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60" windowWidth="16515" windowHeight="6975" firstSheet="8" activeTab="12"/>
  </bookViews>
  <sheets>
    <sheet name="TC 11 16" sheetId="15" r:id="rId1"/>
    <sheet name="TC 10 16Intégration" sheetId="14" r:id="rId2"/>
    <sheet name="TC 10 16" sheetId="13" r:id="rId3"/>
    <sheet name="TC AERIEN 09D 16" sheetId="12" r:id="rId4"/>
    <sheet name="TC 07 16 Intégration" sheetId="11" r:id="rId5"/>
    <sheet name="TC AERIEN 08A 16" sheetId="10" r:id="rId6"/>
    <sheet name="TC 07 16" sheetId="9" r:id="rId7"/>
    <sheet name="TC 06 16intégration" sheetId="8" r:id="rId8"/>
    <sheet name="TC 06 16" sheetId="7" r:id="rId9"/>
    <sheet name="TC 05 16" sheetId="6" r:id="rId10"/>
    <sheet name="TC 04 16intégration" sheetId="5" r:id="rId11"/>
    <sheet name="TC 04 16" sheetId="4" r:id="rId12"/>
    <sheet name="SYNTHESE" sheetId="1" r:id="rId13"/>
    <sheet name="Feuil2" sheetId="2" r:id="rId14"/>
    <sheet name="Feuil3" sheetId="3" r:id="rId15"/>
  </sheets>
  <externalReferences>
    <externalReference r:id="rId16"/>
    <externalReference r:id="rId17"/>
  </externalReferences>
  <definedNames>
    <definedName name="_xlnm._FilterDatabase" localSheetId="11" hidden="1">'TC 04 16'!#REF!</definedName>
    <definedName name="_xlnm._FilterDatabase" localSheetId="10" hidden="1">'TC 04 16intégration'!#REF!</definedName>
    <definedName name="_xlnm._FilterDatabase" localSheetId="9" hidden="1">'TC 05 16'!#REF!</definedName>
    <definedName name="_xlnm._FilterDatabase" localSheetId="8" hidden="1">'TC 06 16'!#REF!</definedName>
    <definedName name="_xlnm._FilterDatabase" localSheetId="7" hidden="1">'TC 06 16intégration'!#REF!</definedName>
    <definedName name="_xlnm._FilterDatabase" localSheetId="6" hidden="1">'TC 07 16'!#REF!</definedName>
    <definedName name="_xlnm._FilterDatabase" localSheetId="4" hidden="1">'TC 07 16 Intégration'!#REF!</definedName>
    <definedName name="_xlnm._FilterDatabase" localSheetId="2" hidden="1">'TC 10 16'!#REF!</definedName>
    <definedName name="_xlnm._FilterDatabase" localSheetId="1" hidden="1">'TC 10 16Intégration'!#REF!</definedName>
    <definedName name="_xlnm._FilterDatabase" localSheetId="0" hidden="1">'TC 11 16'!#REF!</definedName>
    <definedName name="_xlnm._FilterDatabase" localSheetId="5" hidden="1">'TC AERIEN 08A 16'!#REF!</definedName>
    <definedName name="_xlnm._FilterDatabase" localSheetId="3" hidden="1">'TC AERIEN 09D 16'!#REF!</definedName>
    <definedName name="CH" localSheetId="7">[1]BASE!#REF!</definedName>
    <definedName name="CH">[1]BASE!#REF!</definedName>
    <definedName name="CODE_MAG" localSheetId="11">#REF!</definedName>
    <definedName name="CODE_MAG" localSheetId="10">#REF!</definedName>
    <definedName name="CODE_MAG" localSheetId="9">#REF!</definedName>
    <definedName name="CODE_MAG" localSheetId="8">#REF!</definedName>
    <definedName name="CODE_MAG" localSheetId="7">#REF!</definedName>
    <definedName name="CODE_MAG" localSheetId="6">#REF!</definedName>
    <definedName name="CODE_MAG" localSheetId="4">#REF!</definedName>
    <definedName name="CODE_MAG" localSheetId="2">#REF!</definedName>
    <definedName name="CODE_MAG" localSheetId="1">#REF!</definedName>
    <definedName name="CODE_MAG" localSheetId="0">#REF!</definedName>
    <definedName name="CODE_MAG" localSheetId="5">#REF!</definedName>
    <definedName name="CODE_MAG" localSheetId="3">#REF!</definedName>
    <definedName name="CODE_MAG">[1]BASE!#REF!</definedName>
    <definedName name="DOUANES">[1]DOUANES!$A$2:$T$5774</definedName>
    <definedName name="LIBELLE" localSheetId="11">#REF!</definedName>
    <definedName name="LIBELLE" localSheetId="10">#REF!</definedName>
    <definedName name="LIBELLE" localSheetId="9">#REF!</definedName>
    <definedName name="LIBELLE" localSheetId="8">#REF!</definedName>
    <definedName name="LIBELLE" localSheetId="7">#REF!</definedName>
    <definedName name="LIBELLE" localSheetId="6">#REF!</definedName>
    <definedName name="LIBELLE" localSheetId="4">#REF!</definedName>
    <definedName name="LIBELLE" localSheetId="2">#REF!</definedName>
    <definedName name="LIBELLE" localSheetId="1">#REF!</definedName>
    <definedName name="LIBELLE" localSheetId="0">#REF!</definedName>
    <definedName name="LIBELLE" localSheetId="5">#REF!</definedName>
    <definedName name="LIBELLE" localSheetId="3">#REF!</definedName>
    <definedName name="LIBELLE">[1]BASE!#REF!</definedName>
    <definedName name="newbase">'[1]060925'!$A$1:$U$5792</definedName>
    <definedName name="PRIX" localSheetId="11">#REF!</definedName>
    <definedName name="PRIX" localSheetId="10">#REF!</definedName>
    <definedName name="PRIX" localSheetId="9">#REF!</definedName>
    <definedName name="PRIX" localSheetId="8">#REF!</definedName>
    <definedName name="PRIX" localSheetId="7">#REF!</definedName>
    <definedName name="PRIX" localSheetId="6">#REF!</definedName>
    <definedName name="PRIX" localSheetId="4">#REF!</definedName>
    <definedName name="PRIX" localSheetId="2">#REF!</definedName>
    <definedName name="PRIX" localSheetId="1">#REF!</definedName>
    <definedName name="PRIX" localSheetId="0">#REF!</definedName>
    <definedName name="PRIX" localSheetId="5">#REF!</definedName>
    <definedName name="PRIX" localSheetId="3">#REF!</definedName>
    <definedName name="PRIX">[1]BASE!#REF!</definedName>
    <definedName name="TC" localSheetId="11">[1]BASE!#REF!</definedName>
    <definedName name="TC" localSheetId="10">[1]BASE!#REF!</definedName>
    <definedName name="TC" localSheetId="9">[1]BASE!#REF!</definedName>
    <definedName name="TC" localSheetId="8">[1]BASE!#REF!</definedName>
    <definedName name="TC" localSheetId="7">[1]BASE!#REF!</definedName>
    <definedName name="TC" localSheetId="6">[1]BASE!#REF!</definedName>
    <definedName name="TC" localSheetId="4">[1]BASE!#REF!</definedName>
    <definedName name="TC" localSheetId="2">[1]BASE!#REF!</definedName>
    <definedName name="TC" localSheetId="1">[1]BASE!#REF!</definedName>
    <definedName name="TC" localSheetId="0">[1]BASE!#REF!</definedName>
    <definedName name="TC" localSheetId="5">[1]BASE!#REF!</definedName>
    <definedName name="TC" localSheetId="3">[1]BASE!#REF!</definedName>
    <definedName name="TC">[1]BASE!#REF!</definedName>
    <definedName name="_xlnm.Print_Area" localSheetId="10">'TC 04 16intégration'!#REF!</definedName>
  </definedNames>
  <calcPr calcId="125725"/>
</workbook>
</file>

<file path=xl/calcChain.xml><?xml version="1.0" encoding="utf-8"?>
<calcChain xmlns="http://schemas.openxmlformats.org/spreadsheetml/2006/main">
  <c r="D4" i="15"/>
  <c r="D5"/>
  <c r="D6"/>
  <c r="D7"/>
  <c r="D8"/>
  <c r="D13" s="1"/>
  <c r="D9"/>
  <c r="D10"/>
  <c r="B11"/>
  <c r="B13" s="1"/>
  <c r="D11"/>
  <c r="D12"/>
  <c r="C13"/>
  <c r="B16"/>
  <c r="B27" s="1"/>
  <c r="D16"/>
  <c r="D27" s="1"/>
  <c r="B17"/>
  <c r="D17"/>
  <c r="D20"/>
  <c r="D21" s="1"/>
  <c r="D119" s="1"/>
  <c r="A33"/>
  <c r="B33"/>
  <c r="B44" s="1"/>
  <c r="D33"/>
  <c r="D37" s="1"/>
  <c r="B34"/>
  <c r="D34"/>
  <c r="D102" s="1"/>
  <c r="D35"/>
  <c r="D36"/>
  <c r="D112" s="1"/>
  <c r="D44"/>
  <c r="B64"/>
  <c r="C64"/>
  <c r="D64"/>
  <c r="D74"/>
  <c r="D94"/>
  <c r="D54"/>
  <c r="D56"/>
  <c r="D4" i="14"/>
  <c r="D5"/>
  <c r="D6"/>
  <c r="D7"/>
  <c r="D8"/>
  <c r="D9"/>
  <c r="D10"/>
  <c r="B11"/>
  <c r="C11"/>
  <c r="D12"/>
  <c r="C13"/>
  <c r="B16"/>
  <c r="D16"/>
  <c r="D33" s="1"/>
  <c r="D44" s="1"/>
  <c r="B17"/>
  <c r="B20" s="1"/>
  <c r="B21" s="1"/>
  <c r="D17"/>
  <c r="B27"/>
  <c r="D27"/>
  <c r="A33"/>
  <c r="B33"/>
  <c r="B34"/>
  <c r="B37" s="1"/>
  <c r="D35"/>
  <c r="D36"/>
  <c r="D112" s="1"/>
  <c r="B44"/>
  <c r="D56"/>
  <c r="B64"/>
  <c r="C64"/>
  <c r="D64"/>
  <c r="D74"/>
  <c r="D94"/>
  <c r="D55"/>
  <c r="D4" i="13"/>
  <c r="D5"/>
  <c r="D6"/>
  <c r="D7"/>
  <c r="D8"/>
  <c r="D9"/>
  <c r="D10"/>
  <c r="B11"/>
  <c r="C11"/>
  <c r="C13" s="1"/>
  <c r="D12"/>
  <c r="B13"/>
  <c r="B16"/>
  <c r="B33" s="1"/>
  <c r="D16"/>
  <c r="B17"/>
  <c r="D17"/>
  <c r="B20"/>
  <c r="B21" s="1"/>
  <c r="D20"/>
  <c r="D21" s="1"/>
  <c r="D119" s="1"/>
  <c r="B27"/>
  <c r="D27"/>
  <c r="A33"/>
  <c r="D33"/>
  <c r="D44" s="1"/>
  <c r="B34"/>
  <c r="D34"/>
  <c r="D35"/>
  <c r="D36"/>
  <c r="D112" s="1"/>
  <c r="B64"/>
  <c r="C64"/>
  <c r="D64"/>
  <c r="D74"/>
  <c r="D94"/>
  <c r="D102"/>
  <c r="D54"/>
  <c r="D56"/>
  <c r="D4" i="12"/>
  <c r="D5"/>
  <c r="B6"/>
  <c r="D6" s="1"/>
  <c r="D7"/>
  <c r="D8"/>
  <c r="D9"/>
  <c r="B10"/>
  <c r="D11"/>
  <c r="D12"/>
  <c r="C13"/>
  <c r="B20"/>
  <c r="D20"/>
  <c r="D21" s="1"/>
  <c r="D119" s="1"/>
  <c r="B21"/>
  <c r="B27"/>
  <c r="D27"/>
  <c r="A33"/>
  <c r="B33"/>
  <c r="B44" s="1"/>
  <c r="D33"/>
  <c r="B34"/>
  <c r="D34"/>
  <c r="D102" s="1"/>
  <c r="D35"/>
  <c r="D36"/>
  <c r="D44"/>
  <c r="B64"/>
  <c r="C64"/>
  <c r="D64"/>
  <c r="D74"/>
  <c r="D94"/>
  <c r="D54"/>
  <c r="D55"/>
  <c r="D56"/>
  <c r="D4" i="11"/>
  <c r="D5"/>
  <c r="D6"/>
  <c r="D7"/>
  <c r="D8"/>
  <c r="D9"/>
  <c r="D10"/>
  <c r="D11"/>
  <c r="B12"/>
  <c r="D12" s="1"/>
  <c r="C12"/>
  <c r="B13"/>
  <c r="C13"/>
  <c r="B16"/>
  <c r="B33" s="1"/>
  <c r="B17"/>
  <c r="B34" s="1"/>
  <c r="D17"/>
  <c r="D20" s="1"/>
  <c r="D21" s="1"/>
  <c r="D119" s="1"/>
  <c r="D27"/>
  <c r="A33"/>
  <c r="D33"/>
  <c r="D44" s="1"/>
  <c r="D35"/>
  <c r="D36"/>
  <c r="B54"/>
  <c r="B57" s="1"/>
  <c r="C54"/>
  <c r="C57" s="1"/>
  <c r="D54"/>
  <c r="B55"/>
  <c r="C55"/>
  <c r="D55"/>
  <c r="B56"/>
  <c r="C56"/>
  <c r="D56"/>
  <c r="D57"/>
  <c r="B64"/>
  <c r="C64"/>
  <c r="D64"/>
  <c r="D69"/>
  <c r="D72" s="1"/>
  <c r="D76" s="1"/>
  <c r="D70"/>
  <c r="D74"/>
  <c r="D85"/>
  <c r="D86"/>
  <c r="D94"/>
  <c r="D112"/>
  <c r="D4" i="10"/>
  <c r="D5"/>
  <c r="D6"/>
  <c r="D7"/>
  <c r="D8"/>
  <c r="D9"/>
  <c r="D10"/>
  <c r="B11"/>
  <c r="D11" s="1"/>
  <c r="D12"/>
  <c r="C13"/>
  <c r="B20"/>
  <c r="B21" s="1"/>
  <c r="D20"/>
  <c r="D21" s="1"/>
  <c r="D119" s="1"/>
  <c r="B27"/>
  <c r="D27"/>
  <c r="A33"/>
  <c r="B33"/>
  <c r="D33"/>
  <c r="B34"/>
  <c r="D34"/>
  <c r="D102" s="1"/>
  <c r="D35"/>
  <c r="D36"/>
  <c r="B64"/>
  <c r="C64"/>
  <c r="D64"/>
  <c r="D74"/>
  <c r="D94"/>
  <c r="D112"/>
  <c r="D54"/>
  <c r="D55"/>
  <c r="D56"/>
  <c r="D4" i="9"/>
  <c r="D5"/>
  <c r="D6"/>
  <c r="D7"/>
  <c r="D8"/>
  <c r="D9"/>
  <c r="D10"/>
  <c r="D11"/>
  <c r="B12"/>
  <c r="D12" s="1"/>
  <c r="C12"/>
  <c r="C13" s="1"/>
  <c r="B13"/>
  <c r="B16"/>
  <c r="B27" s="1"/>
  <c r="B17"/>
  <c r="D17"/>
  <c r="B20"/>
  <c r="B21" s="1"/>
  <c r="D20"/>
  <c r="D21" s="1"/>
  <c r="D119" s="1"/>
  <c r="D27"/>
  <c r="A33"/>
  <c r="B33"/>
  <c r="B44" s="1"/>
  <c r="D33"/>
  <c r="B34"/>
  <c r="D34"/>
  <c r="D102" s="1"/>
  <c r="D35"/>
  <c r="D36"/>
  <c r="D44"/>
  <c r="B64"/>
  <c r="C64"/>
  <c r="D64"/>
  <c r="D74"/>
  <c r="D94"/>
  <c r="D112"/>
  <c r="D54"/>
  <c r="D55"/>
  <c r="D4" i="8"/>
  <c r="D5"/>
  <c r="D6"/>
  <c r="D7"/>
  <c r="D8"/>
  <c r="D9"/>
  <c r="D10"/>
  <c r="B11"/>
  <c r="C11"/>
  <c r="D11"/>
  <c r="D13" s="1"/>
  <c r="D12"/>
  <c r="B13"/>
  <c r="C13"/>
  <c r="D17"/>
  <c r="D20" s="1"/>
  <c r="D21" s="1"/>
  <c r="D119" s="1"/>
  <c r="B20"/>
  <c r="B21" s="1"/>
  <c r="B27"/>
  <c r="D27"/>
  <c r="A33"/>
  <c r="B33"/>
  <c r="B37" s="1"/>
  <c r="D33"/>
  <c r="B34"/>
  <c r="D35"/>
  <c r="D36"/>
  <c r="D112" s="1"/>
  <c r="D55"/>
  <c r="B64"/>
  <c r="C64"/>
  <c r="D64"/>
  <c r="D74"/>
  <c r="D94"/>
  <c r="D56"/>
  <c r="D4" i="7"/>
  <c r="D5"/>
  <c r="D6"/>
  <c r="D7"/>
  <c r="D8"/>
  <c r="D9"/>
  <c r="D10"/>
  <c r="B11"/>
  <c r="D11" s="1"/>
  <c r="C11"/>
  <c r="D12"/>
  <c r="C13"/>
  <c r="D17"/>
  <c r="D20" s="1"/>
  <c r="D21" s="1"/>
  <c r="D119" s="1"/>
  <c r="B20"/>
  <c r="B21"/>
  <c r="B27"/>
  <c r="D27"/>
  <c r="A33"/>
  <c r="B33"/>
  <c r="B37" s="1"/>
  <c r="D33"/>
  <c r="B34"/>
  <c r="D34"/>
  <c r="D35"/>
  <c r="D74" s="1"/>
  <c r="D36"/>
  <c r="D112" s="1"/>
  <c r="D37"/>
  <c r="B44"/>
  <c r="D44"/>
  <c r="B64"/>
  <c r="C64"/>
  <c r="D64"/>
  <c r="D94"/>
  <c r="D102"/>
  <c r="D55"/>
  <c r="D4" i="6"/>
  <c r="D5"/>
  <c r="D6"/>
  <c r="D7"/>
  <c r="D8"/>
  <c r="D9"/>
  <c r="D10"/>
  <c r="B11"/>
  <c r="D11" s="1"/>
  <c r="C11"/>
  <c r="D12"/>
  <c r="B13"/>
  <c r="C13"/>
  <c r="D17"/>
  <c r="D34" s="1"/>
  <c r="D102" s="1"/>
  <c r="B20"/>
  <c r="D20"/>
  <c r="D21" s="1"/>
  <c r="D119" s="1"/>
  <c r="B21"/>
  <c r="B27"/>
  <c r="D27"/>
  <c r="A33"/>
  <c r="B33"/>
  <c r="B44" s="1"/>
  <c r="D33"/>
  <c r="B34"/>
  <c r="D35"/>
  <c r="D74" s="1"/>
  <c r="D36"/>
  <c r="D44"/>
  <c r="D56"/>
  <c r="B64"/>
  <c r="C64"/>
  <c r="D64"/>
  <c r="D94"/>
  <c r="D54"/>
  <c r="D55"/>
  <c r="D4" i="5"/>
  <c r="D5"/>
  <c r="D6"/>
  <c r="D7"/>
  <c r="D8"/>
  <c r="D9"/>
  <c r="D10"/>
  <c r="B11"/>
  <c r="D11" s="1"/>
  <c r="C11"/>
  <c r="D12"/>
  <c r="B13"/>
  <c r="C13"/>
  <c r="B16"/>
  <c r="D16"/>
  <c r="B17"/>
  <c r="B34" s="1"/>
  <c r="D17"/>
  <c r="D20" s="1"/>
  <c r="D21" s="1"/>
  <c r="D119" s="1"/>
  <c r="B27"/>
  <c r="D27"/>
  <c r="A33"/>
  <c r="B33"/>
  <c r="D33"/>
  <c r="D34"/>
  <c r="D37" s="1"/>
  <c r="D35"/>
  <c r="D36"/>
  <c r="D112" s="1"/>
  <c r="D44"/>
  <c r="B64"/>
  <c r="C64"/>
  <c r="D64"/>
  <c r="D74"/>
  <c r="D94"/>
  <c r="D54"/>
  <c r="D56"/>
  <c r="D4" i="4"/>
  <c r="D5"/>
  <c r="D6"/>
  <c r="D7"/>
  <c r="D8"/>
  <c r="D9"/>
  <c r="D10"/>
  <c r="B11"/>
  <c r="D11" s="1"/>
  <c r="C11"/>
  <c r="D12"/>
  <c r="C13"/>
  <c r="B16"/>
  <c r="D16"/>
  <c r="B17"/>
  <c r="D17"/>
  <c r="D20" s="1"/>
  <c r="D21" s="1"/>
  <c r="D119" s="1"/>
  <c r="B20"/>
  <c r="B21" s="1"/>
  <c r="B27"/>
  <c r="D27"/>
  <c r="A33"/>
  <c r="B33"/>
  <c r="D33"/>
  <c r="B34"/>
  <c r="D35"/>
  <c r="D74" s="1"/>
  <c r="D36"/>
  <c r="D112" s="1"/>
  <c r="B64"/>
  <c r="C64"/>
  <c r="D64"/>
  <c r="D94"/>
  <c r="D54"/>
  <c r="D56"/>
  <c r="D44" l="1"/>
  <c r="D34"/>
  <c r="D102" s="1"/>
  <c r="B13"/>
  <c r="D102" i="5"/>
  <c r="B20"/>
  <c r="B21" s="1"/>
  <c r="B37" i="6"/>
  <c r="B44" i="8"/>
  <c r="D34"/>
  <c r="D102" s="1"/>
  <c r="B13" i="10"/>
  <c r="D13" i="11"/>
  <c r="D34"/>
  <c r="B27"/>
  <c r="B20"/>
  <c r="B21" s="1"/>
  <c r="B13" i="12"/>
  <c r="B37"/>
  <c r="D10"/>
  <c r="D11" i="13"/>
  <c r="D37"/>
  <c r="B37" i="15"/>
  <c r="B20"/>
  <c r="B21" s="1"/>
  <c r="D55"/>
  <c r="D57"/>
  <c r="D69"/>
  <c r="D72" s="1"/>
  <c r="D76" s="1"/>
  <c r="D86"/>
  <c r="D70"/>
  <c r="D24"/>
  <c r="D25" s="1"/>
  <c r="D29" s="1"/>
  <c r="D41"/>
  <c r="D42" s="1"/>
  <c r="B24"/>
  <c r="B25" s="1"/>
  <c r="B29" s="1"/>
  <c r="B41"/>
  <c r="D84"/>
  <c r="B13" i="14"/>
  <c r="D11"/>
  <c r="D13" s="1"/>
  <c r="D34"/>
  <c r="D20"/>
  <c r="D21" s="1"/>
  <c r="D119" s="1"/>
  <c r="D54"/>
  <c r="D57" s="1"/>
  <c r="D55" i="13"/>
  <c r="D70"/>
  <c r="D57"/>
  <c r="D85"/>
  <c r="D13"/>
  <c r="D86"/>
  <c r="B37"/>
  <c r="B44"/>
  <c r="D112" i="12"/>
  <c r="D37"/>
  <c r="D57"/>
  <c r="D86"/>
  <c r="D13"/>
  <c r="D85"/>
  <c r="D24" i="11"/>
  <c r="D25" s="1"/>
  <c r="D29" s="1"/>
  <c r="B24"/>
  <c r="B25" s="1"/>
  <c r="B29" s="1"/>
  <c r="D41"/>
  <c r="B41"/>
  <c r="D78"/>
  <c r="D79"/>
  <c r="D97" s="1"/>
  <c r="D80"/>
  <c r="D98" s="1"/>
  <c r="B37"/>
  <c r="B42" s="1"/>
  <c r="B44"/>
  <c r="D84" i="10"/>
  <c r="D85"/>
  <c r="D57"/>
  <c r="D70"/>
  <c r="D37"/>
  <c r="D44"/>
  <c r="D13"/>
  <c r="B37"/>
  <c r="B44"/>
  <c r="D69"/>
  <c r="D85" i="9"/>
  <c r="D56"/>
  <c r="D84"/>
  <c r="D57"/>
  <c r="D37"/>
  <c r="D70"/>
  <c r="D86"/>
  <c r="D13"/>
  <c r="B37"/>
  <c r="B41" i="8"/>
  <c r="B24"/>
  <c r="B25" s="1"/>
  <c r="B29" s="1"/>
  <c r="D41"/>
  <c r="D24"/>
  <c r="D25" s="1"/>
  <c r="D29" s="1"/>
  <c r="D54"/>
  <c r="D57" s="1"/>
  <c r="D85"/>
  <c r="D84"/>
  <c r="D86"/>
  <c r="D69"/>
  <c r="B42"/>
  <c r="D37"/>
  <c r="D42" s="1"/>
  <c r="D44"/>
  <c r="D56" i="7"/>
  <c r="D54"/>
  <c r="D57" s="1"/>
  <c r="D85"/>
  <c r="D86"/>
  <c r="B13"/>
  <c r="D13"/>
  <c r="D86" i="6"/>
  <c r="D112"/>
  <c r="D37"/>
  <c r="D57"/>
  <c r="D13"/>
  <c r="D55" i="5"/>
  <c r="D69"/>
  <c r="D72" s="1"/>
  <c r="D76" s="1"/>
  <c r="D57"/>
  <c r="D85"/>
  <c r="D13"/>
  <c r="D86"/>
  <c r="B37"/>
  <c r="B44"/>
  <c r="D70"/>
  <c r="D55" i="4"/>
  <c r="D85"/>
  <c r="D86"/>
  <c r="D70"/>
  <c r="D57"/>
  <c r="D13"/>
  <c r="B37"/>
  <c r="B44"/>
  <c r="D84"/>
  <c r="D37" l="1"/>
  <c r="D102" i="11"/>
  <c r="D37"/>
  <c r="D42" s="1"/>
  <c r="B42" i="15"/>
  <c r="B46" s="1"/>
  <c r="D46"/>
  <c r="B54"/>
  <c r="B55"/>
  <c r="B56"/>
  <c r="D88"/>
  <c r="D85"/>
  <c r="D80"/>
  <c r="D98" s="1"/>
  <c r="D79"/>
  <c r="D78"/>
  <c r="B24" i="14"/>
  <c r="B25" s="1"/>
  <c r="B29" s="1"/>
  <c r="D41"/>
  <c r="B41"/>
  <c r="B42" s="1"/>
  <c r="D24"/>
  <c r="D25" s="1"/>
  <c r="D29" s="1"/>
  <c r="D102"/>
  <c r="D37"/>
  <c r="D42" s="1"/>
  <c r="D84"/>
  <c r="D69"/>
  <c r="D70"/>
  <c r="D85"/>
  <c r="D86"/>
  <c r="D69" i="13"/>
  <c r="D72" s="1"/>
  <c r="D76" s="1"/>
  <c r="B24"/>
  <c r="B25" s="1"/>
  <c r="B29" s="1"/>
  <c r="D41"/>
  <c r="D42" s="1"/>
  <c r="D24"/>
  <c r="D25" s="1"/>
  <c r="D29" s="1"/>
  <c r="B41"/>
  <c r="B42" s="1"/>
  <c r="D84"/>
  <c r="D88" s="1"/>
  <c r="B24" i="12"/>
  <c r="B25" s="1"/>
  <c r="B29" s="1"/>
  <c r="D41"/>
  <c r="D42" s="1"/>
  <c r="B41"/>
  <c r="B42" s="1"/>
  <c r="D24"/>
  <c r="D25" s="1"/>
  <c r="D29" s="1"/>
  <c r="D84"/>
  <c r="D88" s="1"/>
  <c r="D70"/>
  <c r="D69"/>
  <c r="D46" i="11"/>
  <c r="B46"/>
  <c r="D84"/>
  <c r="D88" s="1"/>
  <c r="D82"/>
  <c r="D88" i="10"/>
  <c r="D24"/>
  <c r="D25" s="1"/>
  <c r="D29" s="1"/>
  <c r="B41"/>
  <c r="B24"/>
  <c r="B25" s="1"/>
  <c r="B29" s="1"/>
  <c r="D41"/>
  <c r="D42" s="1"/>
  <c r="D72"/>
  <c r="D76" s="1"/>
  <c r="B42"/>
  <c r="D86"/>
  <c r="D88" i="9"/>
  <c r="D24"/>
  <c r="D25" s="1"/>
  <c r="D29" s="1"/>
  <c r="B41"/>
  <c r="D41"/>
  <c r="D42" s="1"/>
  <c r="B24"/>
  <c r="B25" s="1"/>
  <c r="B29" s="1"/>
  <c r="B42"/>
  <c r="D69"/>
  <c r="D72" s="1"/>
  <c r="D76" s="1"/>
  <c r="D88" i="8"/>
  <c r="B55"/>
  <c r="B54"/>
  <c r="B56"/>
  <c r="B46"/>
  <c r="D46"/>
  <c r="D70"/>
  <c r="D72" s="1"/>
  <c r="D76" s="1"/>
  <c r="B41" i="7"/>
  <c r="B42" s="1"/>
  <c r="D24"/>
  <c r="D25" s="1"/>
  <c r="D29" s="1"/>
  <c r="B24"/>
  <c r="B25" s="1"/>
  <c r="B29" s="1"/>
  <c r="D41"/>
  <c r="D42" s="1"/>
  <c r="D69"/>
  <c r="D84"/>
  <c r="D88" s="1"/>
  <c r="D70"/>
  <c r="D84" i="6"/>
  <c r="D69"/>
  <c r="D72" s="1"/>
  <c r="D76" s="1"/>
  <c r="B41"/>
  <c r="B42" s="1"/>
  <c r="B24"/>
  <c r="B25" s="1"/>
  <c r="B29" s="1"/>
  <c r="D41"/>
  <c r="D42" s="1"/>
  <c r="D24"/>
  <c r="D25" s="1"/>
  <c r="D29" s="1"/>
  <c r="D70"/>
  <c r="D85"/>
  <c r="D79" i="5"/>
  <c r="D97" s="1"/>
  <c r="D78"/>
  <c r="D80"/>
  <c r="D98" s="1"/>
  <c r="D84"/>
  <c r="D88" s="1"/>
  <c r="B24"/>
  <c r="B25" s="1"/>
  <c r="B29" s="1"/>
  <c r="D41"/>
  <c r="D42" s="1"/>
  <c r="D24"/>
  <c r="D25" s="1"/>
  <c r="D29" s="1"/>
  <c r="B41"/>
  <c r="B42" s="1"/>
  <c r="D88" i="4"/>
  <c r="D69"/>
  <c r="D72" s="1"/>
  <c r="D76" s="1"/>
  <c r="B24"/>
  <c r="B25" s="1"/>
  <c r="B29" s="1"/>
  <c r="D41"/>
  <c r="D24"/>
  <c r="D25" s="1"/>
  <c r="D29" s="1"/>
  <c r="B41"/>
  <c r="B42" s="1"/>
  <c r="D42" l="1"/>
  <c r="D46" s="1"/>
  <c r="D82" i="15"/>
  <c r="D96"/>
  <c r="B57"/>
  <c r="D97"/>
  <c r="B54" i="14"/>
  <c r="B56"/>
  <c r="B55"/>
  <c r="D46"/>
  <c r="B46"/>
  <c r="D88"/>
  <c r="D72"/>
  <c r="D76" s="1"/>
  <c r="B46" i="13"/>
  <c r="B55"/>
  <c r="B54"/>
  <c r="B57" s="1"/>
  <c r="B56"/>
  <c r="D79"/>
  <c r="D97" s="1"/>
  <c r="D78"/>
  <c r="D80"/>
  <c r="D98" s="1"/>
  <c r="D46"/>
  <c r="D46" i="12"/>
  <c r="B46"/>
  <c r="D72"/>
  <c r="D76" s="1"/>
  <c r="B54"/>
  <c r="B56"/>
  <c r="B55"/>
  <c r="D96" i="11"/>
  <c r="D100" s="1"/>
  <c r="D104" s="1"/>
  <c r="D46" i="10"/>
  <c r="B46"/>
  <c r="D78"/>
  <c r="D79"/>
  <c r="D97" s="1"/>
  <c r="D80"/>
  <c r="D98" s="1"/>
  <c r="B56"/>
  <c r="B54"/>
  <c r="B55"/>
  <c r="D46" i="9"/>
  <c r="B46"/>
  <c r="D79"/>
  <c r="D97" s="1"/>
  <c r="D78"/>
  <c r="D80"/>
  <c r="D98" s="1"/>
  <c r="B56"/>
  <c r="B55"/>
  <c r="B54"/>
  <c r="D80" i="8"/>
  <c r="D98" s="1"/>
  <c r="D79"/>
  <c r="D97" s="1"/>
  <c r="D78"/>
  <c r="B57"/>
  <c r="D46" i="7"/>
  <c r="B46"/>
  <c r="D72"/>
  <c r="D76" s="1"/>
  <c r="B54"/>
  <c r="B56"/>
  <c r="B55"/>
  <c r="D46" i="6"/>
  <c r="D88"/>
  <c r="D80"/>
  <c r="D98" s="1"/>
  <c r="D79"/>
  <c r="D97" s="1"/>
  <c r="D78"/>
  <c r="B46"/>
  <c r="B55"/>
  <c r="B56"/>
  <c r="B54"/>
  <c r="B46" i="5"/>
  <c r="B55"/>
  <c r="B56"/>
  <c r="B54"/>
  <c r="B57" s="1"/>
  <c r="D82"/>
  <c r="D96"/>
  <c r="D100" s="1"/>
  <c r="D104" s="1"/>
  <c r="D46"/>
  <c r="B46" i="4"/>
  <c r="B55"/>
  <c r="B56"/>
  <c r="B54"/>
  <c r="D79"/>
  <c r="D97" s="1"/>
  <c r="D78"/>
  <c r="D80"/>
  <c r="D98" s="1"/>
  <c r="B57" i="7" l="1"/>
  <c r="D100" i="15"/>
  <c r="D104" s="1"/>
  <c r="D79" i="14"/>
  <c r="D97" s="1"/>
  <c r="D80"/>
  <c r="D98" s="1"/>
  <c r="D78"/>
  <c r="B57"/>
  <c r="D82" i="13"/>
  <c r="D96"/>
  <c r="D100" s="1"/>
  <c r="D104" s="1"/>
  <c r="D79" i="12"/>
  <c r="D97" s="1"/>
  <c r="D80"/>
  <c r="D98" s="1"/>
  <c r="D78"/>
  <c r="B57"/>
  <c r="D106" i="11"/>
  <c r="D107"/>
  <c r="D115" s="1"/>
  <c r="D108"/>
  <c r="D116" s="1"/>
  <c r="D96" i="10"/>
  <c r="D100" s="1"/>
  <c r="D104" s="1"/>
  <c r="D82"/>
  <c r="B57"/>
  <c r="D82" i="9"/>
  <c r="D96"/>
  <c r="D100" s="1"/>
  <c r="D104" s="1"/>
  <c r="B57"/>
  <c r="D96" i="8"/>
  <c r="D100" s="1"/>
  <c r="D104" s="1"/>
  <c r="D82"/>
  <c r="D80" i="7"/>
  <c r="D98" s="1"/>
  <c r="D78"/>
  <c r="D79"/>
  <c r="D97" s="1"/>
  <c r="D82" i="6"/>
  <c r="D96"/>
  <c r="D100" s="1"/>
  <c r="D104" s="1"/>
  <c r="B57"/>
  <c r="D106" i="5"/>
  <c r="D107"/>
  <c r="D115" s="1"/>
  <c r="D108"/>
  <c r="D116" s="1"/>
  <c r="D82" i="4"/>
  <c r="D96"/>
  <c r="D100" s="1"/>
  <c r="D104" s="1"/>
  <c r="B57"/>
  <c r="C54" i="15" l="1"/>
  <c r="C56"/>
  <c r="C55"/>
  <c r="D106"/>
  <c r="D108"/>
  <c r="D116" s="1"/>
  <c r="D107"/>
  <c r="D115" s="1"/>
  <c r="D82" i="14"/>
  <c r="D96"/>
  <c r="D100" s="1"/>
  <c r="D104" s="1"/>
  <c r="D106" i="13"/>
  <c r="D107"/>
  <c r="D115" s="1"/>
  <c r="D108"/>
  <c r="D116" s="1"/>
  <c r="D82" i="12"/>
  <c r="D96"/>
  <c r="D100" s="1"/>
  <c r="D104" s="1"/>
  <c r="D114" i="11"/>
  <c r="D118" s="1"/>
  <c r="D120" s="1"/>
  <c r="D110"/>
  <c r="D108" i="10"/>
  <c r="D116" s="1"/>
  <c r="D106"/>
  <c r="D107"/>
  <c r="D115" s="1"/>
  <c r="D106" i="9"/>
  <c r="D107"/>
  <c r="D115" s="1"/>
  <c r="D108"/>
  <c r="D116" s="1"/>
  <c r="D107" i="8"/>
  <c r="D115" s="1"/>
  <c r="D108"/>
  <c r="D116" s="1"/>
  <c r="D106"/>
  <c r="C56"/>
  <c r="C55"/>
  <c r="C54"/>
  <c r="C57" s="1"/>
  <c r="D82" i="7"/>
  <c r="D96"/>
  <c r="D100" s="1"/>
  <c r="D104" s="1"/>
  <c r="D107" i="6"/>
  <c r="D115" s="1"/>
  <c r="D106"/>
  <c r="D108"/>
  <c r="D116" s="1"/>
  <c r="D114" i="5"/>
  <c r="D118" s="1"/>
  <c r="D120" s="1"/>
  <c r="D110"/>
  <c r="D106" i="4"/>
  <c r="D107"/>
  <c r="D115" s="1"/>
  <c r="D108"/>
  <c r="D116" s="1"/>
  <c r="D110" i="15" l="1"/>
  <c r="D114"/>
  <c r="D118" s="1"/>
  <c r="D120" s="1"/>
  <c r="C57"/>
  <c r="C56" i="14"/>
  <c r="C54"/>
  <c r="D106"/>
  <c r="D107"/>
  <c r="D115" s="1"/>
  <c r="D108"/>
  <c r="D116" s="1"/>
  <c r="C55"/>
  <c r="D114" i="13"/>
  <c r="D118" s="1"/>
  <c r="D120" s="1"/>
  <c r="D110"/>
  <c r="C54"/>
  <c r="C55"/>
  <c r="C56"/>
  <c r="C56" i="12"/>
  <c r="D106"/>
  <c r="D107"/>
  <c r="D115" s="1"/>
  <c r="D108"/>
  <c r="D116" s="1"/>
  <c r="C55"/>
  <c r="C54"/>
  <c r="C57" s="1"/>
  <c r="C55" i="10"/>
  <c r="C56"/>
  <c r="D114"/>
  <c r="D118" s="1"/>
  <c r="D120" s="1"/>
  <c r="D110"/>
  <c r="C54"/>
  <c r="C54" i="9"/>
  <c r="D110"/>
  <c r="D114"/>
  <c r="D118" s="1"/>
  <c r="D120" s="1"/>
  <c r="C56"/>
  <c r="C55"/>
  <c r="D110" i="8"/>
  <c r="D114"/>
  <c r="D118" s="1"/>
  <c r="D120" s="1"/>
  <c r="D107" i="7"/>
  <c r="D115" s="1"/>
  <c r="D106"/>
  <c r="D108"/>
  <c r="D116" s="1"/>
  <c r="C54"/>
  <c r="C56"/>
  <c r="C55"/>
  <c r="D110" i="6"/>
  <c r="D114"/>
  <c r="D118" s="1"/>
  <c r="D120" s="1"/>
  <c r="C56"/>
  <c r="C54"/>
  <c r="C57" s="1"/>
  <c r="C55"/>
  <c r="C55" i="5"/>
  <c r="C54"/>
  <c r="C56"/>
  <c r="C54" i="4"/>
  <c r="C57" s="1"/>
  <c r="D114"/>
  <c r="D118" s="1"/>
  <c r="D120" s="1"/>
  <c r="D110"/>
  <c r="C56"/>
  <c r="C55"/>
  <c r="D114" i="14" l="1"/>
  <c r="D118" s="1"/>
  <c r="D120" s="1"/>
  <c r="D110"/>
  <c r="C57"/>
  <c r="C57" i="13"/>
  <c r="D110" i="12"/>
  <c r="D114"/>
  <c r="D118" s="1"/>
  <c r="D120" s="1"/>
  <c r="C57" i="10"/>
  <c r="C57" i="9"/>
  <c r="C57" i="7"/>
  <c r="D110"/>
  <c r="D114"/>
  <c r="D118" s="1"/>
  <c r="D120" s="1"/>
  <c r="C57" i="5"/>
</calcChain>
</file>

<file path=xl/sharedStrings.xml><?xml version="1.0" encoding="utf-8"?>
<sst xmlns="http://schemas.openxmlformats.org/spreadsheetml/2006/main" count="1342" uniqueCount="73">
  <si>
    <t>PV TTC</t>
  </si>
  <si>
    <t>PR A+B</t>
  </si>
  <si>
    <t>PR A</t>
  </si>
  <si>
    <t>T</t>
  </si>
  <si>
    <t>D</t>
  </si>
  <si>
    <t>C</t>
  </si>
  <si>
    <t>TOTAL</t>
  </si>
  <si>
    <t>ASSUR 0,2%</t>
  </si>
  <si>
    <t>S/TOTAL</t>
  </si>
  <si>
    <t>COEF</t>
  </si>
  <si>
    <t>FRET</t>
  </si>
  <si>
    <t>DIVERS</t>
  </si>
  <si>
    <t>E</t>
  </si>
  <si>
    <t>ELLESSE</t>
  </si>
  <si>
    <t>M</t>
  </si>
  <si>
    <t>MIM</t>
  </si>
  <si>
    <t>direct+com</t>
  </si>
  <si>
    <t>COM 12%</t>
  </si>
  <si>
    <t>DIRECT</t>
  </si>
  <si>
    <t>TEXTILE</t>
  </si>
  <si>
    <t>CHAUSSURE</t>
  </si>
  <si>
    <t>FRAIS GENER</t>
  </si>
  <si>
    <t>ACHAT</t>
  </si>
  <si>
    <t>FOB</t>
  </si>
  <si>
    <t>DEBOURS</t>
  </si>
  <si>
    <t xml:space="preserve">CAF </t>
  </si>
  <si>
    <t>ASSURAN</t>
  </si>
  <si>
    <t>COMM</t>
  </si>
  <si>
    <t>A+B</t>
  </si>
  <si>
    <t>A</t>
  </si>
  <si>
    <r>
      <t>FOB</t>
    </r>
    <r>
      <rPr>
        <b/>
        <i/>
        <sz val="12"/>
        <rFont val="Tahoma"/>
        <family val="2"/>
      </rPr>
      <t xml:space="preserve"> €</t>
    </r>
  </si>
  <si>
    <t>CAF CFA</t>
  </si>
  <si>
    <r>
      <t xml:space="preserve">CAF </t>
    </r>
    <r>
      <rPr>
        <b/>
        <i/>
        <sz val="12"/>
        <rFont val="Tahoma"/>
        <family val="2"/>
      </rPr>
      <t>€</t>
    </r>
  </si>
  <si>
    <t>MIM VSM0015392 - 15393</t>
  </si>
  <si>
    <t>MOO</t>
  </si>
  <si>
    <t>A.R.T</t>
  </si>
  <si>
    <t>2,5% du montant global du B</t>
  </si>
  <si>
    <t>GETMA/SDV</t>
  </si>
  <si>
    <t>ASSURANCE</t>
  </si>
  <si>
    <t>RUSID</t>
  </si>
  <si>
    <t>TAXE TRESOR</t>
  </si>
  <si>
    <t>DOUANES</t>
  </si>
  <si>
    <t>HT</t>
  </si>
  <si>
    <t>TVA</t>
  </si>
  <si>
    <t>TC MARITIME  04/2016  20'</t>
  </si>
  <si>
    <t>MIM VSM0015531</t>
  </si>
  <si>
    <t>TC MARITIME  05/2016  20'</t>
  </si>
  <si>
    <t>MIM VSM0015604</t>
  </si>
  <si>
    <t>TC MARITIME  06/2016  20'</t>
  </si>
  <si>
    <t>MIM VSM0015643-15644</t>
  </si>
  <si>
    <t>TC MARITIME  07/2016  20'</t>
  </si>
  <si>
    <t>MIM VSM0015681</t>
  </si>
  <si>
    <t xml:space="preserve">TC AERIEN 08A/2016 </t>
  </si>
  <si>
    <t>MIM VSM0015679</t>
  </si>
  <si>
    <t>TC AERIEN 09D/2016</t>
  </si>
  <si>
    <t>MIM VSM0015789-15790</t>
  </si>
  <si>
    <t>TC MARITIME  10/2016 20'</t>
  </si>
  <si>
    <t>TC MARITIME  10/2016  20'</t>
  </si>
  <si>
    <t>MIM VSM0015804 - 15805</t>
  </si>
  <si>
    <t>TC MARITIME  11/2016  20'</t>
  </si>
  <si>
    <t>synthese</t>
  </si>
  <si>
    <t>total debours</t>
  </si>
  <si>
    <t>inserer la cellule A2 de chaque feuille</t>
  </si>
  <si>
    <t>D5</t>
  </si>
  <si>
    <t>D6</t>
  </si>
  <si>
    <t>D7</t>
  </si>
  <si>
    <t>D8</t>
  </si>
  <si>
    <t>D9</t>
  </si>
  <si>
    <t>D10</t>
  </si>
  <si>
    <t>D42</t>
  </si>
  <si>
    <t>D4 de chaque feuille</t>
  </si>
  <si>
    <t>D11</t>
  </si>
  <si>
    <t>D12</t>
  </si>
</sst>
</file>

<file path=xl/styles.xml><?xml version="1.0" encoding="utf-8"?>
<styleSheet xmlns="http://schemas.openxmlformats.org/spreadsheetml/2006/main">
  <numFmts count="6">
    <numFmt numFmtId="164" formatCode="_-* #,##0.00\ _F_-;\-* #,##0.00\ _F_-;_-* &quot;-&quot;??\ _F_-;_-@_-"/>
    <numFmt numFmtId="166" formatCode="_-* #,##0.000\ _F_-;\-* #,##0.000\ _F_-;_-* &quot;-&quot;???\ _F_-;_-@_-"/>
    <numFmt numFmtId="167" formatCode="_-* #,##0.0000\ _F_-;\-* #,##0.0000\ _F_-;_-* &quot;-&quot;????\ _F_-;_-@_-"/>
    <numFmt numFmtId="169" formatCode="_-* #,##0.00\ [$€]_-;\-* #,##0.00\ [$€]_-;_-* &quot;-&quot;??\ [$€]_-;_-@_-"/>
    <numFmt numFmtId="170" formatCode="_-* #,##0.00\ [$€-1]_-;\-* #,##0.00\ [$€-1]_-;_-* &quot;-&quot;??\ [$€-1]_-"/>
    <numFmt numFmtId="171" formatCode="\$#,##0\ ;\(\$#,##0\)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i/>
      <sz val="8"/>
      <name val="Tahoma"/>
      <family val="2"/>
    </font>
    <font>
      <sz val="10"/>
      <name val="Tahoma"/>
      <family val="2"/>
    </font>
    <font>
      <sz val="8"/>
      <color indexed="12"/>
      <name val="Tahoma"/>
      <family val="2"/>
    </font>
    <font>
      <b/>
      <sz val="8"/>
      <color indexed="12"/>
      <name val="Tahoma"/>
      <family val="2"/>
    </font>
    <font>
      <sz val="8"/>
      <color indexed="10"/>
      <name val="Tahoma"/>
      <family val="2"/>
    </font>
    <font>
      <b/>
      <i/>
      <sz val="8"/>
      <name val="Tahoma"/>
      <family val="2"/>
    </font>
    <font>
      <sz val="12"/>
      <name val="Tahoma"/>
      <family val="2"/>
    </font>
    <font>
      <b/>
      <i/>
      <sz val="12"/>
      <name val="Tahoma"/>
      <family val="2"/>
    </font>
    <font>
      <b/>
      <i/>
      <sz val="8"/>
      <color rgb="FFFF0000"/>
      <name val="Tahoma"/>
      <family val="2"/>
    </font>
    <font>
      <b/>
      <sz val="14"/>
      <name val="Tahoma"/>
      <family val="2"/>
    </font>
    <font>
      <b/>
      <sz val="18"/>
      <name val="Arial"/>
      <family val="2"/>
    </font>
    <font>
      <b/>
      <sz val="12"/>
      <name val="Arial"/>
      <family val="2"/>
    </font>
    <font>
      <sz val="8"/>
      <color rgb="FFFF0000"/>
      <name val="Tahoma"/>
      <family val="2"/>
    </font>
    <font>
      <b/>
      <sz val="8"/>
      <color rgb="FFFF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1" fillId="0" borderId="5" applyNumberFormat="0" applyFont="0" applyFill="0" applyAlignment="0" applyProtection="0"/>
    <xf numFmtId="0" fontId="1" fillId="0" borderId="5" applyNumberFormat="0" applyFont="0" applyFill="0" applyAlignment="0" applyProtection="0"/>
    <xf numFmtId="2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1" applyFont="1"/>
    <xf numFmtId="3" fontId="2" fillId="0" borderId="0" xfId="1" applyNumberFormat="1" applyFont="1"/>
    <xf numFmtId="4" fontId="2" fillId="0" borderId="0" xfId="1" applyNumberFormat="1" applyFont="1"/>
    <xf numFmtId="3" fontId="2" fillId="0" borderId="1" xfId="1" applyNumberFormat="1" applyFont="1" applyBorder="1"/>
    <xf numFmtId="3" fontId="2" fillId="0" borderId="2" xfId="1" applyNumberFormat="1" applyFont="1" applyBorder="1"/>
    <xf numFmtId="3" fontId="2" fillId="2" borderId="1" xfId="1" applyNumberFormat="1" applyFont="1" applyFill="1" applyBorder="1" applyAlignment="1">
      <alignment horizontal="center"/>
    </xf>
    <xf numFmtId="3" fontId="2" fillId="0" borderId="3" xfId="1" applyNumberFormat="1" applyFont="1" applyBorder="1"/>
    <xf numFmtId="4" fontId="2" fillId="0" borderId="3" xfId="1" applyNumberFormat="1" applyFont="1" applyBorder="1"/>
    <xf numFmtId="3" fontId="2" fillId="3" borderId="1" xfId="1" applyNumberFormat="1" applyFont="1" applyFill="1" applyBorder="1" applyAlignment="1">
      <alignment horizontal="center"/>
    </xf>
    <xf numFmtId="3" fontId="2" fillId="0" borderId="4" xfId="1" applyNumberFormat="1" applyFont="1" applyBorder="1"/>
    <xf numFmtId="4" fontId="2" fillId="0" borderId="4" xfId="1" applyNumberFormat="1" applyFont="1" applyBorder="1"/>
    <xf numFmtId="3" fontId="3" fillId="0" borderId="1" xfId="1" applyNumberFormat="1" applyFont="1" applyBorder="1" applyAlignment="1">
      <alignment horizontal="center"/>
    </xf>
    <xf numFmtId="4" fontId="3" fillId="0" borderId="0" xfId="1" applyNumberFormat="1" applyFont="1"/>
    <xf numFmtId="3" fontId="2" fillId="2" borderId="0" xfId="1" applyNumberFormat="1" applyFont="1" applyFill="1" applyBorder="1" applyAlignment="1">
      <alignment horizontal="center"/>
    </xf>
    <xf numFmtId="3" fontId="2" fillId="3" borderId="0" xfId="1" applyNumberFormat="1" applyFont="1" applyFill="1" applyBorder="1" applyAlignment="1">
      <alignment horizontal="center"/>
    </xf>
    <xf numFmtId="3" fontId="2" fillId="4" borderId="0" xfId="1" applyNumberFormat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4" fontId="6" fillId="0" borderId="0" xfId="1" applyNumberFormat="1" applyFont="1"/>
    <xf numFmtId="3" fontId="2" fillId="0" borderId="0" xfId="1" applyNumberFormat="1" applyFont="1" applyFill="1" applyBorder="1" applyAlignment="1">
      <alignment horizontal="center"/>
    </xf>
    <xf numFmtId="4" fontId="1" fillId="0" borderId="0" xfId="1" applyNumberFormat="1"/>
    <xf numFmtId="3" fontId="2" fillId="5" borderId="0" xfId="1" applyNumberFormat="1" applyFont="1" applyFill="1" applyBorder="1" applyAlignment="1">
      <alignment horizontal="center"/>
    </xf>
    <xf numFmtId="3" fontId="2" fillId="6" borderId="0" xfId="1" applyNumberFormat="1" applyFont="1" applyFill="1" applyBorder="1" applyAlignment="1">
      <alignment horizontal="center"/>
    </xf>
    <xf numFmtId="3" fontId="2" fillId="7" borderId="0" xfId="1" applyNumberFormat="1" applyFont="1" applyFill="1" applyBorder="1" applyAlignment="1">
      <alignment horizontal="center"/>
    </xf>
    <xf numFmtId="3" fontId="4" fillId="0" borderId="2" xfId="1" applyNumberFormat="1" applyFont="1" applyBorder="1"/>
    <xf numFmtId="0" fontId="4" fillId="0" borderId="0" xfId="1" applyFont="1"/>
    <xf numFmtId="3" fontId="4" fillId="0" borderId="3" xfId="1" applyNumberFormat="1" applyFont="1" applyBorder="1"/>
    <xf numFmtId="0" fontId="3" fillId="0" borderId="0" xfId="1" applyFont="1"/>
    <xf numFmtId="3" fontId="4" fillId="2" borderId="3" xfId="1" applyNumberFormat="1" applyFont="1" applyFill="1" applyBorder="1"/>
    <xf numFmtId="0" fontId="4" fillId="2" borderId="0" xfId="1" applyFont="1" applyFill="1"/>
    <xf numFmtId="3" fontId="4" fillId="3" borderId="3" xfId="1" applyNumberFormat="1" applyFont="1" applyFill="1" applyBorder="1"/>
    <xf numFmtId="0" fontId="4" fillId="3" borderId="0" xfId="1" applyFont="1" applyFill="1"/>
    <xf numFmtId="3" fontId="4" fillId="4" borderId="4" xfId="1" applyNumberFormat="1" applyFont="1" applyFill="1" applyBorder="1"/>
    <xf numFmtId="0" fontId="4" fillId="4" borderId="0" xfId="1" applyFont="1" applyFill="1"/>
    <xf numFmtId="4" fontId="7" fillId="0" borderId="0" xfId="1" applyNumberFormat="1" applyFont="1" applyAlignment="1">
      <alignment horizontal="center"/>
    </xf>
    <xf numFmtId="166" fontId="8" fillId="0" borderId="1" xfId="2" applyNumberFormat="1" applyFont="1" applyBorder="1"/>
    <xf numFmtId="3" fontId="9" fillId="0" borderId="0" xfId="1" applyNumberFormat="1" applyFont="1"/>
    <xf numFmtId="167" fontId="8" fillId="0" borderId="1" xfId="2" applyNumberFormat="1" applyFont="1" applyBorder="1"/>
    <xf numFmtId="0" fontId="9" fillId="0" borderId="0" xfId="1" applyFont="1"/>
    <xf numFmtId="3" fontId="2" fillId="0" borderId="0" xfId="1" applyNumberFormat="1" applyFont="1" applyFill="1" applyBorder="1"/>
    <xf numFmtId="0" fontId="10" fillId="0" borderId="0" xfId="1" applyFont="1" applyFill="1" applyBorder="1"/>
    <xf numFmtId="4" fontId="9" fillId="0" borderId="0" xfId="1" applyNumberFormat="1" applyFont="1"/>
    <xf numFmtId="0" fontId="12" fillId="0" borderId="0" xfId="1" applyFont="1"/>
    <xf numFmtId="0" fontId="2" fillId="0" borderId="0" xfId="1" applyFont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0" fontId="13" fillId="0" borderId="0" xfId="1" applyFont="1"/>
    <xf numFmtId="14" fontId="2" fillId="0" borderId="0" xfId="1" applyNumberFormat="1" applyFont="1"/>
    <xf numFmtId="3" fontId="16" fillId="0" borderId="3" xfId="1" applyNumberFormat="1" applyFont="1" applyBorder="1"/>
    <xf numFmtId="0" fontId="2" fillId="8" borderId="0" xfId="1" applyFont="1" applyFill="1"/>
    <xf numFmtId="3" fontId="2" fillId="8" borderId="0" xfId="1" applyNumberFormat="1" applyFont="1" applyFill="1"/>
    <xf numFmtId="3" fontId="2" fillId="8" borderId="3" xfId="1" applyNumberFormat="1" applyFont="1" applyFill="1" applyBorder="1"/>
    <xf numFmtId="4" fontId="2" fillId="8" borderId="3" xfId="1" applyNumberFormat="1" applyFont="1" applyFill="1" applyBorder="1"/>
    <xf numFmtId="3" fontId="2" fillId="8" borderId="0" xfId="1" applyNumberFormat="1" applyFont="1" applyFill="1" applyBorder="1"/>
    <xf numFmtId="3" fontId="9" fillId="8" borderId="0" xfId="1" applyNumberFormat="1" applyFont="1" applyFill="1"/>
    <xf numFmtId="0" fontId="9" fillId="8" borderId="0" xfId="1" applyFont="1" applyFill="1"/>
    <xf numFmtId="3" fontId="17" fillId="0" borderId="3" xfId="1" applyNumberFormat="1" applyFont="1" applyBorder="1"/>
    <xf numFmtId="4" fontId="3" fillId="8" borderId="0" xfId="1" applyNumberFormat="1" applyFont="1" applyFill="1"/>
    <xf numFmtId="4" fontId="2" fillId="8" borderId="0" xfId="1" applyNumberFormat="1" applyFont="1" applyFill="1"/>
    <xf numFmtId="3" fontId="2" fillId="8" borderId="0" xfId="1" applyNumberFormat="1" applyFont="1" applyFill="1" applyBorder="1" applyAlignment="1">
      <alignment horizontal="center"/>
    </xf>
    <xf numFmtId="3" fontId="2" fillId="8" borderId="1" xfId="1" applyNumberFormat="1" applyFont="1" applyFill="1" applyBorder="1" applyAlignment="1">
      <alignment horizontal="center"/>
    </xf>
    <xf numFmtId="3" fontId="4" fillId="8" borderId="1" xfId="1" applyNumberFormat="1" applyFont="1" applyFill="1" applyBorder="1" applyAlignment="1">
      <alignment horizontal="center"/>
    </xf>
    <xf numFmtId="4" fontId="6" fillId="8" borderId="0" xfId="1" applyNumberFormat="1" applyFont="1" applyFill="1"/>
    <xf numFmtId="4" fontId="1" fillId="8" borderId="0" xfId="1" applyNumberFormat="1" applyFill="1"/>
    <xf numFmtId="3" fontId="4" fillId="8" borderId="2" xfId="1" applyNumberFormat="1" applyFont="1" applyFill="1" applyBorder="1"/>
    <xf numFmtId="0" fontId="4" fillId="8" borderId="0" xfId="1" applyFont="1" applyFill="1"/>
    <xf numFmtId="3" fontId="4" fillId="8" borderId="3" xfId="1" applyNumberFormat="1" applyFont="1" applyFill="1" applyBorder="1"/>
    <xf numFmtId="3" fontId="2" fillId="8" borderId="4" xfId="1" applyNumberFormat="1" applyFont="1" applyFill="1" applyBorder="1"/>
    <xf numFmtId="3" fontId="3" fillId="8" borderId="1" xfId="1" applyNumberFormat="1" applyFont="1" applyFill="1" applyBorder="1" applyAlignment="1">
      <alignment horizontal="center"/>
    </xf>
    <xf numFmtId="0" fontId="3" fillId="8" borderId="0" xfId="1" applyFont="1" applyFill="1"/>
    <xf numFmtId="3" fontId="4" fillId="8" borderId="4" xfId="1" applyNumberFormat="1" applyFont="1" applyFill="1" applyBorder="1"/>
    <xf numFmtId="4" fontId="7" fillId="8" borderId="0" xfId="1" applyNumberFormat="1" applyFont="1" applyFill="1" applyAlignment="1">
      <alignment horizontal="center"/>
    </xf>
    <xf numFmtId="166" fontId="8" fillId="8" borderId="1" xfId="2" applyNumberFormat="1" applyFont="1" applyFill="1" applyBorder="1"/>
    <xf numFmtId="167" fontId="8" fillId="8" borderId="1" xfId="2" applyNumberFormat="1" applyFont="1" applyFill="1" applyBorder="1"/>
    <xf numFmtId="0" fontId="10" fillId="8" borderId="0" xfId="1" applyFont="1" applyFill="1" applyBorder="1"/>
    <xf numFmtId="4" fontId="9" fillId="8" borderId="0" xfId="1" applyNumberFormat="1" applyFont="1" applyFill="1"/>
    <xf numFmtId="4" fontId="2" fillId="8" borderId="4" xfId="1" applyNumberFormat="1" applyFont="1" applyFill="1" applyBorder="1"/>
    <xf numFmtId="0" fontId="9" fillId="0" borderId="0" xfId="0" applyFont="1"/>
    <xf numFmtId="0" fontId="12" fillId="0" borderId="0" xfId="0" applyFont="1"/>
  </cellXfs>
  <cellStyles count="17">
    <cellStyle name="Date" xfId="3"/>
    <cellStyle name="En-tête 1" xfId="4"/>
    <cellStyle name="En-tête 2" xfId="5"/>
    <cellStyle name="Euro" xfId="6"/>
    <cellStyle name="Euro 2" xfId="7"/>
    <cellStyle name="Euro 3" xfId="8"/>
    <cellStyle name="Financier0" xfId="9"/>
    <cellStyle name="Milliers 2" xfId="2"/>
    <cellStyle name="Monétaire0" xfId="10"/>
    <cellStyle name="Normal" xfId="0" builtinId="0"/>
    <cellStyle name="Normal 2" xfId="1"/>
    <cellStyle name="Normal 3" xfId="11"/>
    <cellStyle name="Normal 4" xfId="12"/>
    <cellStyle name="Normal 5" xfId="13"/>
    <cellStyle name="Total 2" xfId="14"/>
    <cellStyle name="Total 3" xfId="15"/>
    <cellStyle name="Virgule fixe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udit%20DISTRIGA\TC%202009%20COMPLMT\MODELES\Y2K%20PC%20DOSSIER%20IMPOR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Roaming/Microsoft/Excel/ACHAT%20TC%202016%20(version%201)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DOCENTETE"/>
      <sheetName val="CONTAINER"/>
      <sheetName val="ECRITURE COMPTA"/>
      <sheetName val="PILOTAGE-DOS IMP"/>
      <sheetName val="DOSSIER"/>
      <sheetName val="GLOBAL"/>
      <sheetName val="ACCONAGE"/>
      <sheetName val="DETAIL"/>
      <sheetName val="TCDDETAIL"/>
      <sheetName val="NOTEDETAIL"/>
      <sheetName val="BASE"/>
      <sheetName val="DOUANES"/>
      <sheetName val="060925"/>
      <sheetName val="PARAM"/>
      <sheetName val="PARAM SYS"/>
      <sheetName val="GUIDE UTILISAT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Position tarif</v>
          </cell>
          <cell r="B2" t="str">
            <v xml:space="preserve">                                           Libellé</v>
          </cell>
          <cell r="C2" t="str">
            <v>DATE MAJ</v>
          </cell>
          <cell r="D2" t="str">
            <v>NEW DDI</v>
          </cell>
          <cell r="E2" t="str">
            <v>NEW DAC</v>
          </cell>
          <cell r="F2" t="str">
            <v>NEW TVA</v>
          </cell>
          <cell r="G2" t="str">
            <v>DDI</v>
          </cell>
          <cell r="H2" t="str">
            <v>DAC</v>
          </cell>
          <cell r="I2" t="str">
            <v>TVA</v>
          </cell>
          <cell r="J2" t="str">
            <v>TCI</v>
          </cell>
          <cell r="K2" t="str">
            <v>STT</v>
          </cell>
          <cell r="L2" t="str">
            <v>US1</v>
          </cell>
          <cell r="M2" t="str">
            <v>US2</v>
          </cell>
          <cell r="N2" t="str">
            <v>US3</v>
          </cell>
          <cell r="O2" t="str">
            <v>CLASSE</v>
          </cell>
          <cell r="P2" t="str">
            <v>code</v>
          </cell>
          <cell r="Q2" t="str">
            <v>Taux Cumulé</v>
          </cell>
          <cell r="R2" t="str">
            <v>HT</v>
          </cell>
          <cell r="S2" t="str">
            <v>TTC</v>
          </cell>
          <cell r="T2" t="str">
            <v>verif</v>
          </cell>
        </row>
        <row r="3">
          <cell r="A3" t="str">
            <v>01011000</v>
          </cell>
          <cell r="B3" t="str">
            <v>Chevaux,Anes,Mulets et Bardots,vivants,reproducteurs de race pure</v>
          </cell>
          <cell r="C3">
            <v>38393</v>
          </cell>
          <cell r="D3">
            <v>5</v>
          </cell>
          <cell r="E3">
            <v>0</v>
          </cell>
          <cell r="F3">
            <v>18</v>
          </cell>
          <cell r="G3">
            <v>5</v>
          </cell>
          <cell r="H3">
            <v>0</v>
          </cell>
          <cell r="I3">
            <v>18</v>
          </cell>
          <cell r="J3">
            <v>1</v>
          </cell>
          <cell r="K3">
            <v>0</v>
          </cell>
          <cell r="L3" t="str">
            <v>TET</v>
          </cell>
          <cell r="M3">
            <v>0</v>
          </cell>
          <cell r="N3">
            <v>0</v>
          </cell>
          <cell r="O3" t="str">
            <v>CLASSE</v>
          </cell>
          <cell r="P3">
            <v>1</v>
          </cell>
          <cell r="Q3">
            <v>24.9</v>
          </cell>
          <cell r="R3">
            <v>6</v>
          </cell>
          <cell r="S3">
            <v>24.900000000000006</v>
          </cell>
          <cell r="T3" t="str">
            <v xml:space="preserve"> </v>
          </cell>
        </row>
        <row r="4">
          <cell r="A4" t="str">
            <v>01019000</v>
          </cell>
          <cell r="B4" t="str">
            <v>Chevaux,anes,mulets et bardots vivants non reproducteurs de race pure .</v>
          </cell>
          <cell r="C4">
            <v>38393</v>
          </cell>
          <cell r="D4">
            <v>30</v>
          </cell>
          <cell r="E4">
            <v>0</v>
          </cell>
          <cell r="F4">
            <v>18</v>
          </cell>
          <cell r="G4">
            <v>30</v>
          </cell>
          <cell r="H4">
            <v>0</v>
          </cell>
          <cell r="I4">
            <v>18</v>
          </cell>
          <cell r="J4">
            <v>1</v>
          </cell>
          <cell r="K4">
            <v>0</v>
          </cell>
          <cell r="L4" t="str">
            <v>TET</v>
          </cell>
          <cell r="M4">
            <v>0</v>
          </cell>
          <cell r="N4">
            <v>0</v>
          </cell>
          <cell r="O4" t="str">
            <v>CLASSE</v>
          </cell>
          <cell r="P4">
            <v>4</v>
          </cell>
          <cell r="Q4">
            <v>54.4</v>
          </cell>
          <cell r="R4">
            <v>31</v>
          </cell>
          <cell r="S4">
            <v>54.400000000000006</v>
          </cell>
          <cell r="T4" t="str">
            <v xml:space="preserve"> </v>
          </cell>
        </row>
        <row r="5">
          <cell r="A5" t="str">
            <v>01021011</v>
          </cell>
          <cell r="B5" t="str">
            <v>Taureaux reproducteurs de race pure .</v>
          </cell>
          <cell r="C5">
            <v>38393</v>
          </cell>
          <cell r="D5">
            <v>5</v>
          </cell>
          <cell r="E5">
            <v>0</v>
          </cell>
          <cell r="F5">
            <v>18</v>
          </cell>
          <cell r="G5">
            <v>5</v>
          </cell>
          <cell r="H5">
            <v>0</v>
          </cell>
          <cell r="I5">
            <v>18</v>
          </cell>
          <cell r="J5">
            <v>1</v>
          </cell>
          <cell r="K5">
            <v>0</v>
          </cell>
          <cell r="L5" t="str">
            <v>TET</v>
          </cell>
          <cell r="M5">
            <v>0</v>
          </cell>
          <cell r="N5">
            <v>0</v>
          </cell>
          <cell r="O5" t="str">
            <v>CLASSE</v>
          </cell>
          <cell r="P5">
            <v>1</v>
          </cell>
          <cell r="Q5">
            <v>24.9</v>
          </cell>
          <cell r="R5">
            <v>6</v>
          </cell>
          <cell r="S5">
            <v>24.900000000000006</v>
          </cell>
          <cell r="T5" t="str">
            <v xml:space="preserve"> </v>
          </cell>
        </row>
        <row r="6">
          <cell r="A6" t="str">
            <v>01021012</v>
          </cell>
          <cell r="B6" t="str">
            <v>Vaches reproductrices de race pure .</v>
          </cell>
          <cell r="C6">
            <v>38393</v>
          </cell>
          <cell r="D6">
            <v>5</v>
          </cell>
          <cell r="E6">
            <v>0</v>
          </cell>
          <cell r="F6">
            <v>18</v>
          </cell>
          <cell r="G6">
            <v>5</v>
          </cell>
          <cell r="H6">
            <v>0</v>
          </cell>
          <cell r="I6">
            <v>18</v>
          </cell>
          <cell r="J6">
            <v>1</v>
          </cell>
          <cell r="K6">
            <v>0</v>
          </cell>
          <cell r="L6" t="str">
            <v>TET</v>
          </cell>
          <cell r="M6">
            <v>0</v>
          </cell>
          <cell r="N6">
            <v>0</v>
          </cell>
          <cell r="O6" t="str">
            <v>CLASSE</v>
          </cell>
          <cell r="P6">
            <v>1</v>
          </cell>
          <cell r="Q6">
            <v>24.9</v>
          </cell>
          <cell r="R6">
            <v>6</v>
          </cell>
          <cell r="S6">
            <v>24.900000000000006</v>
          </cell>
          <cell r="T6" t="str">
            <v xml:space="preserve"> </v>
          </cell>
        </row>
        <row r="7">
          <cell r="A7" t="str">
            <v>01021019</v>
          </cell>
          <cell r="B7" t="str">
            <v>Bovins reproducteurs de race pure autres que  taureaux &amp;  vaches</v>
          </cell>
          <cell r="C7">
            <v>38393</v>
          </cell>
          <cell r="D7">
            <v>5</v>
          </cell>
          <cell r="E7">
            <v>0</v>
          </cell>
          <cell r="F7">
            <v>18</v>
          </cell>
          <cell r="G7">
            <v>5</v>
          </cell>
          <cell r="H7">
            <v>0</v>
          </cell>
          <cell r="I7">
            <v>18</v>
          </cell>
          <cell r="J7">
            <v>1</v>
          </cell>
          <cell r="K7">
            <v>0</v>
          </cell>
          <cell r="L7" t="str">
            <v>TET</v>
          </cell>
          <cell r="M7">
            <v>0</v>
          </cell>
          <cell r="N7">
            <v>0</v>
          </cell>
          <cell r="O7" t="str">
            <v>CLASSE</v>
          </cell>
          <cell r="P7">
            <v>1</v>
          </cell>
          <cell r="Q7">
            <v>24.9</v>
          </cell>
          <cell r="R7">
            <v>6</v>
          </cell>
          <cell r="S7">
            <v>24.900000000000006</v>
          </cell>
          <cell r="T7" t="str">
            <v xml:space="preserve"> </v>
          </cell>
        </row>
        <row r="8">
          <cell r="A8" t="str">
            <v>01029010</v>
          </cell>
          <cell r="B8" t="str">
            <v>Taureaux non reproducteurs de race pure .</v>
          </cell>
          <cell r="C8">
            <v>38413</v>
          </cell>
          <cell r="D8">
            <v>30</v>
          </cell>
          <cell r="E8">
            <v>0</v>
          </cell>
          <cell r="F8">
            <v>18</v>
          </cell>
          <cell r="G8">
            <v>30</v>
          </cell>
          <cell r="H8">
            <v>0</v>
          </cell>
          <cell r="I8">
            <v>18</v>
          </cell>
          <cell r="J8">
            <v>1</v>
          </cell>
          <cell r="K8">
            <v>0</v>
          </cell>
          <cell r="L8" t="str">
            <v>TET</v>
          </cell>
          <cell r="M8">
            <v>0</v>
          </cell>
          <cell r="N8">
            <v>0</v>
          </cell>
          <cell r="O8" t="str">
            <v>CLASSE</v>
          </cell>
          <cell r="P8">
            <v>4</v>
          </cell>
          <cell r="Q8">
            <v>54.4</v>
          </cell>
          <cell r="R8">
            <v>31</v>
          </cell>
          <cell r="S8">
            <v>54.400000000000006</v>
          </cell>
          <cell r="T8" t="str">
            <v xml:space="preserve"> </v>
          </cell>
        </row>
        <row r="9">
          <cell r="A9" t="str">
            <v>01029090</v>
          </cell>
          <cell r="B9" t="str">
            <v>Bovins, autres que taureaux, non reproducteurs de race pure .</v>
          </cell>
          <cell r="C9">
            <v>38413</v>
          </cell>
          <cell r="D9">
            <v>30</v>
          </cell>
          <cell r="E9">
            <v>0</v>
          </cell>
          <cell r="F9">
            <v>18</v>
          </cell>
          <cell r="G9">
            <v>30</v>
          </cell>
          <cell r="H9">
            <v>0</v>
          </cell>
          <cell r="I9">
            <v>18</v>
          </cell>
          <cell r="J9">
            <v>1</v>
          </cell>
          <cell r="K9">
            <v>0</v>
          </cell>
          <cell r="L9" t="str">
            <v>TET</v>
          </cell>
          <cell r="M9">
            <v>0</v>
          </cell>
          <cell r="N9">
            <v>0</v>
          </cell>
          <cell r="O9" t="str">
            <v>CLASSE</v>
          </cell>
          <cell r="P9">
            <v>4</v>
          </cell>
          <cell r="Q9">
            <v>54.4</v>
          </cell>
          <cell r="R9">
            <v>31</v>
          </cell>
          <cell r="S9">
            <v>54.400000000000006</v>
          </cell>
          <cell r="T9" t="str">
            <v xml:space="preserve"> </v>
          </cell>
        </row>
        <row r="10">
          <cell r="A10" t="str">
            <v>01031000</v>
          </cell>
          <cell r="B10" t="str">
            <v>Especes porcines, reproductrices de race pure</v>
          </cell>
          <cell r="C10">
            <v>38393</v>
          </cell>
          <cell r="D10">
            <v>5</v>
          </cell>
          <cell r="E10">
            <v>0</v>
          </cell>
          <cell r="F10">
            <v>18</v>
          </cell>
          <cell r="G10">
            <v>5</v>
          </cell>
          <cell r="H10">
            <v>0</v>
          </cell>
          <cell r="I10">
            <v>18</v>
          </cell>
          <cell r="J10">
            <v>1</v>
          </cell>
          <cell r="K10">
            <v>0</v>
          </cell>
          <cell r="L10" t="str">
            <v>TET</v>
          </cell>
          <cell r="M10">
            <v>0</v>
          </cell>
          <cell r="N10">
            <v>0</v>
          </cell>
          <cell r="O10" t="str">
            <v>CLASSE</v>
          </cell>
          <cell r="P10">
            <v>1</v>
          </cell>
          <cell r="Q10">
            <v>24.9</v>
          </cell>
          <cell r="R10">
            <v>6</v>
          </cell>
          <cell r="S10">
            <v>24.900000000000006</v>
          </cell>
          <cell r="T10" t="str">
            <v xml:space="preserve"> </v>
          </cell>
        </row>
        <row r="11">
          <cell r="A11" t="str">
            <v>01039100</v>
          </cell>
          <cell r="B11" t="str">
            <v>Porcins vivants non reproducteurs de race pure, poids inferieur a 50 kgs</v>
          </cell>
          <cell r="C11">
            <v>38413</v>
          </cell>
          <cell r="D11">
            <v>30</v>
          </cell>
          <cell r="E11">
            <v>0</v>
          </cell>
          <cell r="F11">
            <v>18</v>
          </cell>
          <cell r="G11">
            <v>30</v>
          </cell>
          <cell r="H11">
            <v>0</v>
          </cell>
          <cell r="I11">
            <v>18</v>
          </cell>
          <cell r="J11">
            <v>1</v>
          </cell>
          <cell r="K11">
            <v>0</v>
          </cell>
          <cell r="L11" t="str">
            <v>TET</v>
          </cell>
          <cell r="M11">
            <v>0</v>
          </cell>
          <cell r="N11">
            <v>0</v>
          </cell>
          <cell r="O11" t="str">
            <v>CLASSE</v>
          </cell>
          <cell r="P11">
            <v>4</v>
          </cell>
          <cell r="Q11">
            <v>54.4</v>
          </cell>
          <cell r="R11">
            <v>31</v>
          </cell>
          <cell r="S11">
            <v>54.400000000000006</v>
          </cell>
          <cell r="T11" t="str">
            <v xml:space="preserve"> </v>
          </cell>
        </row>
        <row r="12">
          <cell r="A12" t="str">
            <v>01039200</v>
          </cell>
          <cell r="B12" t="str">
            <v>Porcins vivants non reproducteurs de race pure,poids &gt;= 50 kgs</v>
          </cell>
          <cell r="C12">
            <v>38413</v>
          </cell>
          <cell r="D12">
            <v>30</v>
          </cell>
          <cell r="E12">
            <v>0</v>
          </cell>
          <cell r="F12">
            <v>18</v>
          </cell>
          <cell r="G12">
            <v>30</v>
          </cell>
          <cell r="H12">
            <v>0</v>
          </cell>
          <cell r="I12">
            <v>18</v>
          </cell>
          <cell r="J12">
            <v>1</v>
          </cell>
          <cell r="K12">
            <v>0</v>
          </cell>
          <cell r="L12" t="str">
            <v>TET</v>
          </cell>
          <cell r="M12">
            <v>0</v>
          </cell>
          <cell r="N12">
            <v>0</v>
          </cell>
          <cell r="O12" t="str">
            <v>CLASSE</v>
          </cell>
          <cell r="P12">
            <v>4</v>
          </cell>
          <cell r="Q12">
            <v>54.4</v>
          </cell>
          <cell r="R12">
            <v>31</v>
          </cell>
          <cell r="S12">
            <v>54.400000000000006</v>
          </cell>
          <cell r="T12" t="str">
            <v xml:space="preserve"> </v>
          </cell>
        </row>
        <row r="13">
          <cell r="A13" t="str">
            <v>01041011</v>
          </cell>
          <cell r="B13" t="str">
            <v>Especes ovines vivantes, reproductrices de race pure.</v>
          </cell>
          <cell r="C13">
            <v>38393</v>
          </cell>
          <cell r="D13">
            <v>5</v>
          </cell>
          <cell r="E13">
            <v>0</v>
          </cell>
          <cell r="F13">
            <v>18</v>
          </cell>
          <cell r="G13">
            <v>5</v>
          </cell>
          <cell r="H13">
            <v>0</v>
          </cell>
          <cell r="I13">
            <v>18</v>
          </cell>
          <cell r="J13">
            <v>1</v>
          </cell>
          <cell r="K13">
            <v>0</v>
          </cell>
          <cell r="L13" t="str">
            <v>TET</v>
          </cell>
          <cell r="M13">
            <v>0</v>
          </cell>
          <cell r="N13">
            <v>0</v>
          </cell>
          <cell r="O13" t="str">
            <v>CLASSE</v>
          </cell>
          <cell r="P13">
            <v>1</v>
          </cell>
          <cell r="Q13">
            <v>24.9</v>
          </cell>
          <cell r="R13">
            <v>6</v>
          </cell>
          <cell r="S13">
            <v>24.900000000000006</v>
          </cell>
          <cell r="T13" t="str">
            <v xml:space="preserve"> </v>
          </cell>
        </row>
        <row r="14">
          <cell r="A14" t="str">
            <v>01041019</v>
          </cell>
          <cell r="B14" t="str">
            <v>Especes ovines vivantes, non reproductrices de race pure.</v>
          </cell>
          <cell r="C14">
            <v>38413</v>
          </cell>
          <cell r="D14">
            <v>30</v>
          </cell>
          <cell r="E14">
            <v>0</v>
          </cell>
          <cell r="F14">
            <v>18</v>
          </cell>
          <cell r="G14">
            <v>30</v>
          </cell>
          <cell r="H14">
            <v>0</v>
          </cell>
          <cell r="I14">
            <v>18</v>
          </cell>
          <cell r="J14">
            <v>1</v>
          </cell>
          <cell r="K14">
            <v>0</v>
          </cell>
          <cell r="L14" t="str">
            <v>TET</v>
          </cell>
          <cell r="M14">
            <v>0</v>
          </cell>
          <cell r="N14">
            <v>0</v>
          </cell>
          <cell r="O14" t="str">
            <v>CLASSE</v>
          </cell>
          <cell r="P14">
            <v>4</v>
          </cell>
          <cell r="Q14">
            <v>54.4</v>
          </cell>
          <cell r="R14">
            <v>31</v>
          </cell>
          <cell r="S14">
            <v>54.400000000000006</v>
          </cell>
          <cell r="T14" t="str">
            <v xml:space="preserve"> </v>
          </cell>
        </row>
        <row r="15">
          <cell r="A15" t="str">
            <v>01042000</v>
          </cell>
          <cell r="B15" t="str">
            <v>Caprins vivants .</v>
          </cell>
          <cell r="C15">
            <v>38413</v>
          </cell>
          <cell r="D15">
            <v>30</v>
          </cell>
          <cell r="E15">
            <v>0</v>
          </cell>
          <cell r="F15">
            <v>18</v>
          </cell>
          <cell r="G15">
            <v>30</v>
          </cell>
          <cell r="H15">
            <v>0</v>
          </cell>
          <cell r="I15">
            <v>18</v>
          </cell>
          <cell r="J15">
            <v>1</v>
          </cell>
          <cell r="K15">
            <v>0</v>
          </cell>
          <cell r="L15" t="str">
            <v>TET</v>
          </cell>
          <cell r="M15">
            <v>0</v>
          </cell>
          <cell r="N15">
            <v>0</v>
          </cell>
          <cell r="O15" t="str">
            <v>CLASSE</v>
          </cell>
          <cell r="P15">
            <v>4</v>
          </cell>
          <cell r="Q15">
            <v>54.4</v>
          </cell>
          <cell r="R15">
            <v>31</v>
          </cell>
          <cell r="S15">
            <v>54.400000000000006</v>
          </cell>
          <cell r="T15" t="str">
            <v xml:space="preserve"> </v>
          </cell>
        </row>
        <row r="16">
          <cell r="A16" t="str">
            <v>01051100</v>
          </cell>
          <cell r="B16" t="str">
            <v>Coqs et poules vivants,d'un poids n'excedant pas 185 g</v>
          </cell>
          <cell r="C16">
            <v>38413</v>
          </cell>
          <cell r="D16">
            <v>5</v>
          </cell>
          <cell r="E16">
            <v>0</v>
          </cell>
          <cell r="F16">
            <v>0</v>
          </cell>
          <cell r="G16">
            <v>5</v>
          </cell>
          <cell r="H16">
            <v>0</v>
          </cell>
          <cell r="I16">
            <v>0</v>
          </cell>
          <cell r="J16">
            <v>1</v>
          </cell>
          <cell r="K16">
            <v>0</v>
          </cell>
          <cell r="L16" t="str">
            <v>TET</v>
          </cell>
          <cell r="M16">
            <v>0</v>
          </cell>
          <cell r="N16">
            <v>0</v>
          </cell>
          <cell r="O16" t="str">
            <v>CLASSE</v>
          </cell>
          <cell r="P16">
            <v>1</v>
          </cell>
          <cell r="Q16">
            <v>6</v>
          </cell>
          <cell r="R16">
            <v>6</v>
          </cell>
          <cell r="S16">
            <v>6</v>
          </cell>
          <cell r="T16" t="str">
            <v xml:space="preserve"> </v>
          </cell>
        </row>
        <row r="17">
          <cell r="A17" t="str">
            <v>01051200</v>
          </cell>
          <cell r="B17" t="str">
            <v>Dindes et dindons vivants d'un poids n'excedant pas 185 g</v>
          </cell>
          <cell r="C17">
            <v>38413</v>
          </cell>
          <cell r="D17">
            <v>5</v>
          </cell>
          <cell r="E17">
            <v>0</v>
          </cell>
          <cell r="F17">
            <v>0</v>
          </cell>
          <cell r="G17">
            <v>5</v>
          </cell>
          <cell r="H17">
            <v>0</v>
          </cell>
          <cell r="I17">
            <v>0</v>
          </cell>
          <cell r="J17">
            <v>1</v>
          </cell>
          <cell r="K17">
            <v>0</v>
          </cell>
          <cell r="L17" t="str">
            <v>TET</v>
          </cell>
          <cell r="M17">
            <v>0</v>
          </cell>
          <cell r="N17">
            <v>0</v>
          </cell>
          <cell r="O17" t="str">
            <v>CLASSE</v>
          </cell>
          <cell r="P17">
            <v>1</v>
          </cell>
          <cell r="Q17">
            <v>6</v>
          </cell>
          <cell r="R17">
            <v>6</v>
          </cell>
          <cell r="S17">
            <v>6</v>
          </cell>
          <cell r="T17" t="str">
            <v xml:space="preserve"> </v>
          </cell>
        </row>
        <row r="18">
          <cell r="A18" t="str">
            <v>01051900</v>
          </cell>
          <cell r="B18" t="str">
            <v>Volailles vivantes autres que coqs,poules, dindes,dindons,d'un poids&lt; 185g</v>
          </cell>
          <cell r="C18">
            <v>38413</v>
          </cell>
          <cell r="D18">
            <v>5</v>
          </cell>
          <cell r="E18">
            <v>0</v>
          </cell>
          <cell r="F18">
            <v>0</v>
          </cell>
          <cell r="G18">
            <v>5</v>
          </cell>
          <cell r="H18">
            <v>0</v>
          </cell>
          <cell r="I18">
            <v>0</v>
          </cell>
          <cell r="J18">
            <v>1</v>
          </cell>
          <cell r="K18">
            <v>0</v>
          </cell>
          <cell r="L18" t="str">
            <v>TET</v>
          </cell>
          <cell r="M18">
            <v>0</v>
          </cell>
          <cell r="N18">
            <v>0</v>
          </cell>
          <cell r="O18" t="str">
            <v>CLASSE</v>
          </cell>
          <cell r="P18">
            <v>1</v>
          </cell>
          <cell r="Q18">
            <v>6</v>
          </cell>
          <cell r="R18">
            <v>6</v>
          </cell>
          <cell r="S18">
            <v>6</v>
          </cell>
          <cell r="T18" t="str">
            <v xml:space="preserve"> </v>
          </cell>
        </row>
        <row r="19">
          <cell r="A19" t="str">
            <v>01059200</v>
          </cell>
          <cell r="B19" t="str">
            <v>Coqs et poules vivants d'un poids &gt; a 185g mais n'excedant pas 2000 g</v>
          </cell>
          <cell r="C19">
            <v>38413</v>
          </cell>
          <cell r="D19">
            <v>30</v>
          </cell>
          <cell r="E19">
            <v>0</v>
          </cell>
          <cell r="F19">
            <v>18</v>
          </cell>
          <cell r="G19">
            <v>30</v>
          </cell>
          <cell r="H19">
            <v>0</v>
          </cell>
          <cell r="I19">
            <v>18</v>
          </cell>
          <cell r="J19">
            <v>1</v>
          </cell>
          <cell r="K19">
            <v>0</v>
          </cell>
          <cell r="L19" t="str">
            <v>TET</v>
          </cell>
          <cell r="M19">
            <v>0</v>
          </cell>
          <cell r="N19">
            <v>0</v>
          </cell>
          <cell r="O19" t="str">
            <v>CLASSE</v>
          </cell>
          <cell r="P19">
            <v>4</v>
          </cell>
          <cell r="Q19">
            <v>54.4</v>
          </cell>
          <cell r="R19">
            <v>31</v>
          </cell>
          <cell r="S19">
            <v>54.400000000000006</v>
          </cell>
          <cell r="T19" t="str">
            <v xml:space="preserve"> </v>
          </cell>
        </row>
        <row r="20">
          <cell r="A20" t="str">
            <v>01059300</v>
          </cell>
          <cell r="B20" t="str">
            <v>Coqs et poules vivants d'un poids excedant 2000 g</v>
          </cell>
          <cell r="C20">
            <v>38413</v>
          </cell>
          <cell r="D20">
            <v>30</v>
          </cell>
          <cell r="E20">
            <v>0</v>
          </cell>
          <cell r="F20">
            <v>18</v>
          </cell>
          <cell r="G20">
            <v>30</v>
          </cell>
          <cell r="H20">
            <v>0</v>
          </cell>
          <cell r="I20">
            <v>18</v>
          </cell>
          <cell r="J20">
            <v>1</v>
          </cell>
          <cell r="K20">
            <v>0</v>
          </cell>
          <cell r="L20" t="str">
            <v>TET</v>
          </cell>
          <cell r="M20">
            <v>0</v>
          </cell>
          <cell r="N20">
            <v>0</v>
          </cell>
          <cell r="O20" t="str">
            <v>CLASSE</v>
          </cell>
          <cell r="P20">
            <v>4</v>
          </cell>
          <cell r="Q20">
            <v>54.4</v>
          </cell>
          <cell r="R20">
            <v>31</v>
          </cell>
          <cell r="S20">
            <v>54.400000000000006</v>
          </cell>
          <cell r="T20" t="str">
            <v xml:space="preserve"> </v>
          </cell>
        </row>
        <row r="21">
          <cell r="A21" t="str">
            <v>01059900</v>
          </cell>
          <cell r="B21" t="str">
            <v>Volailles vivantes autres que des n.010511 a 010593.</v>
          </cell>
          <cell r="C21">
            <v>38413</v>
          </cell>
          <cell r="D21">
            <v>30</v>
          </cell>
          <cell r="E21">
            <v>0</v>
          </cell>
          <cell r="F21">
            <v>18</v>
          </cell>
          <cell r="G21">
            <v>30</v>
          </cell>
          <cell r="H21">
            <v>0</v>
          </cell>
          <cell r="I21">
            <v>18</v>
          </cell>
          <cell r="J21">
            <v>1</v>
          </cell>
          <cell r="K21">
            <v>0</v>
          </cell>
          <cell r="L21" t="str">
            <v>TET</v>
          </cell>
          <cell r="M21">
            <v>0</v>
          </cell>
          <cell r="N21">
            <v>0</v>
          </cell>
          <cell r="O21" t="str">
            <v>CLASSE</v>
          </cell>
          <cell r="P21">
            <v>4</v>
          </cell>
          <cell r="Q21">
            <v>54.4</v>
          </cell>
          <cell r="R21">
            <v>31</v>
          </cell>
          <cell r="S21">
            <v>54.400000000000006</v>
          </cell>
          <cell r="T21" t="str">
            <v xml:space="preserve"> </v>
          </cell>
        </row>
        <row r="22">
          <cell r="A22" t="str">
            <v>01061100</v>
          </cell>
          <cell r="B22" t="str">
            <v>Mammiferes primates</v>
          </cell>
          <cell r="C22">
            <v>38393</v>
          </cell>
          <cell r="D22">
            <v>30</v>
          </cell>
          <cell r="E22">
            <v>0</v>
          </cell>
          <cell r="F22">
            <v>18</v>
          </cell>
          <cell r="G22">
            <v>30</v>
          </cell>
          <cell r="H22">
            <v>0</v>
          </cell>
          <cell r="I22">
            <v>18</v>
          </cell>
          <cell r="J22">
            <v>1</v>
          </cell>
          <cell r="K22">
            <v>0</v>
          </cell>
          <cell r="L22" t="str">
            <v>TET</v>
          </cell>
          <cell r="M22">
            <v>0</v>
          </cell>
          <cell r="N22">
            <v>0</v>
          </cell>
          <cell r="O22" t="str">
            <v>CLASSE</v>
          </cell>
          <cell r="P22">
            <v>4</v>
          </cell>
          <cell r="Q22">
            <v>54.4</v>
          </cell>
          <cell r="R22">
            <v>31</v>
          </cell>
          <cell r="S22">
            <v>54.400000000000006</v>
          </cell>
          <cell r="T22" t="str">
            <v xml:space="preserve"> </v>
          </cell>
        </row>
        <row r="23">
          <cell r="A23" t="str">
            <v>01061200</v>
          </cell>
          <cell r="B23" t="str">
            <v>Baleines, dauphins et marsouins, de l'ordre de c_x0002_tac_x0002_s, lamantins et dugongs...</v>
          </cell>
          <cell r="C23">
            <v>38393</v>
          </cell>
          <cell r="D23">
            <v>30</v>
          </cell>
          <cell r="E23">
            <v>0</v>
          </cell>
          <cell r="F23">
            <v>18</v>
          </cell>
          <cell r="G23">
            <v>30</v>
          </cell>
          <cell r="H23">
            <v>0</v>
          </cell>
          <cell r="I23">
            <v>18</v>
          </cell>
          <cell r="J23">
            <v>1</v>
          </cell>
          <cell r="K23">
            <v>0</v>
          </cell>
          <cell r="L23" t="str">
            <v>TET</v>
          </cell>
          <cell r="M23">
            <v>0</v>
          </cell>
          <cell r="N23">
            <v>0</v>
          </cell>
          <cell r="O23" t="str">
            <v>CLASSE</v>
          </cell>
          <cell r="P23">
            <v>4</v>
          </cell>
          <cell r="Q23">
            <v>54.4</v>
          </cell>
          <cell r="R23">
            <v>31</v>
          </cell>
          <cell r="S23">
            <v>54.400000000000006</v>
          </cell>
          <cell r="T23" t="str">
            <v xml:space="preserve"> </v>
          </cell>
        </row>
        <row r="24">
          <cell r="A24" t="str">
            <v>01061911</v>
          </cell>
          <cell r="B24" t="str">
            <v>Chameaux</v>
          </cell>
          <cell r="C24">
            <v>38393</v>
          </cell>
          <cell r="D24">
            <v>30</v>
          </cell>
          <cell r="E24">
            <v>0</v>
          </cell>
          <cell r="F24">
            <v>18</v>
          </cell>
          <cell r="G24">
            <v>30</v>
          </cell>
          <cell r="H24">
            <v>0</v>
          </cell>
          <cell r="I24">
            <v>18</v>
          </cell>
          <cell r="J24">
            <v>1</v>
          </cell>
          <cell r="K24">
            <v>0</v>
          </cell>
          <cell r="L24" t="str">
            <v>TET</v>
          </cell>
          <cell r="M24">
            <v>0</v>
          </cell>
          <cell r="N24">
            <v>0</v>
          </cell>
          <cell r="O24" t="str">
            <v>CLASSE</v>
          </cell>
          <cell r="P24">
            <v>4</v>
          </cell>
          <cell r="Q24">
            <v>54.4</v>
          </cell>
          <cell r="R24">
            <v>31</v>
          </cell>
          <cell r="S24">
            <v>54.400000000000006</v>
          </cell>
          <cell r="T24" t="str">
            <v xml:space="preserve"> </v>
          </cell>
        </row>
        <row r="25">
          <cell r="A25" t="str">
            <v>01061912</v>
          </cell>
          <cell r="B25" t="str">
            <v>Chamelles</v>
          </cell>
          <cell r="C25">
            <v>38393</v>
          </cell>
          <cell r="D25">
            <v>30</v>
          </cell>
          <cell r="E25">
            <v>0</v>
          </cell>
          <cell r="F25">
            <v>18</v>
          </cell>
          <cell r="G25">
            <v>30</v>
          </cell>
          <cell r="H25">
            <v>0</v>
          </cell>
          <cell r="I25">
            <v>18</v>
          </cell>
          <cell r="J25">
            <v>1</v>
          </cell>
          <cell r="K25">
            <v>0</v>
          </cell>
          <cell r="L25" t="str">
            <v>TET</v>
          </cell>
          <cell r="M25">
            <v>0</v>
          </cell>
          <cell r="N25">
            <v>0</v>
          </cell>
          <cell r="O25" t="str">
            <v>CLASSE</v>
          </cell>
          <cell r="P25">
            <v>4</v>
          </cell>
          <cell r="Q25">
            <v>54.4</v>
          </cell>
          <cell r="R25">
            <v>31</v>
          </cell>
          <cell r="S25">
            <v>54.400000000000006</v>
          </cell>
          <cell r="T25" t="str">
            <v xml:space="preserve"> </v>
          </cell>
        </row>
        <row r="26">
          <cell r="A26" t="str">
            <v>01061913</v>
          </cell>
          <cell r="B26" t="str">
            <v>Chamelons</v>
          </cell>
          <cell r="C26">
            <v>38393</v>
          </cell>
          <cell r="D26">
            <v>30</v>
          </cell>
          <cell r="E26">
            <v>0</v>
          </cell>
          <cell r="F26">
            <v>18</v>
          </cell>
          <cell r="G26">
            <v>30</v>
          </cell>
          <cell r="H26">
            <v>0</v>
          </cell>
          <cell r="I26">
            <v>18</v>
          </cell>
          <cell r="J26">
            <v>1</v>
          </cell>
          <cell r="K26">
            <v>0</v>
          </cell>
          <cell r="L26" t="str">
            <v>TET</v>
          </cell>
          <cell r="M26">
            <v>0</v>
          </cell>
          <cell r="N26">
            <v>0</v>
          </cell>
          <cell r="O26" t="str">
            <v>CLASSE</v>
          </cell>
          <cell r="P26">
            <v>4</v>
          </cell>
          <cell r="Q26">
            <v>54.4</v>
          </cell>
          <cell r="R26">
            <v>31</v>
          </cell>
          <cell r="S26">
            <v>54.400000000000006</v>
          </cell>
          <cell r="T26" t="str">
            <v xml:space="preserve"> </v>
          </cell>
        </row>
        <row r="27">
          <cell r="A27" t="str">
            <v>01061919</v>
          </cell>
          <cell r="B27" t="str">
            <v>Mammifères autres que ceux du 0101 _x0005_ 01061912.</v>
          </cell>
          <cell r="C27">
            <v>38393</v>
          </cell>
          <cell r="D27">
            <v>30</v>
          </cell>
          <cell r="E27">
            <v>0</v>
          </cell>
          <cell r="F27">
            <v>18</v>
          </cell>
          <cell r="G27">
            <v>30</v>
          </cell>
          <cell r="H27">
            <v>0</v>
          </cell>
          <cell r="I27">
            <v>18</v>
          </cell>
          <cell r="J27">
            <v>1</v>
          </cell>
          <cell r="K27">
            <v>0</v>
          </cell>
          <cell r="L27" t="str">
            <v>TET</v>
          </cell>
          <cell r="M27">
            <v>0</v>
          </cell>
          <cell r="N27">
            <v>0</v>
          </cell>
          <cell r="O27" t="str">
            <v>CLASSE</v>
          </cell>
          <cell r="P27">
            <v>4</v>
          </cell>
          <cell r="Q27">
            <v>54.4</v>
          </cell>
          <cell r="R27">
            <v>31</v>
          </cell>
          <cell r="S27">
            <v>54.400000000000006</v>
          </cell>
          <cell r="T27" t="str">
            <v xml:space="preserve"> </v>
          </cell>
        </row>
        <row r="28">
          <cell r="A28" t="str">
            <v>01062000</v>
          </cell>
          <cell r="B28" t="str">
            <v>Reptiles (y compris les serpents et les tortues de mer).</v>
          </cell>
          <cell r="C28">
            <v>38393</v>
          </cell>
          <cell r="D28">
            <v>30</v>
          </cell>
          <cell r="E28">
            <v>0</v>
          </cell>
          <cell r="F28">
            <v>18</v>
          </cell>
          <cell r="G28">
            <v>30</v>
          </cell>
          <cell r="H28">
            <v>0</v>
          </cell>
          <cell r="I28">
            <v>18</v>
          </cell>
          <cell r="J28">
            <v>1</v>
          </cell>
          <cell r="K28">
            <v>0</v>
          </cell>
          <cell r="L28" t="str">
            <v>TET</v>
          </cell>
          <cell r="M28">
            <v>0</v>
          </cell>
          <cell r="N28">
            <v>0</v>
          </cell>
          <cell r="O28" t="str">
            <v>CLASSE</v>
          </cell>
          <cell r="P28">
            <v>4</v>
          </cell>
          <cell r="Q28">
            <v>54.4</v>
          </cell>
          <cell r="R28">
            <v>31</v>
          </cell>
          <cell r="S28">
            <v>54.400000000000006</v>
          </cell>
          <cell r="T28" t="str">
            <v xml:space="preserve"> </v>
          </cell>
        </row>
        <row r="29">
          <cell r="A29" t="str">
            <v>01063100</v>
          </cell>
          <cell r="B29" t="str">
            <v>Oiseaux de proie</v>
          </cell>
          <cell r="C29">
            <v>38393</v>
          </cell>
          <cell r="D29">
            <v>30</v>
          </cell>
          <cell r="E29">
            <v>0</v>
          </cell>
          <cell r="F29">
            <v>18</v>
          </cell>
          <cell r="G29">
            <v>30</v>
          </cell>
          <cell r="H29">
            <v>0</v>
          </cell>
          <cell r="I29">
            <v>18</v>
          </cell>
          <cell r="J29">
            <v>1</v>
          </cell>
          <cell r="K29">
            <v>0</v>
          </cell>
          <cell r="L29" t="str">
            <v>TET</v>
          </cell>
          <cell r="M29">
            <v>0</v>
          </cell>
          <cell r="N29">
            <v>0</v>
          </cell>
          <cell r="O29" t="str">
            <v>CLASSE</v>
          </cell>
          <cell r="P29">
            <v>4</v>
          </cell>
          <cell r="Q29">
            <v>54.4</v>
          </cell>
          <cell r="R29">
            <v>31</v>
          </cell>
          <cell r="S29">
            <v>54.400000000000006</v>
          </cell>
          <cell r="T29" t="str">
            <v xml:space="preserve"> </v>
          </cell>
        </row>
        <row r="30">
          <cell r="A30" t="str">
            <v>01063200</v>
          </cell>
          <cell r="B30" t="str">
            <v>Psittaciformes ( y compris les perroquets,perruches,aras &amp; cacato_x0002_s).</v>
          </cell>
          <cell r="C30">
            <v>38393</v>
          </cell>
          <cell r="D30">
            <v>30</v>
          </cell>
          <cell r="E30">
            <v>0</v>
          </cell>
          <cell r="F30">
            <v>18</v>
          </cell>
          <cell r="G30">
            <v>30</v>
          </cell>
          <cell r="H30">
            <v>0</v>
          </cell>
          <cell r="I30">
            <v>18</v>
          </cell>
          <cell r="J30">
            <v>1</v>
          </cell>
          <cell r="K30">
            <v>0</v>
          </cell>
          <cell r="L30" t="str">
            <v>TET</v>
          </cell>
          <cell r="M30">
            <v>0</v>
          </cell>
          <cell r="N30">
            <v>0</v>
          </cell>
          <cell r="O30" t="str">
            <v>CLASSE</v>
          </cell>
          <cell r="P30">
            <v>4</v>
          </cell>
          <cell r="Q30">
            <v>54.4</v>
          </cell>
          <cell r="R30">
            <v>31</v>
          </cell>
          <cell r="S30">
            <v>54.400000000000006</v>
          </cell>
          <cell r="T30" t="str">
            <v xml:space="preserve"> </v>
          </cell>
        </row>
        <row r="31">
          <cell r="A31" t="str">
            <v>01063900</v>
          </cell>
          <cell r="B31" t="str">
            <v>Oiseaux autres que ceux du 010631 _x0005_ 010632 .</v>
          </cell>
          <cell r="C31">
            <v>38393</v>
          </cell>
          <cell r="D31">
            <v>30</v>
          </cell>
          <cell r="E31">
            <v>0</v>
          </cell>
          <cell r="F31">
            <v>18</v>
          </cell>
          <cell r="G31">
            <v>30</v>
          </cell>
          <cell r="H31">
            <v>0</v>
          </cell>
          <cell r="I31">
            <v>18</v>
          </cell>
          <cell r="J31">
            <v>1</v>
          </cell>
          <cell r="K31">
            <v>0</v>
          </cell>
          <cell r="L31" t="str">
            <v>TET</v>
          </cell>
          <cell r="M31">
            <v>0</v>
          </cell>
          <cell r="N31">
            <v>0</v>
          </cell>
          <cell r="O31" t="str">
            <v>CLASSE</v>
          </cell>
          <cell r="P31">
            <v>4</v>
          </cell>
          <cell r="Q31">
            <v>54.4</v>
          </cell>
          <cell r="R31">
            <v>31</v>
          </cell>
          <cell r="S31">
            <v>54.400000000000006</v>
          </cell>
          <cell r="T31" t="str">
            <v xml:space="preserve"> </v>
          </cell>
        </row>
        <row r="32">
          <cell r="A32" t="str">
            <v>01069000</v>
          </cell>
          <cell r="B32" t="str">
            <v>Animaux vivants du Chapitre 01 non repris dans les positions 0101 _x0005_ 01063900.</v>
          </cell>
          <cell r="C32">
            <v>38393</v>
          </cell>
          <cell r="D32">
            <v>30</v>
          </cell>
          <cell r="E32">
            <v>0</v>
          </cell>
          <cell r="F32">
            <v>18</v>
          </cell>
          <cell r="G32">
            <v>30</v>
          </cell>
          <cell r="H32">
            <v>0</v>
          </cell>
          <cell r="I32">
            <v>18</v>
          </cell>
          <cell r="J32">
            <v>1</v>
          </cell>
          <cell r="K32">
            <v>0</v>
          </cell>
          <cell r="L32" t="str">
            <v>TET</v>
          </cell>
          <cell r="M32">
            <v>0</v>
          </cell>
          <cell r="N32">
            <v>0</v>
          </cell>
          <cell r="O32" t="str">
            <v>CLASSE</v>
          </cell>
          <cell r="P32">
            <v>4</v>
          </cell>
          <cell r="Q32">
            <v>54.4</v>
          </cell>
          <cell r="R32">
            <v>31</v>
          </cell>
          <cell r="S32">
            <v>54.400000000000006</v>
          </cell>
          <cell r="T32" t="str">
            <v xml:space="preserve"> </v>
          </cell>
        </row>
        <row r="33">
          <cell r="A33" t="str">
            <v>02011000</v>
          </cell>
          <cell r="B33" t="str">
            <v>Viandes bovines, fraiches ou refrigerees, en carcasses ou demi-carcasses</v>
          </cell>
          <cell r="C33">
            <v>38413</v>
          </cell>
          <cell r="D33">
            <v>20</v>
          </cell>
          <cell r="E33">
            <v>0</v>
          </cell>
          <cell r="F33">
            <v>10</v>
          </cell>
          <cell r="G33">
            <v>20</v>
          </cell>
          <cell r="H33">
            <v>0</v>
          </cell>
          <cell r="I33">
            <v>18</v>
          </cell>
          <cell r="J33">
            <v>1</v>
          </cell>
          <cell r="K33">
            <v>0</v>
          </cell>
          <cell r="L33" t="str">
            <v>KGM</v>
          </cell>
          <cell r="M33">
            <v>0</v>
          </cell>
          <cell r="N33">
            <v>0</v>
          </cell>
          <cell r="O33" t="str">
            <v>CLASSE</v>
          </cell>
          <cell r="P33">
            <v>3</v>
          </cell>
          <cell r="Q33">
            <v>42.6</v>
          </cell>
          <cell r="R33">
            <v>21</v>
          </cell>
          <cell r="S33">
            <v>42.599999999999994</v>
          </cell>
          <cell r="T33" t="str">
            <v xml:space="preserve"> </v>
          </cell>
        </row>
        <row r="34">
          <cell r="A34" t="str">
            <v>02012000</v>
          </cell>
          <cell r="B34" t="str">
            <v>Viandes bovines, fraiches ou refrigerees, en morceaux non desosses</v>
          </cell>
          <cell r="C34">
            <v>38413</v>
          </cell>
          <cell r="D34">
            <v>20</v>
          </cell>
          <cell r="E34">
            <v>0</v>
          </cell>
          <cell r="F34">
            <v>10</v>
          </cell>
          <cell r="G34">
            <v>20</v>
          </cell>
          <cell r="H34">
            <v>0</v>
          </cell>
          <cell r="I34">
            <v>18</v>
          </cell>
          <cell r="J34">
            <v>1</v>
          </cell>
          <cell r="K34">
            <v>0</v>
          </cell>
          <cell r="L34" t="str">
            <v>KGM</v>
          </cell>
          <cell r="M34">
            <v>0</v>
          </cell>
          <cell r="N34">
            <v>0</v>
          </cell>
          <cell r="O34" t="str">
            <v>CLASSE</v>
          </cell>
          <cell r="P34">
            <v>3</v>
          </cell>
          <cell r="Q34">
            <v>42.6</v>
          </cell>
          <cell r="R34">
            <v>21</v>
          </cell>
          <cell r="S34">
            <v>42.599999999999994</v>
          </cell>
          <cell r="T34" t="str">
            <v xml:space="preserve"> </v>
          </cell>
        </row>
        <row r="35">
          <cell r="A35" t="str">
            <v>02013000</v>
          </cell>
          <cell r="B35" t="str">
            <v>Viandes bovines, fraiches ou refrig_x0002_r_x0002_es, d_x0002_soss_x0002_es</v>
          </cell>
          <cell r="C35">
            <v>38413</v>
          </cell>
          <cell r="D35">
            <v>20</v>
          </cell>
          <cell r="E35">
            <v>0</v>
          </cell>
          <cell r="F35">
            <v>10</v>
          </cell>
          <cell r="G35">
            <v>20</v>
          </cell>
          <cell r="H35">
            <v>0</v>
          </cell>
          <cell r="I35">
            <v>18</v>
          </cell>
          <cell r="J35">
            <v>1</v>
          </cell>
          <cell r="K35">
            <v>0</v>
          </cell>
          <cell r="L35" t="str">
            <v>KGM</v>
          </cell>
          <cell r="M35">
            <v>0</v>
          </cell>
          <cell r="N35">
            <v>0</v>
          </cell>
          <cell r="O35" t="str">
            <v>CLASSE</v>
          </cell>
          <cell r="P35">
            <v>3</v>
          </cell>
          <cell r="Q35">
            <v>42.6</v>
          </cell>
          <cell r="R35">
            <v>21</v>
          </cell>
          <cell r="S35">
            <v>42.599999999999994</v>
          </cell>
          <cell r="T35" t="str">
            <v xml:space="preserve"> </v>
          </cell>
        </row>
        <row r="36">
          <cell r="A36" t="str">
            <v>02021000</v>
          </cell>
          <cell r="B36" t="str">
            <v>Viandes bovines, congelees, en carcasses ou demi-carcasses</v>
          </cell>
          <cell r="C36">
            <v>38413</v>
          </cell>
          <cell r="D36">
            <v>20</v>
          </cell>
          <cell r="E36">
            <v>0</v>
          </cell>
          <cell r="F36">
            <v>10</v>
          </cell>
          <cell r="G36">
            <v>20</v>
          </cell>
          <cell r="H36">
            <v>0</v>
          </cell>
          <cell r="I36">
            <v>18</v>
          </cell>
          <cell r="J36">
            <v>1</v>
          </cell>
          <cell r="K36">
            <v>0</v>
          </cell>
          <cell r="L36" t="str">
            <v>KGM</v>
          </cell>
          <cell r="M36">
            <v>0</v>
          </cell>
          <cell r="N36">
            <v>0</v>
          </cell>
          <cell r="O36" t="str">
            <v>CLASSE</v>
          </cell>
          <cell r="P36">
            <v>3</v>
          </cell>
          <cell r="Q36">
            <v>42.6</v>
          </cell>
          <cell r="R36">
            <v>21</v>
          </cell>
          <cell r="S36">
            <v>42.599999999999994</v>
          </cell>
          <cell r="T36" t="str">
            <v xml:space="preserve"> </v>
          </cell>
        </row>
        <row r="37">
          <cell r="A37" t="str">
            <v>02022000</v>
          </cell>
          <cell r="B37" t="str">
            <v>Viandes bovines,congelees,en morceaux non desosses</v>
          </cell>
          <cell r="C37">
            <v>38413</v>
          </cell>
          <cell r="D37">
            <v>20</v>
          </cell>
          <cell r="E37">
            <v>0</v>
          </cell>
          <cell r="F37">
            <v>10</v>
          </cell>
          <cell r="G37">
            <v>20</v>
          </cell>
          <cell r="H37">
            <v>0</v>
          </cell>
          <cell r="I37">
            <v>18</v>
          </cell>
          <cell r="J37">
            <v>1</v>
          </cell>
          <cell r="K37">
            <v>0</v>
          </cell>
          <cell r="L37" t="str">
            <v>KGM</v>
          </cell>
          <cell r="M37">
            <v>0</v>
          </cell>
          <cell r="N37">
            <v>0</v>
          </cell>
          <cell r="O37" t="str">
            <v>CLASSE</v>
          </cell>
          <cell r="P37">
            <v>3</v>
          </cell>
          <cell r="Q37">
            <v>42.6</v>
          </cell>
          <cell r="R37">
            <v>21</v>
          </cell>
          <cell r="S37">
            <v>42.599999999999994</v>
          </cell>
          <cell r="T37" t="str">
            <v xml:space="preserve"> </v>
          </cell>
        </row>
        <row r="38">
          <cell r="A38" t="str">
            <v>02023000</v>
          </cell>
          <cell r="B38" t="str">
            <v>Viandes bovines, congelees,desossees</v>
          </cell>
          <cell r="C38">
            <v>38413</v>
          </cell>
          <cell r="D38">
            <v>20</v>
          </cell>
          <cell r="E38">
            <v>0</v>
          </cell>
          <cell r="F38">
            <v>10</v>
          </cell>
          <cell r="G38">
            <v>20</v>
          </cell>
          <cell r="H38">
            <v>0</v>
          </cell>
          <cell r="I38">
            <v>18</v>
          </cell>
          <cell r="J38">
            <v>1</v>
          </cell>
          <cell r="K38">
            <v>0</v>
          </cell>
          <cell r="L38" t="str">
            <v>KGM</v>
          </cell>
          <cell r="M38">
            <v>0</v>
          </cell>
          <cell r="N38">
            <v>0</v>
          </cell>
          <cell r="O38" t="str">
            <v>CLASSE</v>
          </cell>
          <cell r="P38">
            <v>3</v>
          </cell>
          <cell r="Q38">
            <v>42.6</v>
          </cell>
          <cell r="R38">
            <v>21</v>
          </cell>
          <cell r="S38">
            <v>42.599999999999994</v>
          </cell>
          <cell r="T38" t="str">
            <v xml:space="preserve"> </v>
          </cell>
        </row>
        <row r="39">
          <cell r="A39" t="str">
            <v>02031100</v>
          </cell>
          <cell r="B39" t="str">
            <v>Viandes porcines,fraiches ou refrigerees,en carcasses ou demi-carcasses</v>
          </cell>
          <cell r="C39">
            <v>38413</v>
          </cell>
          <cell r="D39">
            <v>20</v>
          </cell>
          <cell r="E39">
            <v>0</v>
          </cell>
          <cell r="F39">
            <v>10</v>
          </cell>
          <cell r="G39">
            <v>20</v>
          </cell>
          <cell r="H39">
            <v>0</v>
          </cell>
          <cell r="I39">
            <v>18</v>
          </cell>
          <cell r="J39">
            <v>1</v>
          </cell>
          <cell r="K39">
            <v>0</v>
          </cell>
          <cell r="L39" t="str">
            <v>KGM</v>
          </cell>
          <cell r="M39">
            <v>0</v>
          </cell>
          <cell r="N39">
            <v>0</v>
          </cell>
          <cell r="O39" t="str">
            <v>CLASSE</v>
          </cell>
          <cell r="P39">
            <v>3</v>
          </cell>
          <cell r="Q39">
            <v>42.6</v>
          </cell>
          <cell r="R39">
            <v>21</v>
          </cell>
          <cell r="S39">
            <v>42.599999999999994</v>
          </cell>
          <cell r="T39" t="str">
            <v xml:space="preserve"> </v>
          </cell>
        </row>
        <row r="40">
          <cell r="A40" t="str">
            <v>02031200</v>
          </cell>
          <cell r="B40" t="str">
            <v>Jambons,epaules de porcs et leurs morceaux, non desosses,frais,refrigeres</v>
          </cell>
          <cell r="C40">
            <v>38413</v>
          </cell>
          <cell r="D40">
            <v>20</v>
          </cell>
          <cell r="E40">
            <v>0</v>
          </cell>
          <cell r="F40">
            <v>10</v>
          </cell>
          <cell r="G40">
            <v>20</v>
          </cell>
          <cell r="H40">
            <v>0</v>
          </cell>
          <cell r="I40">
            <v>18</v>
          </cell>
          <cell r="J40">
            <v>1</v>
          </cell>
          <cell r="K40">
            <v>0</v>
          </cell>
          <cell r="L40" t="str">
            <v>KGM</v>
          </cell>
          <cell r="M40">
            <v>0</v>
          </cell>
          <cell r="N40">
            <v>0</v>
          </cell>
          <cell r="O40" t="str">
            <v>CLASSE</v>
          </cell>
          <cell r="P40">
            <v>3</v>
          </cell>
          <cell r="Q40">
            <v>42.6</v>
          </cell>
          <cell r="R40">
            <v>21</v>
          </cell>
          <cell r="S40">
            <v>42.599999999999994</v>
          </cell>
          <cell r="T40" t="str">
            <v xml:space="preserve"> </v>
          </cell>
        </row>
        <row r="41">
          <cell r="A41" t="str">
            <v>02031900</v>
          </cell>
          <cell r="B41" t="str">
            <v>Viandes porcines,fraiches ou refrigerees autres que du 020311 &amp; 020312</v>
          </cell>
          <cell r="C41">
            <v>38413</v>
          </cell>
          <cell r="D41">
            <v>20</v>
          </cell>
          <cell r="E41">
            <v>0</v>
          </cell>
          <cell r="F41">
            <v>10</v>
          </cell>
          <cell r="G41">
            <v>20</v>
          </cell>
          <cell r="H41">
            <v>0</v>
          </cell>
          <cell r="I41">
            <v>18</v>
          </cell>
          <cell r="J41">
            <v>1</v>
          </cell>
          <cell r="K41">
            <v>0</v>
          </cell>
          <cell r="L41" t="str">
            <v>KGM</v>
          </cell>
          <cell r="M41">
            <v>0</v>
          </cell>
          <cell r="N41">
            <v>0</v>
          </cell>
          <cell r="O41" t="str">
            <v>CLASSE</v>
          </cell>
          <cell r="P41">
            <v>3</v>
          </cell>
          <cell r="Q41">
            <v>42.6</v>
          </cell>
          <cell r="R41">
            <v>21</v>
          </cell>
          <cell r="S41">
            <v>42.599999999999994</v>
          </cell>
          <cell r="T41" t="str">
            <v xml:space="preserve"> </v>
          </cell>
        </row>
        <row r="42">
          <cell r="A42" t="str">
            <v>02032100</v>
          </cell>
          <cell r="B42" t="str">
            <v>Viandes porcines,congelees, en carcasses ou demi-carcasses</v>
          </cell>
          <cell r="C42">
            <v>38413</v>
          </cell>
          <cell r="D42">
            <v>20</v>
          </cell>
          <cell r="E42">
            <v>0</v>
          </cell>
          <cell r="F42">
            <v>10</v>
          </cell>
          <cell r="G42">
            <v>20</v>
          </cell>
          <cell r="H42">
            <v>0</v>
          </cell>
          <cell r="I42">
            <v>18</v>
          </cell>
          <cell r="J42">
            <v>1</v>
          </cell>
          <cell r="K42">
            <v>0</v>
          </cell>
          <cell r="L42" t="str">
            <v>KGM</v>
          </cell>
          <cell r="M42">
            <v>0</v>
          </cell>
          <cell r="N42">
            <v>0</v>
          </cell>
          <cell r="O42" t="str">
            <v>CLASSE</v>
          </cell>
          <cell r="P42">
            <v>3</v>
          </cell>
          <cell r="Q42">
            <v>42.6</v>
          </cell>
          <cell r="R42">
            <v>21</v>
          </cell>
          <cell r="S42">
            <v>42.599999999999994</v>
          </cell>
          <cell r="T42" t="str">
            <v xml:space="preserve"> </v>
          </cell>
        </row>
        <row r="43">
          <cell r="A43" t="str">
            <v>02032200</v>
          </cell>
          <cell r="B43" t="str">
            <v>Jambons,epaules de porcs et leurs morceaux,non desosses,congeles</v>
          </cell>
          <cell r="C43">
            <v>38413</v>
          </cell>
          <cell r="D43">
            <v>20</v>
          </cell>
          <cell r="E43">
            <v>0</v>
          </cell>
          <cell r="F43">
            <v>10</v>
          </cell>
          <cell r="G43">
            <v>20</v>
          </cell>
          <cell r="H43">
            <v>0</v>
          </cell>
          <cell r="I43">
            <v>18</v>
          </cell>
          <cell r="J43">
            <v>1</v>
          </cell>
          <cell r="K43">
            <v>0</v>
          </cell>
          <cell r="L43" t="str">
            <v>KGM</v>
          </cell>
          <cell r="M43">
            <v>0</v>
          </cell>
          <cell r="N43">
            <v>0</v>
          </cell>
          <cell r="O43" t="str">
            <v>CLASSE</v>
          </cell>
          <cell r="P43">
            <v>3</v>
          </cell>
          <cell r="Q43">
            <v>42.6</v>
          </cell>
          <cell r="R43">
            <v>21</v>
          </cell>
          <cell r="S43">
            <v>42.599999999999994</v>
          </cell>
          <cell r="T43" t="str">
            <v xml:space="preserve"> </v>
          </cell>
        </row>
        <row r="44">
          <cell r="A44" t="str">
            <v>02032900</v>
          </cell>
          <cell r="B44" t="str">
            <v>Viandes porcines,congelees autres que du 020321 &amp; 020322</v>
          </cell>
          <cell r="C44">
            <v>38413</v>
          </cell>
          <cell r="D44">
            <v>20</v>
          </cell>
          <cell r="E44">
            <v>0</v>
          </cell>
          <cell r="F44">
            <v>10</v>
          </cell>
          <cell r="G44">
            <v>20</v>
          </cell>
          <cell r="H44">
            <v>0</v>
          </cell>
          <cell r="I44">
            <v>18</v>
          </cell>
          <cell r="J44">
            <v>1</v>
          </cell>
          <cell r="K44">
            <v>0</v>
          </cell>
          <cell r="L44" t="str">
            <v>KGM</v>
          </cell>
          <cell r="M44">
            <v>0</v>
          </cell>
          <cell r="N44">
            <v>0</v>
          </cell>
          <cell r="O44" t="str">
            <v>CLASSE</v>
          </cell>
          <cell r="P44">
            <v>3</v>
          </cell>
          <cell r="Q44">
            <v>42.6</v>
          </cell>
          <cell r="R44">
            <v>21</v>
          </cell>
          <cell r="S44">
            <v>42.599999999999994</v>
          </cell>
          <cell r="T44" t="str">
            <v xml:space="preserve"> </v>
          </cell>
        </row>
        <row r="45">
          <cell r="A45" t="str">
            <v>02041000</v>
          </cell>
          <cell r="B45" t="str">
            <v>Carcasses ou demi-carcasses d'agneau, fraiches ou refrigerees</v>
          </cell>
          <cell r="C45">
            <v>38413</v>
          </cell>
          <cell r="D45">
            <v>20</v>
          </cell>
          <cell r="E45">
            <v>0</v>
          </cell>
          <cell r="F45">
            <v>10</v>
          </cell>
          <cell r="G45">
            <v>20</v>
          </cell>
          <cell r="H45">
            <v>0</v>
          </cell>
          <cell r="I45">
            <v>18</v>
          </cell>
          <cell r="J45">
            <v>1</v>
          </cell>
          <cell r="K45">
            <v>0</v>
          </cell>
          <cell r="L45" t="str">
            <v>KGM</v>
          </cell>
          <cell r="M45">
            <v>0</v>
          </cell>
          <cell r="N45">
            <v>0</v>
          </cell>
          <cell r="O45" t="str">
            <v>CLASSE</v>
          </cell>
          <cell r="P45">
            <v>3</v>
          </cell>
          <cell r="Q45">
            <v>42.6</v>
          </cell>
          <cell r="R45">
            <v>21</v>
          </cell>
          <cell r="S45">
            <v>42.599999999999994</v>
          </cell>
          <cell r="T45" t="str">
            <v xml:space="preserve"> </v>
          </cell>
        </row>
        <row r="46">
          <cell r="A46" t="str">
            <v>02042100</v>
          </cell>
          <cell r="B46" t="str">
            <v>Viandes ovines,fraic.refrig.en carcasses/demi-carcas.autres que d'agneaux</v>
          </cell>
          <cell r="C46">
            <v>38413</v>
          </cell>
          <cell r="D46">
            <v>20</v>
          </cell>
          <cell r="E46">
            <v>0</v>
          </cell>
          <cell r="F46">
            <v>10</v>
          </cell>
          <cell r="G46">
            <v>20</v>
          </cell>
          <cell r="H46">
            <v>0</v>
          </cell>
          <cell r="I46">
            <v>18</v>
          </cell>
          <cell r="J46">
            <v>1</v>
          </cell>
          <cell r="K46">
            <v>0</v>
          </cell>
          <cell r="L46" t="str">
            <v>KGM</v>
          </cell>
          <cell r="M46">
            <v>0</v>
          </cell>
          <cell r="N46">
            <v>0</v>
          </cell>
          <cell r="O46" t="str">
            <v>CLASSE</v>
          </cell>
          <cell r="P46">
            <v>3</v>
          </cell>
          <cell r="Q46">
            <v>42.6</v>
          </cell>
          <cell r="R46">
            <v>21</v>
          </cell>
          <cell r="S46">
            <v>42.599999999999994</v>
          </cell>
          <cell r="T46" t="str">
            <v xml:space="preserve"> </v>
          </cell>
        </row>
        <row r="47">
          <cell r="A47" t="str">
            <v>02042200</v>
          </cell>
          <cell r="B47" t="str">
            <v>Morceaux d'ovins non desosses,frais ou refrigeres autres que du 020410 &amp;21</v>
          </cell>
          <cell r="C47">
            <v>38413</v>
          </cell>
          <cell r="D47">
            <v>20</v>
          </cell>
          <cell r="E47">
            <v>0</v>
          </cell>
          <cell r="F47">
            <v>10</v>
          </cell>
          <cell r="G47">
            <v>20</v>
          </cell>
          <cell r="H47">
            <v>0</v>
          </cell>
          <cell r="I47">
            <v>18</v>
          </cell>
          <cell r="J47">
            <v>1</v>
          </cell>
          <cell r="K47">
            <v>0</v>
          </cell>
          <cell r="L47" t="str">
            <v>KGM</v>
          </cell>
          <cell r="M47">
            <v>0</v>
          </cell>
          <cell r="N47">
            <v>0</v>
          </cell>
          <cell r="O47" t="str">
            <v>CLASSE</v>
          </cell>
          <cell r="P47">
            <v>3</v>
          </cell>
          <cell r="Q47">
            <v>42.6</v>
          </cell>
          <cell r="R47">
            <v>21</v>
          </cell>
          <cell r="S47">
            <v>42.599999999999994</v>
          </cell>
          <cell r="T47" t="str">
            <v xml:space="preserve"> </v>
          </cell>
        </row>
        <row r="48">
          <cell r="A48" t="str">
            <v>02042300</v>
          </cell>
          <cell r="B48" t="str">
            <v>Viandes ovines desossees,fraiches ou refrigerees autres que du 020410 a 22</v>
          </cell>
          <cell r="C48">
            <v>38413</v>
          </cell>
          <cell r="D48">
            <v>20</v>
          </cell>
          <cell r="E48">
            <v>0</v>
          </cell>
          <cell r="F48">
            <v>10</v>
          </cell>
          <cell r="G48">
            <v>20</v>
          </cell>
          <cell r="H48">
            <v>0</v>
          </cell>
          <cell r="I48">
            <v>18</v>
          </cell>
          <cell r="J48">
            <v>1</v>
          </cell>
          <cell r="K48">
            <v>0</v>
          </cell>
          <cell r="L48" t="str">
            <v>KGM</v>
          </cell>
          <cell r="M48">
            <v>0</v>
          </cell>
          <cell r="N48">
            <v>0</v>
          </cell>
          <cell r="O48" t="str">
            <v>CLASSE</v>
          </cell>
          <cell r="P48">
            <v>3</v>
          </cell>
          <cell r="Q48">
            <v>42.6</v>
          </cell>
          <cell r="R48">
            <v>21</v>
          </cell>
          <cell r="S48">
            <v>42.599999999999994</v>
          </cell>
          <cell r="T48" t="str">
            <v xml:space="preserve"> </v>
          </cell>
        </row>
        <row r="49">
          <cell r="A49" t="str">
            <v>02043000</v>
          </cell>
          <cell r="B49" t="str">
            <v>Carcasses et demi-carcasses d'agneau, congelees</v>
          </cell>
          <cell r="C49">
            <v>38413</v>
          </cell>
          <cell r="D49">
            <v>20</v>
          </cell>
          <cell r="E49">
            <v>0</v>
          </cell>
          <cell r="F49">
            <v>10</v>
          </cell>
          <cell r="G49">
            <v>20</v>
          </cell>
          <cell r="H49">
            <v>0</v>
          </cell>
          <cell r="I49">
            <v>18</v>
          </cell>
          <cell r="J49">
            <v>1</v>
          </cell>
          <cell r="K49">
            <v>0</v>
          </cell>
          <cell r="L49" t="str">
            <v>KGM</v>
          </cell>
          <cell r="M49">
            <v>0</v>
          </cell>
          <cell r="N49">
            <v>0</v>
          </cell>
          <cell r="O49" t="str">
            <v>CLASSE</v>
          </cell>
          <cell r="P49">
            <v>3</v>
          </cell>
          <cell r="Q49">
            <v>42.6</v>
          </cell>
          <cell r="R49">
            <v>21</v>
          </cell>
          <cell r="S49">
            <v>42.599999999999994</v>
          </cell>
          <cell r="T49" t="str">
            <v xml:space="preserve"> </v>
          </cell>
        </row>
        <row r="50">
          <cell r="A50" t="str">
            <v>02044100</v>
          </cell>
          <cell r="B50" t="str">
            <v>Viandes ovines,congelees,en carcasses/demi-carcasses autres que d'agneaux</v>
          </cell>
          <cell r="C50">
            <v>38413</v>
          </cell>
          <cell r="D50">
            <v>20</v>
          </cell>
          <cell r="E50">
            <v>0</v>
          </cell>
          <cell r="F50">
            <v>10</v>
          </cell>
          <cell r="G50">
            <v>20</v>
          </cell>
          <cell r="H50">
            <v>0</v>
          </cell>
          <cell r="I50">
            <v>18</v>
          </cell>
          <cell r="J50">
            <v>1</v>
          </cell>
          <cell r="K50">
            <v>0</v>
          </cell>
          <cell r="L50" t="str">
            <v>KGM</v>
          </cell>
          <cell r="M50">
            <v>0</v>
          </cell>
          <cell r="N50">
            <v>0</v>
          </cell>
          <cell r="O50" t="str">
            <v>CLASSE</v>
          </cell>
          <cell r="P50">
            <v>3</v>
          </cell>
          <cell r="Q50">
            <v>42.6</v>
          </cell>
          <cell r="R50">
            <v>21</v>
          </cell>
          <cell r="S50">
            <v>42.599999999999994</v>
          </cell>
          <cell r="T50" t="str">
            <v xml:space="preserve"> </v>
          </cell>
        </row>
        <row r="51">
          <cell r="A51" t="str">
            <v>02044200</v>
          </cell>
          <cell r="B51" t="str">
            <v>Morceaux d'ovins, congeles, non desosses autres que du 020430 et 020441</v>
          </cell>
          <cell r="C51">
            <v>38413</v>
          </cell>
          <cell r="D51">
            <v>20</v>
          </cell>
          <cell r="E51">
            <v>0</v>
          </cell>
          <cell r="F51">
            <v>10</v>
          </cell>
          <cell r="G51">
            <v>20</v>
          </cell>
          <cell r="H51">
            <v>0</v>
          </cell>
          <cell r="I51">
            <v>18</v>
          </cell>
          <cell r="J51">
            <v>1</v>
          </cell>
          <cell r="K51">
            <v>0</v>
          </cell>
          <cell r="L51" t="str">
            <v>KGM</v>
          </cell>
          <cell r="M51">
            <v>0</v>
          </cell>
          <cell r="N51">
            <v>0</v>
          </cell>
          <cell r="O51" t="str">
            <v>CLASSE</v>
          </cell>
          <cell r="P51">
            <v>3</v>
          </cell>
          <cell r="Q51">
            <v>42.6</v>
          </cell>
          <cell r="R51">
            <v>21</v>
          </cell>
          <cell r="S51">
            <v>42.599999999999994</v>
          </cell>
          <cell r="T51" t="str">
            <v xml:space="preserve"> </v>
          </cell>
        </row>
        <row r="52">
          <cell r="A52" t="str">
            <v>02044300</v>
          </cell>
          <cell r="B52" t="str">
            <v>Viandes ovines, congelees, desossees autres que du 020430 _x0005_ 020442</v>
          </cell>
          <cell r="C52">
            <v>38413</v>
          </cell>
          <cell r="D52">
            <v>20</v>
          </cell>
          <cell r="E52">
            <v>0</v>
          </cell>
          <cell r="F52">
            <v>10</v>
          </cell>
          <cell r="G52">
            <v>20</v>
          </cell>
          <cell r="H52">
            <v>0</v>
          </cell>
          <cell r="I52">
            <v>18</v>
          </cell>
          <cell r="J52">
            <v>1</v>
          </cell>
          <cell r="K52">
            <v>0</v>
          </cell>
          <cell r="L52" t="str">
            <v>KGM</v>
          </cell>
          <cell r="M52">
            <v>0</v>
          </cell>
          <cell r="N52">
            <v>0</v>
          </cell>
          <cell r="O52" t="str">
            <v>CLASSE</v>
          </cell>
          <cell r="P52">
            <v>3</v>
          </cell>
          <cell r="Q52">
            <v>42.6</v>
          </cell>
          <cell r="R52">
            <v>21</v>
          </cell>
          <cell r="S52">
            <v>42.599999999999994</v>
          </cell>
          <cell r="T52" t="str">
            <v xml:space="preserve"> </v>
          </cell>
        </row>
        <row r="53">
          <cell r="A53" t="str">
            <v>02045000</v>
          </cell>
          <cell r="B53" t="str">
            <v>Viandes des animaux de l'espece caprine,fraiches,refrigerees ou congelees</v>
          </cell>
          <cell r="C53">
            <v>38413</v>
          </cell>
          <cell r="D53">
            <v>20</v>
          </cell>
          <cell r="E53">
            <v>0</v>
          </cell>
          <cell r="F53">
            <v>10</v>
          </cell>
          <cell r="G53">
            <v>20</v>
          </cell>
          <cell r="H53">
            <v>0</v>
          </cell>
          <cell r="I53">
            <v>18</v>
          </cell>
          <cell r="J53">
            <v>1</v>
          </cell>
          <cell r="K53">
            <v>0</v>
          </cell>
          <cell r="L53" t="str">
            <v>KGM</v>
          </cell>
          <cell r="M53">
            <v>0</v>
          </cell>
          <cell r="N53">
            <v>0</v>
          </cell>
          <cell r="O53" t="str">
            <v>CLASSE</v>
          </cell>
          <cell r="P53">
            <v>3</v>
          </cell>
          <cell r="Q53">
            <v>42.6</v>
          </cell>
          <cell r="R53">
            <v>21</v>
          </cell>
          <cell r="S53">
            <v>42.599999999999994</v>
          </cell>
          <cell r="T53" t="str">
            <v xml:space="preserve"> </v>
          </cell>
        </row>
        <row r="54">
          <cell r="A54" t="str">
            <v>02050000</v>
          </cell>
          <cell r="B54" t="str">
            <v>Viande chevaline, asine ou mulassiere,fraiche, refrigeree ou congelee</v>
          </cell>
          <cell r="C54">
            <v>38413</v>
          </cell>
          <cell r="D54">
            <v>20</v>
          </cell>
          <cell r="E54">
            <v>0</v>
          </cell>
          <cell r="F54">
            <v>10</v>
          </cell>
          <cell r="G54">
            <v>20</v>
          </cell>
          <cell r="H54">
            <v>0</v>
          </cell>
          <cell r="I54">
            <v>18</v>
          </cell>
          <cell r="J54">
            <v>1</v>
          </cell>
          <cell r="K54">
            <v>0</v>
          </cell>
          <cell r="L54" t="str">
            <v>KGM</v>
          </cell>
          <cell r="M54">
            <v>0</v>
          </cell>
          <cell r="N54">
            <v>0</v>
          </cell>
          <cell r="O54" t="str">
            <v>CLASSE</v>
          </cell>
          <cell r="P54">
            <v>3</v>
          </cell>
          <cell r="Q54">
            <v>42.6</v>
          </cell>
          <cell r="R54">
            <v>21</v>
          </cell>
          <cell r="S54">
            <v>42.599999999999994</v>
          </cell>
          <cell r="T54" t="str">
            <v xml:space="preserve"> </v>
          </cell>
        </row>
        <row r="55">
          <cell r="A55" t="str">
            <v>02061000</v>
          </cell>
          <cell r="B55" t="str">
            <v>Abats comestibles,frais ou refrigeres,de l'espece bovine</v>
          </cell>
          <cell r="C55">
            <v>38413</v>
          </cell>
          <cell r="D55">
            <v>20</v>
          </cell>
          <cell r="E55">
            <v>0</v>
          </cell>
          <cell r="F55">
            <v>10</v>
          </cell>
          <cell r="G55">
            <v>20</v>
          </cell>
          <cell r="H55">
            <v>0</v>
          </cell>
          <cell r="I55">
            <v>18</v>
          </cell>
          <cell r="J55">
            <v>1</v>
          </cell>
          <cell r="K55">
            <v>0</v>
          </cell>
          <cell r="L55" t="str">
            <v>KGM</v>
          </cell>
          <cell r="M55">
            <v>0</v>
          </cell>
          <cell r="N55">
            <v>0</v>
          </cell>
          <cell r="O55" t="str">
            <v>CLASSE</v>
          </cell>
          <cell r="P55">
            <v>3</v>
          </cell>
          <cell r="Q55">
            <v>42.6</v>
          </cell>
          <cell r="R55">
            <v>21</v>
          </cell>
          <cell r="S55">
            <v>42.599999999999994</v>
          </cell>
          <cell r="T55" t="str">
            <v xml:space="preserve"> </v>
          </cell>
        </row>
        <row r="56">
          <cell r="A56" t="str">
            <v>02062100</v>
          </cell>
          <cell r="B56" t="str">
            <v>Langues comestibles,congelees, de l'espece bovine</v>
          </cell>
          <cell r="C56">
            <v>38413</v>
          </cell>
          <cell r="D56">
            <v>20</v>
          </cell>
          <cell r="E56">
            <v>0</v>
          </cell>
          <cell r="F56">
            <v>10</v>
          </cell>
          <cell r="G56">
            <v>20</v>
          </cell>
          <cell r="H56">
            <v>0</v>
          </cell>
          <cell r="I56">
            <v>18</v>
          </cell>
          <cell r="J56">
            <v>1</v>
          </cell>
          <cell r="K56">
            <v>0</v>
          </cell>
          <cell r="L56" t="str">
            <v>KGM</v>
          </cell>
          <cell r="M56">
            <v>0</v>
          </cell>
          <cell r="N56">
            <v>0</v>
          </cell>
          <cell r="O56" t="str">
            <v>CLASSE</v>
          </cell>
          <cell r="P56">
            <v>3</v>
          </cell>
          <cell r="Q56">
            <v>42.6</v>
          </cell>
          <cell r="R56">
            <v>21</v>
          </cell>
          <cell r="S56">
            <v>42.599999999999994</v>
          </cell>
          <cell r="T56" t="str">
            <v xml:space="preserve"> </v>
          </cell>
        </row>
        <row r="57">
          <cell r="A57" t="str">
            <v>02062200</v>
          </cell>
          <cell r="B57" t="str">
            <v>Foies comestibles,congeles, de l'espece bovine</v>
          </cell>
          <cell r="C57">
            <v>38413</v>
          </cell>
          <cell r="D57">
            <v>20</v>
          </cell>
          <cell r="E57">
            <v>0</v>
          </cell>
          <cell r="F57">
            <v>10</v>
          </cell>
          <cell r="G57">
            <v>20</v>
          </cell>
          <cell r="H57">
            <v>0</v>
          </cell>
          <cell r="I57">
            <v>18</v>
          </cell>
          <cell r="J57">
            <v>1</v>
          </cell>
          <cell r="K57">
            <v>0</v>
          </cell>
          <cell r="L57" t="str">
            <v>KGM</v>
          </cell>
          <cell r="M57">
            <v>0</v>
          </cell>
          <cell r="N57">
            <v>0</v>
          </cell>
          <cell r="O57" t="str">
            <v>CLASSE</v>
          </cell>
          <cell r="P57">
            <v>3</v>
          </cell>
          <cell r="Q57">
            <v>42.6</v>
          </cell>
          <cell r="R57">
            <v>21</v>
          </cell>
          <cell r="S57">
            <v>42.599999999999994</v>
          </cell>
          <cell r="T57" t="str">
            <v xml:space="preserve"> </v>
          </cell>
        </row>
        <row r="58">
          <cell r="A58" t="str">
            <v>02062910</v>
          </cell>
          <cell r="B58" t="str">
            <v>Queues de l'espce bovine, congel_x0002_es.</v>
          </cell>
          <cell r="C58">
            <v>38413</v>
          </cell>
          <cell r="D58">
            <v>20</v>
          </cell>
          <cell r="E58">
            <v>0</v>
          </cell>
          <cell r="F58">
            <v>10</v>
          </cell>
          <cell r="G58">
            <v>20</v>
          </cell>
          <cell r="H58">
            <v>0</v>
          </cell>
          <cell r="I58">
            <v>18</v>
          </cell>
          <cell r="J58">
            <v>1</v>
          </cell>
          <cell r="K58">
            <v>0</v>
          </cell>
          <cell r="L58" t="str">
            <v>KGM</v>
          </cell>
          <cell r="M58">
            <v>0</v>
          </cell>
          <cell r="N58">
            <v>0</v>
          </cell>
          <cell r="O58" t="str">
            <v>CLASSE</v>
          </cell>
          <cell r="P58">
            <v>3</v>
          </cell>
          <cell r="Q58">
            <v>42.6</v>
          </cell>
          <cell r="R58">
            <v>21</v>
          </cell>
          <cell r="S58">
            <v>42.599999999999994</v>
          </cell>
          <cell r="T58" t="str">
            <v xml:space="preserve"> </v>
          </cell>
        </row>
        <row r="59">
          <cell r="A59" t="str">
            <v>02062990</v>
          </cell>
          <cell r="B59" t="str">
            <v>Abats comestibles de l'espce bovine congel_x0002_s non d_x0002_nomm_x0002_s ni compris ailleurs.</v>
          </cell>
          <cell r="C59">
            <v>38413</v>
          </cell>
          <cell r="D59">
            <v>20</v>
          </cell>
          <cell r="E59">
            <v>0</v>
          </cell>
          <cell r="F59">
            <v>10</v>
          </cell>
          <cell r="G59">
            <v>20</v>
          </cell>
          <cell r="H59">
            <v>0</v>
          </cell>
          <cell r="I59">
            <v>18</v>
          </cell>
          <cell r="J59">
            <v>1</v>
          </cell>
          <cell r="K59">
            <v>0</v>
          </cell>
          <cell r="L59" t="str">
            <v>KGM</v>
          </cell>
          <cell r="M59">
            <v>0</v>
          </cell>
          <cell r="N59">
            <v>0</v>
          </cell>
          <cell r="O59" t="str">
            <v>CLASSE</v>
          </cell>
          <cell r="P59">
            <v>3</v>
          </cell>
          <cell r="Q59">
            <v>42.6</v>
          </cell>
          <cell r="R59">
            <v>21</v>
          </cell>
          <cell r="S59">
            <v>42.599999999999994</v>
          </cell>
          <cell r="T59" t="str">
            <v xml:space="preserve"> </v>
          </cell>
        </row>
        <row r="60">
          <cell r="A60" t="str">
            <v>02063000</v>
          </cell>
          <cell r="B60" t="str">
            <v>Abats comestibles,frais ou refrigeres, de l'espece porcine</v>
          </cell>
          <cell r="C60">
            <v>38413</v>
          </cell>
          <cell r="D60">
            <v>20</v>
          </cell>
          <cell r="E60">
            <v>0</v>
          </cell>
          <cell r="F60">
            <v>10</v>
          </cell>
          <cell r="G60">
            <v>20</v>
          </cell>
          <cell r="H60">
            <v>0</v>
          </cell>
          <cell r="I60">
            <v>18</v>
          </cell>
          <cell r="J60">
            <v>1</v>
          </cell>
          <cell r="K60">
            <v>0</v>
          </cell>
          <cell r="L60" t="str">
            <v>KGM</v>
          </cell>
          <cell r="M60">
            <v>0</v>
          </cell>
          <cell r="N60">
            <v>0</v>
          </cell>
          <cell r="O60" t="str">
            <v>CLASSE</v>
          </cell>
          <cell r="P60">
            <v>3</v>
          </cell>
          <cell r="Q60">
            <v>42.6</v>
          </cell>
          <cell r="R60">
            <v>21</v>
          </cell>
          <cell r="S60">
            <v>42.599999999999994</v>
          </cell>
          <cell r="T60" t="str">
            <v xml:space="preserve"> </v>
          </cell>
        </row>
        <row r="61">
          <cell r="A61" t="str">
            <v>02064100</v>
          </cell>
          <cell r="B61" t="str">
            <v>Foies comestibles,congeles,de l'espece porcine</v>
          </cell>
          <cell r="C61">
            <v>38413</v>
          </cell>
          <cell r="D61">
            <v>20</v>
          </cell>
          <cell r="E61">
            <v>0</v>
          </cell>
          <cell r="F61">
            <v>10</v>
          </cell>
          <cell r="G61">
            <v>20</v>
          </cell>
          <cell r="H61">
            <v>0</v>
          </cell>
          <cell r="I61">
            <v>18</v>
          </cell>
          <cell r="J61">
            <v>1</v>
          </cell>
          <cell r="K61">
            <v>0</v>
          </cell>
          <cell r="L61" t="str">
            <v>KGM</v>
          </cell>
          <cell r="M61">
            <v>0</v>
          </cell>
          <cell r="N61">
            <v>0</v>
          </cell>
          <cell r="O61" t="str">
            <v>CLASSE</v>
          </cell>
          <cell r="P61">
            <v>3</v>
          </cell>
          <cell r="Q61">
            <v>42.6</v>
          </cell>
          <cell r="R61">
            <v>21</v>
          </cell>
          <cell r="S61">
            <v>42.599999999999994</v>
          </cell>
          <cell r="T61" t="str">
            <v xml:space="preserve"> </v>
          </cell>
        </row>
        <row r="62">
          <cell r="A62" t="str">
            <v>02064910</v>
          </cell>
          <cell r="B62" t="str">
            <v>Pieds et queues comestibles des animaux de l'espce porcine congel_x0002_s</v>
          </cell>
          <cell r="C62">
            <v>38413</v>
          </cell>
          <cell r="D62">
            <v>20</v>
          </cell>
          <cell r="E62">
            <v>0</v>
          </cell>
          <cell r="F62">
            <v>10</v>
          </cell>
          <cell r="G62">
            <v>20</v>
          </cell>
          <cell r="H62">
            <v>0</v>
          </cell>
          <cell r="I62">
            <v>18</v>
          </cell>
          <cell r="J62">
            <v>1</v>
          </cell>
          <cell r="K62">
            <v>0</v>
          </cell>
          <cell r="L62" t="str">
            <v>KGM</v>
          </cell>
          <cell r="M62">
            <v>0</v>
          </cell>
          <cell r="N62">
            <v>0</v>
          </cell>
          <cell r="O62" t="str">
            <v>CLASSE</v>
          </cell>
          <cell r="P62">
            <v>3</v>
          </cell>
          <cell r="Q62">
            <v>42.6</v>
          </cell>
          <cell r="R62">
            <v>21</v>
          </cell>
          <cell r="S62">
            <v>42.599999999999994</v>
          </cell>
          <cell r="T62" t="str">
            <v xml:space="preserve"> </v>
          </cell>
        </row>
        <row r="63">
          <cell r="A63" t="str">
            <v>02064990</v>
          </cell>
          <cell r="B63" t="str">
            <v>Abats comestibles de l'espce porcine congel_x0002_s non d_x0002_nomm_x0002_ ni compris ailleurs.</v>
          </cell>
          <cell r="C63">
            <v>38413</v>
          </cell>
          <cell r="D63">
            <v>20</v>
          </cell>
          <cell r="E63">
            <v>0</v>
          </cell>
          <cell r="F63">
            <v>10</v>
          </cell>
          <cell r="G63">
            <v>20</v>
          </cell>
          <cell r="H63">
            <v>0</v>
          </cell>
          <cell r="I63">
            <v>18</v>
          </cell>
          <cell r="J63">
            <v>1</v>
          </cell>
          <cell r="K63">
            <v>0</v>
          </cell>
          <cell r="L63" t="str">
            <v>KGM</v>
          </cell>
          <cell r="M63">
            <v>0</v>
          </cell>
          <cell r="N63">
            <v>0</v>
          </cell>
          <cell r="O63" t="str">
            <v>CLASSE</v>
          </cell>
          <cell r="P63">
            <v>3</v>
          </cell>
          <cell r="Q63">
            <v>42.6</v>
          </cell>
          <cell r="R63">
            <v>21</v>
          </cell>
          <cell r="S63">
            <v>42.599999999999994</v>
          </cell>
          <cell r="T63" t="str">
            <v xml:space="preserve"> </v>
          </cell>
        </row>
        <row r="64">
          <cell r="A64" t="str">
            <v>02068000</v>
          </cell>
          <cell r="B64" t="str">
            <v>Abats comestibles frais,refrig_x0002_r_x0002_s,d'ovins,caprins, chevaux, _x0003_nes ou mulets du 0206.</v>
          </cell>
          <cell r="C64">
            <v>38413</v>
          </cell>
          <cell r="D64">
            <v>20</v>
          </cell>
          <cell r="E64">
            <v>0</v>
          </cell>
          <cell r="F64">
            <v>10</v>
          </cell>
          <cell r="G64">
            <v>20</v>
          </cell>
          <cell r="H64">
            <v>0</v>
          </cell>
          <cell r="I64">
            <v>18</v>
          </cell>
          <cell r="J64">
            <v>1</v>
          </cell>
          <cell r="K64">
            <v>0</v>
          </cell>
          <cell r="L64" t="str">
            <v>KGM</v>
          </cell>
          <cell r="M64">
            <v>0</v>
          </cell>
          <cell r="N64">
            <v>0</v>
          </cell>
          <cell r="O64" t="str">
            <v>CLASSE</v>
          </cell>
          <cell r="P64">
            <v>3</v>
          </cell>
          <cell r="Q64">
            <v>42.6</v>
          </cell>
          <cell r="R64">
            <v>21</v>
          </cell>
          <cell r="S64">
            <v>42.599999999999994</v>
          </cell>
          <cell r="T64" t="str">
            <v xml:space="preserve"> </v>
          </cell>
        </row>
        <row r="65">
          <cell r="A65" t="str">
            <v>02069000</v>
          </cell>
          <cell r="B65" t="str">
            <v>Abats comestibles,congeles,d'ovins, caprins cheveaux,_x0003_nes ou mulets .</v>
          </cell>
          <cell r="C65">
            <v>38413</v>
          </cell>
          <cell r="D65">
            <v>20</v>
          </cell>
          <cell r="E65">
            <v>0</v>
          </cell>
          <cell r="F65">
            <v>10</v>
          </cell>
          <cell r="G65">
            <v>20</v>
          </cell>
          <cell r="H65">
            <v>0</v>
          </cell>
          <cell r="I65">
            <v>18</v>
          </cell>
          <cell r="J65">
            <v>1</v>
          </cell>
          <cell r="K65">
            <v>0</v>
          </cell>
          <cell r="L65" t="str">
            <v>KGM</v>
          </cell>
          <cell r="M65">
            <v>0</v>
          </cell>
          <cell r="N65">
            <v>0</v>
          </cell>
          <cell r="O65" t="str">
            <v>CLASSE</v>
          </cell>
          <cell r="P65">
            <v>3</v>
          </cell>
          <cell r="Q65">
            <v>42.6</v>
          </cell>
          <cell r="R65">
            <v>21</v>
          </cell>
          <cell r="S65">
            <v>42.599999999999994</v>
          </cell>
          <cell r="T65" t="str">
            <v xml:space="preserve"> </v>
          </cell>
        </row>
        <row r="66">
          <cell r="A66" t="str">
            <v>02071100</v>
          </cell>
          <cell r="B66" t="str">
            <v>Viande de coqs et poules non decoupee en morceaux, fraiche ou refrigeree</v>
          </cell>
          <cell r="C66">
            <v>38895</v>
          </cell>
          <cell r="D66">
            <v>5</v>
          </cell>
          <cell r="E66">
            <v>0</v>
          </cell>
          <cell r="F66">
            <v>10</v>
          </cell>
          <cell r="G66">
            <v>20</v>
          </cell>
          <cell r="H66">
            <v>0</v>
          </cell>
          <cell r="I66">
            <v>10</v>
          </cell>
          <cell r="J66">
            <v>1</v>
          </cell>
          <cell r="K66">
            <v>0</v>
          </cell>
          <cell r="L66" t="str">
            <v>KGM</v>
          </cell>
          <cell r="M66">
            <v>0</v>
          </cell>
          <cell r="N66">
            <v>0</v>
          </cell>
          <cell r="O66" t="str">
            <v>CLASSE</v>
          </cell>
          <cell r="P66">
            <v>3</v>
          </cell>
          <cell r="Q66">
            <v>33</v>
          </cell>
          <cell r="R66">
            <v>21</v>
          </cell>
          <cell r="S66">
            <v>33</v>
          </cell>
          <cell r="T66" t="str">
            <v xml:space="preserve"> </v>
          </cell>
        </row>
        <row r="67">
          <cell r="A67" t="str">
            <v>02071200</v>
          </cell>
          <cell r="B67" t="str">
            <v>Viande de coqs et de poules non decoupee en morceaux, congelee</v>
          </cell>
          <cell r="C67">
            <v>38895</v>
          </cell>
          <cell r="D67">
            <v>5</v>
          </cell>
          <cell r="E67">
            <v>0</v>
          </cell>
          <cell r="F67">
            <v>10</v>
          </cell>
          <cell r="G67">
            <v>20</v>
          </cell>
          <cell r="H67">
            <v>0</v>
          </cell>
          <cell r="I67">
            <v>10</v>
          </cell>
          <cell r="J67">
            <v>1</v>
          </cell>
          <cell r="K67">
            <v>0</v>
          </cell>
          <cell r="L67" t="str">
            <v>KGM</v>
          </cell>
          <cell r="M67">
            <v>0</v>
          </cell>
          <cell r="N67">
            <v>0</v>
          </cell>
          <cell r="O67" t="str">
            <v>CLASSE</v>
          </cell>
          <cell r="P67">
            <v>3</v>
          </cell>
          <cell r="Q67">
            <v>33</v>
          </cell>
          <cell r="R67">
            <v>21</v>
          </cell>
          <cell r="S67">
            <v>33</v>
          </cell>
          <cell r="T67" t="str">
            <v xml:space="preserve"> </v>
          </cell>
        </row>
        <row r="68">
          <cell r="A68" t="str">
            <v>02071300</v>
          </cell>
          <cell r="B68" t="str">
            <v>Morceaux et abats de coqs et poules, frais ou refrigeres</v>
          </cell>
          <cell r="C68">
            <v>38895</v>
          </cell>
          <cell r="D68">
            <v>5</v>
          </cell>
          <cell r="E68">
            <v>0</v>
          </cell>
          <cell r="F68">
            <v>10</v>
          </cell>
          <cell r="G68">
            <v>20</v>
          </cell>
          <cell r="H68">
            <v>0</v>
          </cell>
          <cell r="I68">
            <v>10</v>
          </cell>
          <cell r="J68">
            <v>1</v>
          </cell>
          <cell r="K68">
            <v>0</v>
          </cell>
          <cell r="L68" t="str">
            <v>KGM</v>
          </cell>
          <cell r="M68">
            <v>0</v>
          </cell>
          <cell r="N68">
            <v>0</v>
          </cell>
          <cell r="O68" t="str">
            <v>CLASSE</v>
          </cell>
          <cell r="P68">
            <v>3</v>
          </cell>
          <cell r="Q68">
            <v>33</v>
          </cell>
          <cell r="R68">
            <v>21</v>
          </cell>
          <cell r="S68">
            <v>33</v>
          </cell>
          <cell r="T68" t="str">
            <v xml:space="preserve"> </v>
          </cell>
        </row>
        <row r="69">
          <cell r="A69" t="str">
            <v>02071400</v>
          </cell>
          <cell r="B69" t="str">
            <v>Morceaux et abats de coqs et poules, congeles</v>
          </cell>
          <cell r="C69">
            <v>38895</v>
          </cell>
          <cell r="D69">
            <v>5</v>
          </cell>
          <cell r="E69">
            <v>0</v>
          </cell>
          <cell r="F69">
            <v>10</v>
          </cell>
          <cell r="G69">
            <v>20</v>
          </cell>
          <cell r="H69">
            <v>0</v>
          </cell>
          <cell r="I69">
            <v>10</v>
          </cell>
          <cell r="J69">
            <v>1</v>
          </cell>
          <cell r="K69">
            <v>0</v>
          </cell>
          <cell r="L69" t="str">
            <v>KGM</v>
          </cell>
          <cell r="M69">
            <v>0</v>
          </cell>
          <cell r="N69">
            <v>0</v>
          </cell>
          <cell r="O69" t="str">
            <v>CLASSE</v>
          </cell>
          <cell r="P69">
            <v>3</v>
          </cell>
          <cell r="Q69">
            <v>33</v>
          </cell>
          <cell r="R69">
            <v>21</v>
          </cell>
          <cell r="S69">
            <v>33</v>
          </cell>
          <cell r="T69" t="str">
            <v xml:space="preserve"> </v>
          </cell>
        </row>
        <row r="70">
          <cell r="A70" t="str">
            <v>02072400</v>
          </cell>
          <cell r="B70" t="str">
            <v>Viande de dindes et dindons non decoupes en morceaux, frais ou refrigeres</v>
          </cell>
          <cell r="C70">
            <v>38895</v>
          </cell>
          <cell r="D70">
            <v>5</v>
          </cell>
          <cell r="E70">
            <v>0</v>
          </cell>
          <cell r="F70">
            <v>10</v>
          </cell>
          <cell r="G70">
            <v>20</v>
          </cell>
          <cell r="H70">
            <v>0</v>
          </cell>
          <cell r="I70">
            <v>18</v>
          </cell>
          <cell r="J70">
            <v>1</v>
          </cell>
          <cell r="K70">
            <v>0</v>
          </cell>
          <cell r="L70" t="str">
            <v>KGM</v>
          </cell>
          <cell r="M70">
            <v>0</v>
          </cell>
          <cell r="N70">
            <v>0</v>
          </cell>
          <cell r="O70" t="str">
            <v>CLASSE</v>
          </cell>
          <cell r="P70">
            <v>3</v>
          </cell>
          <cell r="Q70">
            <v>42.6</v>
          </cell>
          <cell r="R70">
            <v>21</v>
          </cell>
          <cell r="S70">
            <v>42.599999999999994</v>
          </cell>
          <cell r="T70" t="str">
            <v xml:space="preserve"> </v>
          </cell>
        </row>
        <row r="71">
          <cell r="A71" t="str">
            <v>02072500</v>
          </cell>
          <cell r="B71" t="str">
            <v>Viande de dindes et dindons non decoupee en morcaux, congelee</v>
          </cell>
          <cell r="C71">
            <v>38895</v>
          </cell>
          <cell r="D71">
            <v>5</v>
          </cell>
          <cell r="E71">
            <v>0</v>
          </cell>
          <cell r="F71">
            <v>10</v>
          </cell>
          <cell r="G71">
            <v>20</v>
          </cell>
          <cell r="H71">
            <v>0</v>
          </cell>
          <cell r="I71">
            <v>18</v>
          </cell>
          <cell r="J71">
            <v>1</v>
          </cell>
          <cell r="K71">
            <v>0</v>
          </cell>
          <cell r="L71" t="str">
            <v>KGM</v>
          </cell>
          <cell r="M71">
            <v>0</v>
          </cell>
          <cell r="N71">
            <v>0</v>
          </cell>
          <cell r="O71" t="str">
            <v>CLASSE</v>
          </cell>
          <cell r="P71">
            <v>3</v>
          </cell>
          <cell r="Q71">
            <v>42.6</v>
          </cell>
          <cell r="R71">
            <v>21</v>
          </cell>
          <cell r="S71">
            <v>42.599999999999994</v>
          </cell>
          <cell r="T71" t="str">
            <v xml:space="preserve"> </v>
          </cell>
        </row>
        <row r="72">
          <cell r="A72" t="str">
            <v>02072600</v>
          </cell>
          <cell r="B72" t="str">
            <v>Morceaux et abats de dindes et dindons frais ou refrigeres</v>
          </cell>
          <cell r="C72">
            <v>38895</v>
          </cell>
          <cell r="D72">
            <v>5</v>
          </cell>
          <cell r="E72">
            <v>0</v>
          </cell>
          <cell r="F72">
            <v>10</v>
          </cell>
          <cell r="G72">
            <v>20</v>
          </cell>
          <cell r="H72">
            <v>0</v>
          </cell>
          <cell r="I72">
            <v>18</v>
          </cell>
          <cell r="J72">
            <v>1</v>
          </cell>
          <cell r="K72">
            <v>0</v>
          </cell>
          <cell r="L72" t="str">
            <v>KGM</v>
          </cell>
          <cell r="M72">
            <v>0</v>
          </cell>
          <cell r="N72">
            <v>0</v>
          </cell>
          <cell r="O72" t="str">
            <v>CLASSE</v>
          </cell>
          <cell r="P72">
            <v>3</v>
          </cell>
          <cell r="Q72">
            <v>42.6</v>
          </cell>
          <cell r="R72">
            <v>21</v>
          </cell>
          <cell r="S72">
            <v>42.599999999999994</v>
          </cell>
          <cell r="T72" t="str">
            <v xml:space="preserve"> </v>
          </cell>
        </row>
        <row r="73">
          <cell r="A73" t="str">
            <v>02072700</v>
          </cell>
          <cell r="B73" t="str">
            <v>Morceaux et abats de dindes et dindons, congeles</v>
          </cell>
          <cell r="C73">
            <v>38895</v>
          </cell>
          <cell r="D73">
            <v>5</v>
          </cell>
          <cell r="E73">
            <v>0</v>
          </cell>
          <cell r="F73">
            <v>10</v>
          </cell>
          <cell r="G73">
            <v>20</v>
          </cell>
          <cell r="H73">
            <v>0</v>
          </cell>
          <cell r="I73">
            <v>18</v>
          </cell>
          <cell r="J73">
            <v>1</v>
          </cell>
          <cell r="K73">
            <v>0</v>
          </cell>
          <cell r="L73" t="str">
            <v>KGM</v>
          </cell>
          <cell r="M73">
            <v>0</v>
          </cell>
          <cell r="N73">
            <v>0</v>
          </cell>
          <cell r="O73" t="str">
            <v>CLASSE</v>
          </cell>
          <cell r="P73">
            <v>3</v>
          </cell>
          <cell r="Q73">
            <v>42.6</v>
          </cell>
          <cell r="R73">
            <v>21</v>
          </cell>
          <cell r="S73">
            <v>42.599999999999994</v>
          </cell>
          <cell r="T73" t="str">
            <v xml:space="preserve"> </v>
          </cell>
        </row>
        <row r="74">
          <cell r="A74" t="str">
            <v>02073200</v>
          </cell>
          <cell r="B74" t="str">
            <v>Viande canards,oies,pintades non decoupee en morceaux, frais ou refrigeree</v>
          </cell>
          <cell r="C74">
            <v>38895</v>
          </cell>
          <cell r="D74">
            <v>5</v>
          </cell>
          <cell r="E74">
            <v>0</v>
          </cell>
          <cell r="F74">
            <v>10</v>
          </cell>
          <cell r="G74">
            <v>20</v>
          </cell>
          <cell r="H74">
            <v>0</v>
          </cell>
          <cell r="I74">
            <v>18</v>
          </cell>
          <cell r="J74">
            <v>1</v>
          </cell>
          <cell r="K74">
            <v>0</v>
          </cell>
          <cell r="L74" t="str">
            <v>KGM</v>
          </cell>
          <cell r="M74">
            <v>0</v>
          </cell>
          <cell r="N74">
            <v>0</v>
          </cell>
          <cell r="O74" t="str">
            <v>CLASSE</v>
          </cell>
          <cell r="P74">
            <v>3</v>
          </cell>
          <cell r="Q74">
            <v>42.6</v>
          </cell>
          <cell r="R74">
            <v>21</v>
          </cell>
          <cell r="S74">
            <v>42.599999999999994</v>
          </cell>
          <cell r="T74" t="str">
            <v xml:space="preserve"> </v>
          </cell>
        </row>
        <row r="75">
          <cell r="A75" t="str">
            <v>02073300</v>
          </cell>
          <cell r="B75" t="str">
            <v>Viande de canards, oies, pintades non decoupee en morceaux, congelee</v>
          </cell>
          <cell r="C75">
            <v>38895</v>
          </cell>
          <cell r="D75">
            <v>5</v>
          </cell>
          <cell r="E75">
            <v>0</v>
          </cell>
          <cell r="F75">
            <v>10</v>
          </cell>
          <cell r="G75">
            <v>20</v>
          </cell>
          <cell r="H75">
            <v>0</v>
          </cell>
          <cell r="I75">
            <v>18</v>
          </cell>
          <cell r="J75">
            <v>1</v>
          </cell>
          <cell r="K75">
            <v>0</v>
          </cell>
          <cell r="L75" t="str">
            <v>KGM</v>
          </cell>
          <cell r="M75">
            <v>0</v>
          </cell>
          <cell r="N75">
            <v>0</v>
          </cell>
          <cell r="O75" t="str">
            <v>CLASSE</v>
          </cell>
          <cell r="P75">
            <v>3</v>
          </cell>
          <cell r="Q75">
            <v>42.6</v>
          </cell>
          <cell r="R75">
            <v>21</v>
          </cell>
          <cell r="S75">
            <v>42.599999999999994</v>
          </cell>
          <cell r="T75" t="str">
            <v xml:space="preserve"> </v>
          </cell>
        </row>
        <row r="76">
          <cell r="A76" t="str">
            <v>02073400</v>
          </cell>
          <cell r="B76" t="str">
            <v>Foies gras de canards, oies, ou pintades, frais ou refrigeres</v>
          </cell>
          <cell r="C76">
            <v>38895</v>
          </cell>
          <cell r="D76">
            <v>5</v>
          </cell>
          <cell r="E76">
            <v>0</v>
          </cell>
          <cell r="F76">
            <v>10</v>
          </cell>
          <cell r="G76">
            <v>20</v>
          </cell>
          <cell r="H76">
            <v>0</v>
          </cell>
          <cell r="I76">
            <v>18</v>
          </cell>
          <cell r="J76">
            <v>1</v>
          </cell>
          <cell r="K76">
            <v>20</v>
          </cell>
          <cell r="L76" t="str">
            <v>KGM</v>
          </cell>
          <cell r="M76">
            <v>0</v>
          </cell>
          <cell r="N76">
            <v>0</v>
          </cell>
          <cell r="O76" t="str">
            <v>CLASSE</v>
          </cell>
          <cell r="P76">
            <v>3</v>
          </cell>
          <cell r="Q76">
            <v>62.6</v>
          </cell>
          <cell r="R76">
            <v>41</v>
          </cell>
          <cell r="S76">
            <v>62.599999999999994</v>
          </cell>
          <cell r="T76" t="str">
            <v xml:space="preserve"> </v>
          </cell>
        </row>
        <row r="77">
          <cell r="A77" t="str">
            <v>02073500</v>
          </cell>
          <cell r="B77" t="str">
            <v>Parties de canards, oies,pintades, fraiches ou refrigeres autres que du 020732 _x0005_ 020734</v>
          </cell>
          <cell r="C77">
            <v>38895</v>
          </cell>
          <cell r="D77">
            <v>5</v>
          </cell>
          <cell r="E77">
            <v>0</v>
          </cell>
          <cell r="F77">
            <v>10</v>
          </cell>
          <cell r="G77">
            <v>20</v>
          </cell>
          <cell r="H77">
            <v>0</v>
          </cell>
          <cell r="I77">
            <v>18</v>
          </cell>
          <cell r="J77">
            <v>1</v>
          </cell>
          <cell r="K77">
            <v>0</v>
          </cell>
          <cell r="L77" t="str">
            <v>KGM</v>
          </cell>
          <cell r="M77">
            <v>0</v>
          </cell>
          <cell r="N77">
            <v>0</v>
          </cell>
          <cell r="O77" t="str">
            <v>CLASSE</v>
          </cell>
          <cell r="P77">
            <v>3</v>
          </cell>
          <cell r="Q77">
            <v>42.6</v>
          </cell>
          <cell r="R77">
            <v>21</v>
          </cell>
          <cell r="S77">
            <v>42.599999999999994</v>
          </cell>
          <cell r="T77" t="str">
            <v xml:space="preserve"> </v>
          </cell>
        </row>
        <row r="78">
          <cell r="A78" t="str">
            <v>02073600</v>
          </cell>
          <cell r="B78" t="str">
            <v>Parties de canards,oies,pintades congel_x0002_es _x0005_ l'exclusion du 020732 _x0005_ 020734 .</v>
          </cell>
          <cell r="C78">
            <v>38895</v>
          </cell>
          <cell r="D78">
            <v>5</v>
          </cell>
          <cell r="E78">
            <v>0</v>
          </cell>
          <cell r="F78">
            <v>10</v>
          </cell>
          <cell r="G78">
            <v>20</v>
          </cell>
          <cell r="H78">
            <v>0</v>
          </cell>
          <cell r="I78">
            <v>18</v>
          </cell>
          <cell r="J78">
            <v>1</v>
          </cell>
          <cell r="K78">
            <v>0</v>
          </cell>
          <cell r="L78" t="str">
            <v>KGM</v>
          </cell>
          <cell r="M78">
            <v>0</v>
          </cell>
          <cell r="N78">
            <v>0</v>
          </cell>
          <cell r="O78" t="str">
            <v>CLASSE</v>
          </cell>
          <cell r="P78">
            <v>3</v>
          </cell>
          <cell r="Q78">
            <v>42.6</v>
          </cell>
          <cell r="R78">
            <v>21</v>
          </cell>
          <cell r="S78">
            <v>42.599999999999994</v>
          </cell>
          <cell r="T78" t="str">
            <v xml:space="preserve"> </v>
          </cell>
        </row>
        <row r="79">
          <cell r="A79" t="str">
            <v>02081000</v>
          </cell>
          <cell r="B79" t="str">
            <v>Viande de lapins ou lievres, fraiche, refrigeree ou congelee</v>
          </cell>
          <cell r="C79">
            <v>38413</v>
          </cell>
          <cell r="D79">
            <v>20</v>
          </cell>
          <cell r="E79">
            <v>0</v>
          </cell>
          <cell r="F79">
            <v>10</v>
          </cell>
          <cell r="G79">
            <v>20</v>
          </cell>
          <cell r="H79">
            <v>0</v>
          </cell>
          <cell r="I79">
            <v>18</v>
          </cell>
          <cell r="J79">
            <v>1</v>
          </cell>
          <cell r="K79">
            <v>0</v>
          </cell>
          <cell r="L79" t="str">
            <v>KGM</v>
          </cell>
          <cell r="M79">
            <v>0</v>
          </cell>
          <cell r="N79">
            <v>0</v>
          </cell>
          <cell r="O79" t="str">
            <v>CLASSE</v>
          </cell>
          <cell r="P79">
            <v>3</v>
          </cell>
          <cell r="Q79">
            <v>42.6</v>
          </cell>
          <cell r="R79">
            <v>21</v>
          </cell>
          <cell r="S79">
            <v>42.599999999999994</v>
          </cell>
          <cell r="T79" t="str">
            <v xml:space="preserve"> </v>
          </cell>
        </row>
        <row r="80">
          <cell r="A80" t="str">
            <v>02082000</v>
          </cell>
          <cell r="B80" t="str">
            <v>Cuisses de grenouilles, fraiches, refrigerees ou congelees</v>
          </cell>
          <cell r="C80">
            <v>38413</v>
          </cell>
          <cell r="D80">
            <v>20</v>
          </cell>
          <cell r="E80">
            <v>0</v>
          </cell>
          <cell r="F80">
            <v>10</v>
          </cell>
          <cell r="G80">
            <v>20</v>
          </cell>
          <cell r="H80">
            <v>0</v>
          </cell>
          <cell r="I80">
            <v>18</v>
          </cell>
          <cell r="J80">
            <v>1</v>
          </cell>
          <cell r="K80">
            <v>0</v>
          </cell>
          <cell r="L80" t="str">
            <v>KGM</v>
          </cell>
          <cell r="M80">
            <v>0</v>
          </cell>
          <cell r="N80">
            <v>0</v>
          </cell>
          <cell r="O80" t="str">
            <v>CLASSE</v>
          </cell>
          <cell r="P80">
            <v>3</v>
          </cell>
          <cell r="Q80">
            <v>42.6</v>
          </cell>
          <cell r="R80">
            <v>21</v>
          </cell>
          <cell r="S80">
            <v>42.599999999999994</v>
          </cell>
          <cell r="T80" t="str">
            <v xml:space="preserve"> </v>
          </cell>
        </row>
        <row r="81">
          <cell r="A81" t="str">
            <v>02083000</v>
          </cell>
          <cell r="B81" t="str">
            <v>Viandes et abats commestibles de primates, frais, refrig_x0002_r_x0002_s ou cong_x0002_l_x0002_s.</v>
          </cell>
          <cell r="C81">
            <v>38413</v>
          </cell>
          <cell r="D81">
            <v>20</v>
          </cell>
          <cell r="E81">
            <v>0</v>
          </cell>
          <cell r="F81">
            <v>18</v>
          </cell>
          <cell r="G81">
            <v>20</v>
          </cell>
          <cell r="H81">
            <v>0</v>
          </cell>
          <cell r="I81">
            <v>18</v>
          </cell>
          <cell r="J81">
            <v>1</v>
          </cell>
          <cell r="K81">
            <v>0</v>
          </cell>
          <cell r="L81" t="str">
            <v>KGM</v>
          </cell>
          <cell r="M81">
            <v>0</v>
          </cell>
          <cell r="N81">
            <v>0</v>
          </cell>
          <cell r="O81" t="str">
            <v>CLASSE</v>
          </cell>
          <cell r="P81">
            <v>3</v>
          </cell>
          <cell r="Q81">
            <v>42.6</v>
          </cell>
          <cell r="R81">
            <v>21</v>
          </cell>
          <cell r="S81">
            <v>42.599999999999994</v>
          </cell>
          <cell r="T81" t="str">
            <v xml:space="preserve"> </v>
          </cell>
        </row>
        <row r="82">
          <cell r="A82" t="str">
            <v>02084000</v>
          </cell>
          <cell r="B82" t="str">
            <v>Viandes et abats commestibles de baleine, dauphins, marsouins... fr. ref. ou cong.</v>
          </cell>
          <cell r="C82">
            <v>38413</v>
          </cell>
          <cell r="D82">
            <v>20</v>
          </cell>
          <cell r="E82">
            <v>0</v>
          </cell>
          <cell r="F82">
            <v>18</v>
          </cell>
          <cell r="G82">
            <v>20</v>
          </cell>
          <cell r="H82">
            <v>0</v>
          </cell>
          <cell r="I82">
            <v>18</v>
          </cell>
          <cell r="J82">
            <v>1</v>
          </cell>
          <cell r="K82">
            <v>0</v>
          </cell>
          <cell r="L82" t="str">
            <v>KGM</v>
          </cell>
          <cell r="M82">
            <v>0</v>
          </cell>
          <cell r="N82">
            <v>0</v>
          </cell>
          <cell r="O82" t="str">
            <v>CLASSE</v>
          </cell>
          <cell r="P82">
            <v>3</v>
          </cell>
          <cell r="Q82">
            <v>42.6</v>
          </cell>
          <cell r="R82">
            <v>21</v>
          </cell>
          <cell r="S82">
            <v>42.599999999999994</v>
          </cell>
          <cell r="T82" t="str">
            <v xml:space="preserve"> </v>
          </cell>
        </row>
        <row r="83">
          <cell r="A83" t="str">
            <v>02085000</v>
          </cell>
          <cell r="B83" t="str">
            <v>Viandes et abats commestibles de reptiles frais, refrig_x0002_r_x0002_s ou cong_x0002_l_x0002_s.</v>
          </cell>
          <cell r="C83">
            <v>38413</v>
          </cell>
          <cell r="D83">
            <v>20</v>
          </cell>
          <cell r="E83">
            <v>0</v>
          </cell>
          <cell r="F83">
            <v>18</v>
          </cell>
          <cell r="G83">
            <v>20</v>
          </cell>
          <cell r="H83">
            <v>0</v>
          </cell>
          <cell r="I83">
            <v>18</v>
          </cell>
          <cell r="J83">
            <v>1</v>
          </cell>
          <cell r="K83">
            <v>0</v>
          </cell>
          <cell r="L83" t="str">
            <v>KGM</v>
          </cell>
          <cell r="M83">
            <v>0</v>
          </cell>
          <cell r="N83">
            <v>0</v>
          </cell>
          <cell r="O83" t="str">
            <v>CLASSE</v>
          </cell>
          <cell r="P83">
            <v>3</v>
          </cell>
          <cell r="Q83">
            <v>42.6</v>
          </cell>
          <cell r="R83">
            <v>21</v>
          </cell>
          <cell r="S83">
            <v>42.599999999999994</v>
          </cell>
          <cell r="T83" t="str">
            <v xml:space="preserve"> </v>
          </cell>
        </row>
        <row r="84">
          <cell r="A84" t="str">
            <v>02089000</v>
          </cell>
          <cell r="B84" t="str">
            <v>Viandes &amp; abats comest.frais,refrigeres, congeles autres que 0201 _x0005_ 020850 ndnca</v>
          </cell>
          <cell r="C84">
            <v>38413</v>
          </cell>
          <cell r="D84">
            <v>20</v>
          </cell>
          <cell r="E84">
            <v>0</v>
          </cell>
          <cell r="F84">
            <v>10</v>
          </cell>
          <cell r="G84">
            <v>20</v>
          </cell>
          <cell r="H84">
            <v>0</v>
          </cell>
          <cell r="I84">
            <v>18</v>
          </cell>
          <cell r="J84">
            <v>1</v>
          </cell>
          <cell r="K84">
            <v>0</v>
          </cell>
          <cell r="L84" t="str">
            <v>KGM</v>
          </cell>
          <cell r="M84">
            <v>0</v>
          </cell>
          <cell r="N84">
            <v>0</v>
          </cell>
          <cell r="O84" t="str">
            <v>CLASSE</v>
          </cell>
          <cell r="P84">
            <v>3</v>
          </cell>
          <cell r="Q84">
            <v>42.6</v>
          </cell>
          <cell r="R84">
            <v>21</v>
          </cell>
          <cell r="S84">
            <v>42.599999999999994</v>
          </cell>
          <cell r="T84" t="str">
            <v xml:space="preserve"> </v>
          </cell>
        </row>
        <row r="85">
          <cell r="A85" t="str">
            <v>02090000</v>
          </cell>
          <cell r="B85" t="str">
            <v>Lard &amp; graisse de porc ,volailles ,fraiche  refrigeree,congelee,salee,sechee,fumee</v>
          </cell>
          <cell r="C85">
            <v>38413</v>
          </cell>
          <cell r="D85">
            <v>20</v>
          </cell>
          <cell r="E85">
            <v>0</v>
          </cell>
          <cell r="F85">
            <v>10</v>
          </cell>
          <cell r="G85">
            <v>20</v>
          </cell>
          <cell r="H85">
            <v>0</v>
          </cell>
          <cell r="I85">
            <v>18</v>
          </cell>
          <cell r="J85">
            <v>1</v>
          </cell>
          <cell r="K85">
            <v>0</v>
          </cell>
          <cell r="L85" t="str">
            <v>KGM</v>
          </cell>
          <cell r="M85">
            <v>0</v>
          </cell>
          <cell r="N85">
            <v>0</v>
          </cell>
          <cell r="O85" t="str">
            <v>CLASSE</v>
          </cell>
          <cell r="P85">
            <v>3</v>
          </cell>
          <cell r="Q85">
            <v>42.6</v>
          </cell>
          <cell r="R85">
            <v>21</v>
          </cell>
          <cell r="S85">
            <v>42.599999999999994</v>
          </cell>
          <cell r="T85" t="str">
            <v xml:space="preserve"> </v>
          </cell>
        </row>
        <row r="86">
          <cell r="A86" t="str">
            <v>02101100</v>
          </cell>
          <cell r="B86" t="str">
            <v>Jambons,epaules de porcs,non desosses,sales,seches,fumes,en saumure</v>
          </cell>
          <cell r="C86">
            <v>38413</v>
          </cell>
          <cell r="D86">
            <v>20</v>
          </cell>
          <cell r="E86">
            <v>0</v>
          </cell>
          <cell r="F86">
            <v>10</v>
          </cell>
          <cell r="G86">
            <v>20</v>
          </cell>
          <cell r="H86">
            <v>0</v>
          </cell>
          <cell r="I86">
            <v>18</v>
          </cell>
          <cell r="J86">
            <v>1</v>
          </cell>
          <cell r="K86">
            <v>0</v>
          </cell>
          <cell r="L86" t="str">
            <v>KGM</v>
          </cell>
          <cell r="M86">
            <v>0</v>
          </cell>
          <cell r="N86">
            <v>0</v>
          </cell>
          <cell r="O86" t="str">
            <v>CLASSE</v>
          </cell>
          <cell r="P86">
            <v>3</v>
          </cell>
          <cell r="Q86">
            <v>42.6</v>
          </cell>
          <cell r="R86">
            <v>21</v>
          </cell>
          <cell r="S86">
            <v>42.599999999999994</v>
          </cell>
          <cell r="T86" t="str">
            <v xml:space="preserve"> </v>
          </cell>
        </row>
        <row r="87">
          <cell r="A87" t="str">
            <v>02101200</v>
          </cell>
          <cell r="B87" t="str">
            <v>Poitrines de porc et leurs morceaux,sales,seches,fumes,en saumure</v>
          </cell>
          <cell r="C87">
            <v>38413</v>
          </cell>
          <cell r="D87">
            <v>20</v>
          </cell>
          <cell r="E87">
            <v>0</v>
          </cell>
          <cell r="F87">
            <v>10</v>
          </cell>
          <cell r="G87">
            <v>20</v>
          </cell>
          <cell r="H87">
            <v>0</v>
          </cell>
          <cell r="I87">
            <v>18</v>
          </cell>
          <cell r="J87">
            <v>1</v>
          </cell>
          <cell r="K87">
            <v>0</v>
          </cell>
          <cell r="L87" t="str">
            <v>KGM</v>
          </cell>
          <cell r="M87">
            <v>0</v>
          </cell>
          <cell r="N87">
            <v>0</v>
          </cell>
          <cell r="O87" t="str">
            <v>CLASSE</v>
          </cell>
          <cell r="P87">
            <v>3</v>
          </cell>
          <cell r="Q87">
            <v>42.6</v>
          </cell>
          <cell r="R87">
            <v>21</v>
          </cell>
          <cell r="S87">
            <v>42.599999999999994</v>
          </cell>
          <cell r="T87" t="str">
            <v xml:space="preserve"> </v>
          </cell>
        </row>
        <row r="88">
          <cell r="A88" t="str">
            <v>02101900</v>
          </cell>
          <cell r="B88" t="str">
            <v>Viandes &amp; abats de porc,sales sec.fumes/en saum.autres que du 021011 &amp; 12</v>
          </cell>
          <cell r="C88">
            <v>38413</v>
          </cell>
          <cell r="D88">
            <v>20</v>
          </cell>
          <cell r="E88">
            <v>0</v>
          </cell>
          <cell r="F88">
            <v>10</v>
          </cell>
          <cell r="G88">
            <v>20</v>
          </cell>
          <cell r="H88">
            <v>0</v>
          </cell>
          <cell r="I88">
            <v>18</v>
          </cell>
          <cell r="J88">
            <v>1</v>
          </cell>
          <cell r="K88">
            <v>0</v>
          </cell>
          <cell r="L88" t="str">
            <v>KGM</v>
          </cell>
          <cell r="M88">
            <v>0</v>
          </cell>
          <cell r="N88">
            <v>0</v>
          </cell>
          <cell r="O88" t="str">
            <v>CLASSE</v>
          </cell>
          <cell r="P88">
            <v>3</v>
          </cell>
          <cell r="Q88">
            <v>42.6</v>
          </cell>
          <cell r="R88">
            <v>21</v>
          </cell>
          <cell r="S88">
            <v>42.599999999999994</v>
          </cell>
          <cell r="T88" t="str">
            <v xml:space="preserve"> </v>
          </cell>
        </row>
        <row r="89">
          <cell r="A89" t="str">
            <v>02102000</v>
          </cell>
          <cell r="B89" t="str">
            <v>Viandes bovines,salees,sechees,fumees ou en saumure</v>
          </cell>
          <cell r="C89">
            <v>38413</v>
          </cell>
          <cell r="D89">
            <v>20</v>
          </cell>
          <cell r="E89">
            <v>0</v>
          </cell>
          <cell r="F89">
            <v>10</v>
          </cell>
          <cell r="G89">
            <v>20</v>
          </cell>
          <cell r="H89">
            <v>0</v>
          </cell>
          <cell r="I89">
            <v>18</v>
          </cell>
          <cell r="J89">
            <v>1</v>
          </cell>
          <cell r="K89">
            <v>0</v>
          </cell>
          <cell r="L89" t="str">
            <v>KGM</v>
          </cell>
          <cell r="M89">
            <v>0</v>
          </cell>
          <cell r="N89">
            <v>0</v>
          </cell>
          <cell r="O89" t="str">
            <v>CLASSE</v>
          </cell>
          <cell r="P89">
            <v>3</v>
          </cell>
          <cell r="Q89">
            <v>42.6</v>
          </cell>
          <cell r="R89">
            <v>21</v>
          </cell>
          <cell r="S89">
            <v>42.599999999999994</v>
          </cell>
          <cell r="T89" t="str">
            <v xml:space="preserve"> </v>
          </cell>
        </row>
        <row r="90">
          <cell r="A90" t="str">
            <v>02109100</v>
          </cell>
          <cell r="B90" t="str">
            <v>Viandes,abats commest.de primates,sal_x0002_s,en saumure,s_x0002_ch_x0002_s,fum_x0002_s,yc farines &amp; poudres.</v>
          </cell>
          <cell r="C90">
            <v>38413</v>
          </cell>
          <cell r="D90">
            <v>20</v>
          </cell>
          <cell r="E90">
            <v>0</v>
          </cell>
          <cell r="F90">
            <v>10</v>
          </cell>
          <cell r="G90">
            <v>20</v>
          </cell>
          <cell r="H90">
            <v>0</v>
          </cell>
          <cell r="I90">
            <v>18</v>
          </cell>
          <cell r="J90">
            <v>1</v>
          </cell>
          <cell r="K90">
            <v>0</v>
          </cell>
          <cell r="L90" t="str">
            <v>KGM</v>
          </cell>
          <cell r="M90">
            <v>0</v>
          </cell>
          <cell r="N90">
            <v>0</v>
          </cell>
          <cell r="O90" t="str">
            <v>CLASSE</v>
          </cell>
          <cell r="P90">
            <v>3</v>
          </cell>
          <cell r="Q90">
            <v>42.6</v>
          </cell>
          <cell r="R90">
            <v>21</v>
          </cell>
          <cell r="S90">
            <v>42.599999999999994</v>
          </cell>
          <cell r="T90" t="str">
            <v xml:space="preserve"> </v>
          </cell>
        </row>
        <row r="91">
          <cell r="A91" t="str">
            <v>02109200</v>
          </cell>
          <cell r="B91" t="str">
            <v>Viandes &amp; abats commest.de baleine,dauphin, marsouins sal_x0002_s,s_x0002_ch_x0002_s,fum_x0002_s yc farine &amp; pdr</v>
          </cell>
          <cell r="C91">
            <v>38413</v>
          </cell>
          <cell r="D91">
            <v>20</v>
          </cell>
          <cell r="E91">
            <v>0</v>
          </cell>
          <cell r="F91">
            <v>18</v>
          </cell>
          <cell r="G91">
            <v>20</v>
          </cell>
          <cell r="H91">
            <v>0</v>
          </cell>
          <cell r="I91">
            <v>18</v>
          </cell>
          <cell r="J91">
            <v>1</v>
          </cell>
          <cell r="K91">
            <v>0</v>
          </cell>
          <cell r="L91" t="str">
            <v>KGM</v>
          </cell>
          <cell r="M91">
            <v>0</v>
          </cell>
          <cell r="N91">
            <v>0</v>
          </cell>
          <cell r="O91" t="str">
            <v>CLASSE</v>
          </cell>
          <cell r="P91">
            <v>3</v>
          </cell>
          <cell r="Q91">
            <v>42.6</v>
          </cell>
          <cell r="R91">
            <v>21</v>
          </cell>
          <cell r="S91">
            <v>42.599999999999994</v>
          </cell>
          <cell r="T91" t="str">
            <v xml:space="preserve"> </v>
          </cell>
        </row>
        <row r="92">
          <cell r="A92" t="str">
            <v>02109300</v>
          </cell>
          <cell r="B92" t="str">
            <v>Viandes &amp; abats commest. de reptiles yc serpents &amp; tortues de mer sal.s_x0002_ch_x0002_.fum_x0002_s</v>
          </cell>
          <cell r="C92">
            <v>38413</v>
          </cell>
          <cell r="D92">
            <v>20</v>
          </cell>
          <cell r="E92">
            <v>0</v>
          </cell>
          <cell r="F92">
            <v>18</v>
          </cell>
          <cell r="G92">
            <v>20</v>
          </cell>
          <cell r="H92">
            <v>0</v>
          </cell>
          <cell r="I92">
            <v>18</v>
          </cell>
          <cell r="J92">
            <v>1</v>
          </cell>
          <cell r="K92">
            <v>0</v>
          </cell>
          <cell r="L92" t="str">
            <v>KGM</v>
          </cell>
          <cell r="M92">
            <v>0</v>
          </cell>
          <cell r="N92">
            <v>0</v>
          </cell>
          <cell r="O92" t="str">
            <v>CLASSE</v>
          </cell>
          <cell r="P92">
            <v>3</v>
          </cell>
          <cell r="Q92">
            <v>42.6</v>
          </cell>
          <cell r="R92">
            <v>21</v>
          </cell>
          <cell r="S92">
            <v>42.599999999999994</v>
          </cell>
          <cell r="T92" t="str">
            <v xml:space="preserve"> </v>
          </cell>
        </row>
        <row r="93">
          <cell r="A93" t="str">
            <v>02109900</v>
          </cell>
          <cell r="B93" t="str">
            <v>Viandes &amp; abats commest.du 0210 autres que 021011 _x0005_ 021093,sal_x0002_s,s_x0002_ch_x0002_s,fum_x0002_s,far.pdr</v>
          </cell>
          <cell r="C93">
            <v>38413</v>
          </cell>
          <cell r="D93">
            <v>20</v>
          </cell>
          <cell r="E93">
            <v>0</v>
          </cell>
          <cell r="F93">
            <v>10</v>
          </cell>
          <cell r="G93">
            <v>20</v>
          </cell>
          <cell r="H93">
            <v>0</v>
          </cell>
          <cell r="I93">
            <v>18</v>
          </cell>
          <cell r="J93">
            <v>1</v>
          </cell>
          <cell r="K93">
            <v>0</v>
          </cell>
          <cell r="L93" t="str">
            <v>KGM</v>
          </cell>
          <cell r="M93">
            <v>0</v>
          </cell>
          <cell r="N93">
            <v>0</v>
          </cell>
          <cell r="O93" t="str">
            <v>CLASSE</v>
          </cell>
          <cell r="P93">
            <v>3</v>
          </cell>
          <cell r="Q93">
            <v>42.6</v>
          </cell>
          <cell r="R93">
            <v>21</v>
          </cell>
          <cell r="S93">
            <v>42.599999999999994</v>
          </cell>
          <cell r="T93" t="str">
            <v xml:space="preserve"> </v>
          </cell>
        </row>
        <row r="94">
          <cell r="A94" t="str">
            <v>03011000</v>
          </cell>
          <cell r="B94" t="str">
            <v>Poissons vivants d'ornement</v>
          </cell>
          <cell r="C94">
            <v>38413</v>
          </cell>
          <cell r="D94">
            <v>30</v>
          </cell>
          <cell r="E94">
            <v>0</v>
          </cell>
          <cell r="F94">
            <v>18</v>
          </cell>
          <cell r="G94">
            <v>30</v>
          </cell>
          <cell r="H94">
            <v>0</v>
          </cell>
          <cell r="I94">
            <v>18</v>
          </cell>
          <cell r="J94">
            <v>1</v>
          </cell>
          <cell r="K94">
            <v>0</v>
          </cell>
          <cell r="L94" t="str">
            <v>KGM</v>
          </cell>
          <cell r="M94">
            <v>0</v>
          </cell>
          <cell r="N94">
            <v>0</v>
          </cell>
          <cell r="O94" t="str">
            <v>CLASSE</v>
          </cell>
          <cell r="P94">
            <v>4</v>
          </cell>
          <cell r="Q94">
            <v>54.4</v>
          </cell>
          <cell r="R94">
            <v>31</v>
          </cell>
          <cell r="S94">
            <v>54.400000000000006</v>
          </cell>
          <cell r="T94" t="str">
            <v xml:space="preserve"> </v>
          </cell>
        </row>
        <row r="95">
          <cell r="A95" t="str">
            <v>03019100</v>
          </cell>
          <cell r="B95" t="str">
            <v>Truites  vivantes</v>
          </cell>
          <cell r="C95">
            <v>38413</v>
          </cell>
          <cell r="D95">
            <v>30</v>
          </cell>
          <cell r="E95">
            <v>0</v>
          </cell>
          <cell r="F95">
            <v>18</v>
          </cell>
          <cell r="G95">
            <v>30</v>
          </cell>
          <cell r="H95">
            <v>0</v>
          </cell>
          <cell r="I95">
            <v>18</v>
          </cell>
          <cell r="J95">
            <v>1</v>
          </cell>
          <cell r="K95">
            <v>0</v>
          </cell>
          <cell r="L95" t="str">
            <v>KGM</v>
          </cell>
          <cell r="M95">
            <v>0</v>
          </cell>
          <cell r="N95">
            <v>0</v>
          </cell>
          <cell r="O95" t="str">
            <v>CLASSE</v>
          </cell>
          <cell r="P95">
            <v>4</v>
          </cell>
          <cell r="Q95">
            <v>54.4</v>
          </cell>
          <cell r="R95">
            <v>31</v>
          </cell>
          <cell r="S95">
            <v>54.400000000000006</v>
          </cell>
          <cell r="T95" t="str">
            <v xml:space="preserve"> </v>
          </cell>
        </row>
        <row r="96">
          <cell r="A96" t="str">
            <v>03019200</v>
          </cell>
          <cell r="B96" t="str">
            <v>Anguilles vivantes</v>
          </cell>
          <cell r="C96">
            <v>38413</v>
          </cell>
          <cell r="D96">
            <v>30</v>
          </cell>
          <cell r="E96">
            <v>0</v>
          </cell>
          <cell r="F96">
            <v>18</v>
          </cell>
          <cell r="G96">
            <v>30</v>
          </cell>
          <cell r="H96">
            <v>0</v>
          </cell>
          <cell r="I96">
            <v>18</v>
          </cell>
          <cell r="J96">
            <v>1</v>
          </cell>
          <cell r="K96">
            <v>0</v>
          </cell>
          <cell r="L96" t="str">
            <v>KGM</v>
          </cell>
          <cell r="M96">
            <v>0</v>
          </cell>
          <cell r="N96">
            <v>0</v>
          </cell>
          <cell r="O96" t="str">
            <v>CLASSE</v>
          </cell>
          <cell r="P96">
            <v>4</v>
          </cell>
          <cell r="Q96">
            <v>54.4</v>
          </cell>
          <cell r="R96">
            <v>31</v>
          </cell>
          <cell r="S96">
            <v>54.400000000000006</v>
          </cell>
          <cell r="T96" t="str">
            <v xml:space="preserve"> </v>
          </cell>
        </row>
        <row r="97">
          <cell r="A97" t="str">
            <v>03019300</v>
          </cell>
          <cell r="B97" t="str">
            <v>Carpes vivantes</v>
          </cell>
          <cell r="C97">
            <v>38413</v>
          </cell>
          <cell r="D97">
            <v>30</v>
          </cell>
          <cell r="E97">
            <v>0</v>
          </cell>
          <cell r="F97">
            <v>18</v>
          </cell>
          <cell r="G97">
            <v>30</v>
          </cell>
          <cell r="H97">
            <v>0</v>
          </cell>
          <cell r="I97">
            <v>18</v>
          </cell>
          <cell r="J97">
            <v>1</v>
          </cell>
          <cell r="K97">
            <v>0</v>
          </cell>
          <cell r="L97" t="str">
            <v>KGM</v>
          </cell>
          <cell r="M97">
            <v>0</v>
          </cell>
          <cell r="N97">
            <v>0</v>
          </cell>
          <cell r="O97" t="str">
            <v>CLASSE</v>
          </cell>
          <cell r="P97">
            <v>4</v>
          </cell>
          <cell r="Q97">
            <v>54.4</v>
          </cell>
          <cell r="R97">
            <v>31</v>
          </cell>
          <cell r="S97">
            <v>54.400000000000006</v>
          </cell>
          <cell r="T97" t="str">
            <v xml:space="preserve"> </v>
          </cell>
        </row>
        <row r="98">
          <cell r="A98" t="str">
            <v>03019910</v>
          </cell>
          <cell r="B98" t="str">
            <v>Alevins.</v>
          </cell>
          <cell r="C98">
            <v>38413</v>
          </cell>
          <cell r="D98">
            <v>30</v>
          </cell>
          <cell r="E98">
            <v>0</v>
          </cell>
          <cell r="F98">
            <v>0</v>
          </cell>
          <cell r="G98">
            <v>30</v>
          </cell>
          <cell r="H98">
            <v>0</v>
          </cell>
          <cell r="I98">
            <v>0</v>
          </cell>
          <cell r="J98">
            <v>1</v>
          </cell>
          <cell r="K98">
            <v>0</v>
          </cell>
          <cell r="L98" t="str">
            <v>KGM</v>
          </cell>
          <cell r="M98">
            <v>0</v>
          </cell>
          <cell r="N98">
            <v>0</v>
          </cell>
          <cell r="O98" t="str">
            <v>CLASSE</v>
          </cell>
          <cell r="P98">
            <v>4</v>
          </cell>
          <cell r="Q98">
            <v>31</v>
          </cell>
          <cell r="R98">
            <v>31</v>
          </cell>
          <cell r="S98">
            <v>31</v>
          </cell>
          <cell r="T98" t="str">
            <v xml:space="preserve"> </v>
          </cell>
        </row>
        <row r="99">
          <cell r="A99" t="str">
            <v>03019990</v>
          </cell>
          <cell r="B99" t="str">
            <v>Poissons vivants autres que ceux des numeros 03019100 _x0005_ 03019300</v>
          </cell>
          <cell r="C99">
            <v>38413</v>
          </cell>
          <cell r="D99">
            <v>30</v>
          </cell>
          <cell r="E99">
            <v>0</v>
          </cell>
          <cell r="F99">
            <v>18</v>
          </cell>
          <cell r="G99">
            <v>30</v>
          </cell>
          <cell r="H99">
            <v>0</v>
          </cell>
          <cell r="I99">
            <v>18</v>
          </cell>
          <cell r="J99">
            <v>1</v>
          </cell>
          <cell r="K99">
            <v>0</v>
          </cell>
          <cell r="L99" t="str">
            <v>KGM</v>
          </cell>
          <cell r="M99">
            <v>0</v>
          </cell>
          <cell r="N99">
            <v>0</v>
          </cell>
          <cell r="O99" t="str">
            <v>CLASSE</v>
          </cell>
          <cell r="P99">
            <v>4</v>
          </cell>
          <cell r="Q99">
            <v>54.4</v>
          </cell>
          <cell r="R99">
            <v>31</v>
          </cell>
          <cell r="S99">
            <v>54.400000000000006</v>
          </cell>
          <cell r="T99" t="str">
            <v xml:space="preserve"> </v>
          </cell>
        </row>
        <row r="100">
          <cell r="A100" t="str">
            <v>03021100</v>
          </cell>
          <cell r="B100" t="str">
            <v>Truites,fraiches ou refrigerees a l'exclusion des foies,oeufs,laitances.</v>
          </cell>
          <cell r="C100">
            <v>38413</v>
          </cell>
          <cell r="D100">
            <v>20</v>
          </cell>
          <cell r="E100">
            <v>0</v>
          </cell>
          <cell r="F100">
            <v>18</v>
          </cell>
          <cell r="G100">
            <v>20</v>
          </cell>
          <cell r="H100">
            <v>0</v>
          </cell>
          <cell r="I100">
            <v>18</v>
          </cell>
          <cell r="J100">
            <v>1</v>
          </cell>
          <cell r="K100">
            <v>0</v>
          </cell>
          <cell r="L100" t="str">
            <v>KGM</v>
          </cell>
          <cell r="M100">
            <v>0</v>
          </cell>
          <cell r="N100">
            <v>0</v>
          </cell>
          <cell r="O100" t="str">
            <v>CLASSE</v>
          </cell>
          <cell r="P100">
            <v>3</v>
          </cell>
          <cell r="Q100">
            <v>42.6</v>
          </cell>
          <cell r="R100">
            <v>21</v>
          </cell>
          <cell r="S100">
            <v>42.599999999999994</v>
          </cell>
          <cell r="T100" t="str">
            <v xml:space="preserve"> </v>
          </cell>
        </row>
        <row r="101">
          <cell r="A101" t="str">
            <v>03021200</v>
          </cell>
          <cell r="B101" t="str">
            <v>Saumons du pacifique,atlantique,danube,frais,refrigeres,exclus:foies,...</v>
          </cell>
          <cell r="C101">
            <v>38413</v>
          </cell>
          <cell r="D101">
            <v>20</v>
          </cell>
          <cell r="E101">
            <v>0</v>
          </cell>
          <cell r="F101">
            <v>18</v>
          </cell>
          <cell r="G101">
            <v>20</v>
          </cell>
          <cell r="H101">
            <v>0</v>
          </cell>
          <cell r="I101">
            <v>18</v>
          </cell>
          <cell r="J101">
            <v>1</v>
          </cell>
          <cell r="K101">
            <v>0</v>
          </cell>
          <cell r="L101" t="str">
            <v>KGM</v>
          </cell>
          <cell r="M101">
            <v>0</v>
          </cell>
          <cell r="N101">
            <v>0</v>
          </cell>
          <cell r="O101" t="str">
            <v>CLASSE</v>
          </cell>
          <cell r="P101">
            <v>3</v>
          </cell>
          <cell r="Q101">
            <v>42.6</v>
          </cell>
          <cell r="R101">
            <v>21</v>
          </cell>
          <cell r="S101">
            <v>42.599999999999994</v>
          </cell>
          <cell r="T101" t="str">
            <v xml:space="preserve"> </v>
          </cell>
        </row>
        <row r="102">
          <cell r="A102" t="str">
            <v>03021900</v>
          </cell>
          <cell r="B102" t="str">
            <v>Salmonides,frais ou refrigeres a l'exclusion foies,oeufs, laitance</v>
          </cell>
          <cell r="C102">
            <v>38413</v>
          </cell>
          <cell r="D102">
            <v>20</v>
          </cell>
          <cell r="E102">
            <v>0</v>
          </cell>
          <cell r="F102">
            <v>18</v>
          </cell>
          <cell r="G102">
            <v>20</v>
          </cell>
          <cell r="H102">
            <v>0</v>
          </cell>
          <cell r="I102">
            <v>18</v>
          </cell>
          <cell r="J102">
            <v>1</v>
          </cell>
          <cell r="K102">
            <v>0</v>
          </cell>
          <cell r="L102" t="str">
            <v>KGM</v>
          </cell>
          <cell r="M102">
            <v>0</v>
          </cell>
          <cell r="N102">
            <v>0</v>
          </cell>
          <cell r="O102" t="str">
            <v>CLASSE</v>
          </cell>
          <cell r="P102">
            <v>3</v>
          </cell>
          <cell r="Q102">
            <v>42.6</v>
          </cell>
          <cell r="R102">
            <v>21</v>
          </cell>
          <cell r="S102">
            <v>42.599999999999994</v>
          </cell>
          <cell r="T102" t="str">
            <v xml:space="preserve"> </v>
          </cell>
        </row>
        <row r="103">
          <cell r="A103" t="str">
            <v>03022100</v>
          </cell>
          <cell r="B103" t="str">
            <v>Fletans,frais ou refrigeres a l'exclusion des foies,oeufs,laitances</v>
          </cell>
          <cell r="C103">
            <v>38413</v>
          </cell>
          <cell r="D103">
            <v>20</v>
          </cell>
          <cell r="E103">
            <v>0</v>
          </cell>
          <cell r="F103">
            <v>18</v>
          </cell>
          <cell r="G103">
            <v>20</v>
          </cell>
          <cell r="H103">
            <v>0</v>
          </cell>
          <cell r="I103">
            <v>18</v>
          </cell>
          <cell r="J103">
            <v>1</v>
          </cell>
          <cell r="K103">
            <v>0</v>
          </cell>
          <cell r="L103" t="str">
            <v>KGM</v>
          </cell>
          <cell r="M103">
            <v>0</v>
          </cell>
          <cell r="N103">
            <v>0</v>
          </cell>
          <cell r="O103" t="str">
            <v>CLASSE</v>
          </cell>
          <cell r="P103">
            <v>3</v>
          </cell>
          <cell r="Q103">
            <v>42.6</v>
          </cell>
          <cell r="R103">
            <v>21</v>
          </cell>
          <cell r="S103">
            <v>42.599999999999994</v>
          </cell>
          <cell r="T103" t="str">
            <v xml:space="preserve"> </v>
          </cell>
        </row>
        <row r="104">
          <cell r="A104" t="str">
            <v>03022200</v>
          </cell>
          <cell r="B104" t="str">
            <v>Plies ou carrelets,frais ou refrigeres a l'exclusion foies,oeufs,laitances</v>
          </cell>
          <cell r="C104">
            <v>38413</v>
          </cell>
          <cell r="D104">
            <v>20</v>
          </cell>
          <cell r="E104">
            <v>0</v>
          </cell>
          <cell r="F104">
            <v>18</v>
          </cell>
          <cell r="G104">
            <v>20</v>
          </cell>
          <cell r="H104">
            <v>0</v>
          </cell>
          <cell r="I104">
            <v>18</v>
          </cell>
          <cell r="J104">
            <v>1</v>
          </cell>
          <cell r="K104">
            <v>0</v>
          </cell>
          <cell r="L104" t="str">
            <v>KGM</v>
          </cell>
          <cell r="M104">
            <v>0</v>
          </cell>
          <cell r="N104">
            <v>0</v>
          </cell>
          <cell r="O104" t="str">
            <v>CLASSE</v>
          </cell>
          <cell r="P104">
            <v>3</v>
          </cell>
          <cell r="Q104">
            <v>42.6</v>
          </cell>
          <cell r="R104">
            <v>21</v>
          </cell>
          <cell r="S104">
            <v>42.599999999999994</v>
          </cell>
          <cell r="T104" t="str">
            <v xml:space="preserve"> </v>
          </cell>
        </row>
        <row r="105">
          <cell r="A105" t="str">
            <v>03022300</v>
          </cell>
          <cell r="B105" t="str">
            <v>Soles,fraiches ou refrigerees a l'exclusion des foies,oeufs,laitances</v>
          </cell>
          <cell r="C105">
            <v>38413</v>
          </cell>
          <cell r="D105">
            <v>20</v>
          </cell>
          <cell r="E105">
            <v>0</v>
          </cell>
          <cell r="F105">
            <v>18</v>
          </cell>
          <cell r="G105">
            <v>20</v>
          </cell>
          <cell r="H105">
            <v>0</v>
          </cell>
          <cell r="I105">
            <v>18</v>
          </cell>
          <cell r="J105">
            <v>1</v>
          </cell>
          <cell r="K105">
            <v>0</v>
          </cell>
          <cell r="L105" t="str">
            <v>KGM</v>
          </cell>
          <cell r="M105">
            <v>0</v>
          </cell>
          <cell r="N105">
            <v>0</v>
          </cell>
          <cell r="O105" t="str">
            <v>CLASSE</v>
          </cell>
          <cell r="P105">
            <v>3</v>
          </cell>
          <cell r="Q105">
            <v>42.6</v>
          </cell>
          <cell r="R105">
            <v>21</v>
          </cell>
          <cell r="S105">
            <v>42.599999999999994</v>
          </cell>
          <cell r="T105" t="str">
            <v xml:space="preserve"> </v>
          </cell>
        </row>
        <row r="106">
          <cell r="A106" t="str">
            <v>03022900</v>
          </cell>
          <cell r="B106" t="str">
            <v>Poissons plats,frais,refrigeres a l'exclusion foies,oeufs,laitance</v>
          </cell>
          <cell r="C106">
            <v>38413</v>
          </cell>
          <cell r="D106">
            <v>20</v>
          </cell>
          <cell r="E106">
            <v>0</v>
          </cell>
          <cell r="F106">
            <v>18</v>
          </cell>
          <cell r="G106">
            <v>20</v>
          </cell>
          <cell r="H106">
            <v>0</v>
          </cell>
          <cell r="I106">
            <v>18</v>
          </cell>
          <cell r="J106">
            <v>1</v>
          </cell>
          <cell r="K106">
            <v>0</v>
          </cell>
          <cell r="L106" t="str">
            <v>KGM</v>
          </cell>
          <cell r="M106">
            <v>0</v>
          </cell>
          <cell r="N106">
            <v>0</v>
          </cell>
          <cell r="O106" t="str">
            <v>CLASSE</v>
          </cell>
          <cell r="P106">
            <v>3</v>
          </cell>
          <cell r="Q106">
            <v>42.6</v>
          </cell>
          <cell r="R106">
            <v>21</v>
          </cell>
          <cell r="S106">
            <v>42.599999999999994</v>
          </cell>
          <cell r="T106" t="str">
            <v xml:space="preserve"> </v>
          </cell>
        </row>
        <row r="107">
          <cell r="A107" t="str">
            <v>03023100</v>
          </cell>
          <cell r="B107" t="str">
            <v>Thons blancs ou germons,frais,refrigeres,a l'exclusion des foies,oeufs,laitances.</v>
          </cell>
          <cell r="C107">
            <v>38413</v>
          </cell>
          <cell r="D107">
            <v>20</v>
          </cell>
          <cell r="E107">
            <v>0</v>
          </cell>
          <cell r="F107">
            <v>18</v>
          </cell>
          <cell r="G107">
            <v>20</v>
          </cell>
          <cell r="H107">
            <v>0</v>
          </cell>
          <cell r="I107">
            <v>18</v>
          </cell>
          <cell r="J107">
            <v>1</v>
          </cell>
          <cell r="K107">
            <v>0</v>
          </cell>
          <cell r="L107" t="str">
            <v>KGM</v>
          </cell>
          <cell r="M107">
            <v>0</v>
          </cell>
          <cell r="N107">
            <v>0</v>
          </cell>
          <cell r="O107" t="str">
            <v>CLASSE</v>
          </cell>
          <cell r="P107">
            <v>3</v>
          </cell>
          <cell r="Q107">
            <v>42.6</v>
          </cell>
          <cell r="R107">
            <v>21</v>
          </cell>
          <cell r="S107">
            <v>42.599999999999994</v>
          </cell>
          <cell r="T107" t="str">
            <v xml:space="preserve"> </v>
          </cell>
        </row>
        <row r="108">
          <cell r="A108" t="str">
            <v>03023200</v>
          </cell>
          <cell r="B108" t="str">
            <v>Thons a nageoires jaunes,frais,refrigeres;a l'exclusion foie,oeuf,laitance</v>
          </cell>
          <cell r="C108">
            <v>38413</v>
          </cell>
          <cell r="D108">
            <v>20</v>
          </cell>
          <cell r="E108">
            <v>0</v>
          </cell>
          <cell r="F108">
            <v>18</v>
          </cell>
          <cell r="G108">
            <v>20</v>
          </cell>
          <cell r="H108">
            <v>0</v>
          </cell>
          <cell r="I108">
            <v>18</v>
          </cell>
          <cell r="J108">
            <v>1</v>
          </cell>
          <cell r="K108">
            <v>0</v>
          </cell>
          <cell r="L108" t="str">
            <v>KGM</v>
          </cell>
          <cell r="M108">
            <v>0</v>
          </cell>
          <cell r="N108">
            <v>0</v>
          </cell>
          <cell r="O108" t="str">
            <v>CLASSE</v>
          </cell>
          <cell r="P108">
            <v>3</v>
          </cell>
          <cell r="Q108">
            <v>42.6</v>
          </cell>
          <cell r="R108">
            <v>21</v>
          </cell>
          <cell r="S108">
            <v>42.599999999999994</v>
          </cell>
          <cell r="T108" t="str">
            <v xml:space="preserve"> </v>
          </cell>
        </row>
        <row r="109">
          <cell r="A109" t="str">
            <v>03023300</v>
          </cell>
          <cell r="B109" t="str">
            <v>Listaos ou bonites a ventre raye,frais,refrigeres,a l'exclusion foies,...</v>
          </cell>
          <cell r="C109">
            <v>38413</v>
          </cell>
          <cell r="D109">
            <v>20</v>
          </cell>
          <cell r="E109">
            <v>0</v>
          </cell>
          <cell r="F109">
            <v>18</v>
          </cell>
          <cell r="G109">
            <v>20</v>
          </cell>
          <cell r="H109">
            <v>0</v>
          </cell>
          <cell r="I109">
            <v>18</v>
          </cell>
          <cell r="J109">
            <v>1</v>
          </cell>
          <cell r="K109">
            <v>0</v>
          </cell>
          <cell r="L109" t="str">
            <v>KGM</v>
          </cell>
          <cell r="M109">
            <v>0</v>
          </cell>
          <cell r="N109">
            <v>0</v>
          </cell>
          <cell r="O109" t="str">
            <v>CLASSE</v>
          </cell>
          <cell r="P109">
            <v>3</v>
          </cell>
          <cell r="Q109">
            <v>42.6</v>
          </cell>
          <cell r="R109">
            <v>21</v>
          </cell>
          <cell r="S109">
            <v>42.599999999999994</v>
          </cell>
          <cell r="T109" t="str">
            <v xml:space="preserve"> </v>
          </cell>
        </row>
        <row r="110">
          <cell r="A110" t="str">
            <v>03023400</v>
          </cell>
          <cell r="B110" t="str">
            <v>Thons obses frais ou r_x0002_frig_x0002_r_x0002_s _x0005_ l'exclusion des foies,oeufs et laitances</v>
          </cell>
          <cell r="C110">
            <v>38413</v>
          </cell>
          <cell r="D110">
            <v>20</v>
          </cell>
          <cell r="E110">
            <v>0</v>
          </cell>
          <cell r="F110">
            <v>18</v>
          </cell>
          <cell r="G110">
            <v>20</v>
          </cell>
          <cell r="H110">
            <v>0</v>
          </cell>
          <cell r="I110">
            <v>18</v>
          </cell>
          <cell r="J110">
            <v>1</v>
          </cell>
          <cell r="K110">
            <v>0</v>
          </cell>
          <cell r="L110" t="str">
            <v>KGM</v>
          </cell>
          <cell r="M110">
            <v>0</v>
          </cell>
          <cell r="N110">
            <v>0</v>
          </cell>
          <cell r="O110" t="str">
            <v>CLASSE</v>
          </cell>
          <cell r="P110">
            <v>3</v>
          </cell>
          <cell r="Q110">
            <v>42.6</v>
          </cell>
          <cell r="R110">
            <v>21</v>
          </cell>
          <cell r="S110">
            <v>42.599999999999994</v>
          </cell>
          <cell r="T110" t="str">
            <v xml:space="preserve"> </v>
          </cell>
        </row>
        <row r="111">
          <cell r="A111" t="str">
            <v>03023500</v>
          </cell>
          <cell r="B111" t="str">
            <v>Thons rouges frais ou refrig_x0002_r_x0002_s _x0005_ l'exclusion des foies,oeufs et laitances.</v>
          </cell>
          <cell r="C111">
            <v>38413</v>
          </cell>
          <cell r="D111">
            <v>20</v>
          </cell>
          <cell r="E111">
            <v>0</v>
          </cell>
          <cell r="F111">
            <v>18</v>
          </cell>
          <cell r="G111">
            <v>20</v>
          </cell>
          <cell r="H111">
            <v>0</v>
          </cell>
          <cell r="I111">
            <v>18</v>
          </cell>
          <cell r="J111">
            <v>1</v>
          </cell>
          <cell r="K111">
            <v>0</v>
          </cell>
          <cell r="L111" t="str">
            <v>KGM</v>
          </cell>
          <cell r="M111">
            <v>0</v>
          </cell>
          <cell r="N111">
            <v>0</v>
          </cell>
          <cell r="O111" t="str">
            <v>CLASSE</v>
          </cell>
          <cell r="P111">
            <v>3</v>
          </cell>
          <cell r="Q111">
            <v>42.6</v>
          </cell>
          <cell r="R111">
            <v>21</v>
          </cell>
          <cell r="S111">
            <v>42.599999999999994</v>
          </cell>
          <cell r="T111" t="str">
            <v xml:space="preserve"> </v>
          </cell>
        </row>
        <row r="112">
          <cell r="A112" t="str">
            <v>03023600</v>
          </cell>
          <cell r="B112" t="str">
            <v>Thons rouges du Sud frais,refrig_x0002_r_x0002_s _x0005_ l'exclusion des foies, oeufs et laitances</v>
          </cell>
          <cell r="C112">
            <v>38413</v>
          </cell>
          <cell r="D112">
            <v>20</v>
          </cell>
          <cell r="E112">
            <v>0</v>
          </cell>
          <cell r="F112">
            <v>18</v>
          </cell>
          <cell r="G112">
            <v>20</v>
          </cell>
          <cell r="H112">
            <v>0</v>
          </cell>
          <cell r="I112">
            <v>18</v>
          </cell>
          <cell r="J112">
            <v>1</v>
          </cell>
          <cell r="K112">
            <v>0</v>
          </cell>
          <cell r="L112" t="str">
            <v>KGM</v>
          </cell>
          <cell r="M112">
            <v>0</v>
          </cell>
          <cell r="N112">
            <v>0</v>
          </cell>
          <cell r="O112" t="str">
            <v>CLASSE</v>
          </cell>
          <cell r="P112">
            <v>3</v>
          </cell>
          <cell r="Q112">
            <v>42.6</v>
          </cell>
          <cell r="R112">
            <v>21</v>
          </cell>
          <cell r="S112">
            <v>42.599999999999994</v>
          </cell>
          <cell r="T112" t="str">
            <v xml:space="preserve"> </v>
          </cell>
        </row>
        <row r="113">
          <cell r="A113" t="str">
            <v>03023900</v>
          </cell>
          <cell r="B113" t="str">
            <v>Thons autres que du 030231 _x0005_ 36,frais/refrig.exclus foies,oeufs,laitance</v>
          </cell>
          <cell r="C113">
            <v>38413</v>
          </cell>
          <cell r="D113">
            <v>20</v>
          </cell>
          <cell r="E113">
            <v>0</v>
          </cell>
          <cell r="F113">
            <v>18</v>
          </cell>
          <cell r="G113">
            <v>20</v>
          </cell>
          <cell r="H113">
            <v>0</v>
          </cell>
          <cell r="I113">
            <v>18</v>
          </cell>
          <cell r="J113">
            <v>1</v>
          </cell>
          <cell r="K113">
            <v>0</v>
          </cell>
          <cell r="L113" t="str">
            <v>KGM</v>
          </cell>
          <cell r="M113">
            <v>0</v>
          </cell>
          <cell r="N113">
            <v>0</v>
          </cell>
          <cell r="O113" t="str">
            <v>CLASSE</v>
          </cell>
          <cell r="P113">
            <v>3</v>
          </cell>
          <cell r="Q113">
            <v>42.6</v>
          </cell>
          <cell r="R113">
            <v>21</v>
          </cell>
          <cell r="S113">
            <v>42.599999999999994</v>
          </cell>
          <cell r="T113" t="str">
            <v xml:space="preserve"> </v>
          </cell>
        </row>
        <row r="114">
          <cell r="A114" t="str">
            <v>03024000</v>
          </cell>
          <cell r="B114" t="str">
            <v>Harengs,frais ou refrigeres a l'exclusion des foies,oeufs,laitances.</v>
          </cell>
          <cell r="C114">
            <v>38413</v>
          </cell>
          <cell r="D114">
            <v>20</v>
          </cell>
          <cell r="E114">
            <v>0</v>
          </cell>
          <cell r="F114">
            <v>18</v>
          </cell>
          <cell r="G114">
            <v>20</v>
          </cell>
          <cell r="H114">
            <v>0</v>
          </cell>
          <cell r="I114">
            <v>18</v>
          </cell>
          <cell r="J114">
            <v>1</v>
          </cell>
          <cell r="K114">
            <v>0</v>
          </cell>
          <cell r="L114" t="str">
            <v>KGM</v>
          </cell>
          <cell r="M114">
            <v>0</v>
          </cell>
          <cell r="N114">
            <v>0</v>
          </cell>
          <cell r="O114" t="str">
            <v>CLASSE</v>
          </cell>
          <cell r="P114">
            <v>3</v>
          </cell>
          <cell r="Q114">
            <v>42.6</v>
          </cell>
          <cell r="R114">
            <v>21</v>
          </cell>
          <cell r="S114">
            <v>42.599999999999994</v>
          </cell>
          <cell r="T114" t="str">
            <v xml:space="preserve"> </v>
          </cell>
        </row>
        <row r="115">
          <cell r="A115" t="str">
            <v>03025000</v>
          </cell>
          <cell r="B115" t="str">
            <v>Morues,fraiches ou refrigerees a l'exclusion des foies,oeufs,laitances</v>
          </cell>
          <cell r="C115">
            <v>38413</v>
          </cell>
          <cell r="D115">
            <v>20</v>
          </cell>
          <cell r="E115">
            <v>0</v>
          </cell>
          <cell r="F115">
            <v>18</v>
          </cell>
          <cell r="G115">
            <v>20</v>
          </cell>
          <cell r="H115">
            <v>0</v>
          </cell>
          <cell r="I115">
            <v>18</v>
          </cell>
          <cell r="J115">
            <v>1</v>
          </cell>
          <cell r="K115">
            <v>0</v>
          </cell>
          <cell r="L115" t="str">
            <v>KGM</v>
          </cell>
          <cell r="M115">
            <v>0</v>
          </cell>
          <cell r="N115">
            <v>0</v>
          </cell>
          <cell r="O115" t="str">
            <v>CLASSE</v>
          </cell>
          <cell r="P115">
            <v>3</v>
          </cell>
          <cell r="Q115">
            <v>42.6</v>
          </cell>
          <cell r="R115">
            <v>21</v>
          </cell>
          <cell r="S115">
            <v>42.599999999999994</v>
          </cell>
          <cell r="T115" t="str">
            <v xml:space="preserve"> </v>
          </cell>
        </row>
        <row r="116">
          <cell r="A116" t="str">
            <v>03026100</v>
          </cell>
          <cell r="B116" t="str">
            <v>Sardines fraiches,refrigerees a l'exclusion des foies,oeufs,laitances.</v>
          </cell>
          <cell r="C116">
            <v>38413</v>
          </cell>
          <cell r="D116">
            <v>20</v>
          </cell>
          <cell r="E116">
            <v>0</v>
          </cell>
          <cell r="F116">
            <v>18</v>
          </cell>
          <cell r="G116">
            <v>20</v>
          </cell>
          <cell r="H116">
            <v>0</v>
          </cell>
          <cell r="I116">
            <v>18</v>
          </cell>
          <cell r="J116">
            <v>1</v>
          </cell>
          <cell r="K116">
            <v>0</v>
          </cell>
          <cell r="L116" t="str">
            <v>KGM</v>
          </cell>
          <cell r="M116">
            <v>0</v>
          </cell>
          <cell r="N116">
            <v>0</v>
          </cell>
          <cell r="O116" t="str">
            <v>CLASSE</v>
          </cell>
          <cell r="P116">
            <v>3</v>
          </cell>
          <cell r="Q116">
            <v>42.6</v>
          </cell>
          <cell r="R116">
            <v>21</v>
          </cell>
          <cell r="S116">
            <v>42.599999999999994</v>
          </cell>
          <cell r="T116" t="str">
            <v xml:space="preserve"> </v>
          </cell>
        </row>
        <row r="117">
          <cell r="A117" t="str">
            <v>03026200</v>
          </cell>
          <cell r="B117" t="str">
            <v>Eglefins,frais ou refrigeres a l'exclusion des foies,oeufs,laitances.</v>
          </cell>
          <cell r="C117">
            <v>38413</v>
          </cell>
          <cell r="D117">
            <v>20</v>
          </cell>
          <cell r="E117">
            <v>0</v>
          </cell>
          <cell r="F117">
            <v>18</v>
          </cell>
          <cell r="G117">
            <v>20</v>
          </cell>
          <cell r="H117">
            <v>0</v>
          </cell>
          <cell r="I117">
            <v>18</v>
          </cell>
          <cell r="J117">
            <v>1</v>
          </cell>
          <cell r="K117">
            <v>0</v>
          </cell>
          <cell r="L117" t="str">
            <v>KGM</v>
          </cell>
          <cell r="M117">
            <v>0</v>
          </cell>
          <cell r="N117">
            <v>0</v>
          </cell>
          <cell r="O117" t="str">
            <v>CLASSE</v>
          </cell>
          <cell r="P117">
            <v>3</v>
          </cell>
          <cell r="Q117">
            <v>42.6</v>
          </cell>
          <cell r="R117">
            <v>21</v>
          </cell>
          <cell r="S117">
            <v>42.599999999999994</v>
          </cell>
          <cell r="T117" t="str">
            <v xml:space="preserve"> </v>
          </cell>
        </row>
        <row r="118">
          <cell r="A118" t="str">
            <v>03026300</v>
          </cell>
          <cell r="B118" t="str">
            <v>Lieus noirs,frais ou refrigeres  a l'exclusion des foies,oeufs,laitances</v>
          </cell>
          <cell r="C118">
            <v>38413</v>
          </cell>
          <cell r="D118">
            <v>20</v>
          </cell>
          <cell r="E118">
            <v>0</v>
          </cell>
          <cell r="F118">
            <v>18</v>
          </cell>
          <cell r="G118">
            <v>20</v>
          </cell>
          <cell r="H118">
            <v>0</v>
          </cell>
          <cell r="I118">
            <v>18</v>
          </cell>
          <cell r="J118">
            <v>1</v>
          </cell>
          <cell r="K118">
            <v>0</v>
          </cell>
          <cell r="L118" t="str">
            <v>KGM</v>
          </cell>
          <cell r="M118">
            <v>0</v>
          </cell>
          <cell r="N118">
            <v>0</v>
          </cell>
          <cell r="O118" t="str">
            <v>CLASSE</v>
          </cell>
          <cell r="P118">
            <v>3</v>
          </cell>
          <cell r="Q118">
            <v>42.6</v>
          </cell>
          <cell r="R118">
            <v>21</v>
          </cell>
          <cell r="S118">
            <v>42.599999999999994</v>
          </cell>
          <cell r="T118" t="str">
            <v xml:space="preserve"> </v>
          </cell>
        </row>
        <row r="119">
          <cell r="A119" t="str">
            <v>03026400</v>
          </cell>
          <cell r="B119" t="str">
            <v>Maquereaux,frais ou refrigeres a l'exclusion des foies,oeufs,laitances</v>
          </cell>
          <cell r="C119">
            <v>38413</v>
          </cell>
          <cell r="D119">
            <v>20</v>
          </cell>
          <cell r="E119">
            <v>0</v>
          </cell>
          <cell r="F119">
            <v>18</v>
          </cell>
          <cell r="G119">
            <v>20</v>
          </cell>
          <cell r="H119">
            <v>0</v>
          </cell>
          <cell r="I119">
            <v>18</v>
          </cell>
          <cell r="J119">
            <v>1</v>
          </cell>
          <cell r="K119">
            <v>0</v>
          </cell>
          <cell r="L119" t="str">
            <v>KGM</v>
          </cell>
          <cell r="M119">
            <v>0</v>
          </cell>
          <cell r="N119">
            <v>0</v>
          </cell>
          <cell r="O119" t="str">
            <v>CLASSE</v>
          </cell>
          <cell r="P119">
            <v>3</v>
          </cell>
          <cell r="Q119">
            <v>42.6</v>
          </cell>
          <cell r="R119">
            <v>21</v>
          </cell>
          <cell r="S119">
            <v>42.599999999999994</v>
          </cell>
          <cell r="T119" t="str">
            <v xml:space="preserve"> </v>
          </cell>
        </row>
        <row r="120">
          <cell r="A120" t="str">
            <v>03026500</v>
          </cell>
          <cell r="B120" t="str">
            <v>Squales,frais ou refrigeres a l'exclusion des foies,oeufs,laitances</v>
          </cell>
          <cell r="C120">
            <v>38413</v>
          </cell>
          <cell r="D120">
            <v>20</v>
          </cell>
          <cell r="E120">
            <v>0</v>
          </cell>
          <cell r="F120">
            <v>18</v>
          </cell>
          <cell r="G120">
            <v>20</v>
          </cell>
          <cell r="H120">
            <v>0</v>
          </cell>
          <cell r="I120">
            <v>18</v>
          </cell>
          <cell r="J120">
            <v>1</v>
          </cell>
          <cell r="K120">
            <v>0</v>
          </cell>
          <cell r="L120" t="str">
            <v>KGM</v>
          </cell>
          <cell r="M120">
            <v>0</v>
          </cell>
          <cell r="N120">
            <v>0</v>
          </cell>
          <cell r="O120" t="str">
            <v>CLASSE</v>
          </cell>
          <cell r="P120">
            <v>3</v>
          </cell>
          <cell r="Q120">
            <v>42.6</v>
          </cell>
          <cell r="R120">
            <v>21</v>
          </cell>
          <cell r="S120">
            <v>42.599999999999994</v>
          </cell>
          <cell r="T120" t="str">
            <v xml:space="preserve"> </v>
          </cell>
        </row>
        <row r="121">
          <cell r="A121" t="str">
            <v>03026600</v>
          </cell>
          <cell r="B121" t="str">
            <v>Anguilles,fraiches ou refrigerees a l'exclusion des foies,oeufs,laitances</v>
          </cell>
          <cell r="C121">
            <v>38413</v>
          </cell>
          <cell r="D121">
            <v>20</v>
          </cell>
          <cell r="E121">
            <v>0</v>
          </cell>
          <cell r="F121">
            <v>18</v>
          </cell>
          <cell r="G121">
            <v>20</v>
          </cell>
          <cell r="H121">
            <v>0</v>
          </cell>
          <cell r="I121">
            <v>18</v>
          </cell>
          <cell r="J121">
            <v>1</v>
          </cell>
          <cell r="K121">
            <v>0</v>
          </cell>
          <cell r="L121" t="str">
            <v>KGM</v>
          </cell>
          <cell r="M121">
            <v>0</v>
          </cell>
          <cell r="N121">
            <v>0</v>
          </cell>
          <cell r="O121" t="str">
            <v>CLASSE</v>
          </cell>
          <cell r="P121">
            <v>3</v>
          </cell>
          <cell r="Q121">
            <v>42.6</v>
          </cell>
          <cell r="R121">
            <v>21</v>
          </cell>
          <cell r="S121">
            <v>42.599999999999994</v>
          </cell>
          <cell r="T121" t="str">
            <v xml:space="preserve"> </v>
          </cell>
        </row>
        <row r="122">
          <cell r="A122" t="str">
            <v>03026910</v>
          </cell>
          <cell r="B122" t="str">
            <v>Bars (loups)</v>
          </cell>
          <cell r="C122">
            <v>38413</v>
          </cell>
          <cell r="D122">
            <v>20</v>
          </cell>
          <cell r="E122">
            <v>0</v>
          </cell>
          <cell r="F122">
            <v>18</v>
          </cell>
          <cell r="G122">
            <v>20</v>
          </cell>
          <cell r="H122">
            <v>0</v>
          </cell>
          <cell r="I122">
            <v>18</v>
          </cell>
          <cell r="J122">
            <v>1</v>
          </cell>
          <cell r="K122">
            <v>0</v>
          </cell>
          <cell r="L122" t="str">
            <v>KGM</v>
          </cell>
          <cell r="M122">
            <v>0</v>
          </cell>
          <cell r="N122">
            <v>0</v>
          </cell>
          <cell r="O122" t="str">
            <v>CLASSE</v>
          </cell>
          <cell r="P122">
            <v>3</v>
          </cell>
          <cell r="Q122">
            <v>42.6</v>
          </cell>
          <cell r="R122">
            <v>21</v>
          </cell>
          <cell r="S122">
            <v>42.599999999999994</v>
          </cell>
          <cell r="T122" t="str">
            <v xml:space="preserve"> </v>
          </cell>
        </row>
        <row r="123">
          <cell r="A123" t="str">
            <v>03026990</v>
          </cell>
          <cell r="B123" t="str">
            <v>Poissons, _x0005_ l'exclusion des foies, oeufs et laitances autres que ceux du nx 03026910</v>
          </cell>
          <cell r="C123">
            <v>38413</v>
          </cell>
          <cell r="D123">
            <v>20</v>
          </cell>
          <cell r="E123">
            <v>0</v>
          </cell>
          <cell r="F123">
            <v>18</v>
          </cell>
          <cell r="G123">
            <v>20</v>
          </cell>
          <cell r="H123">
            <v>0</v>
          </cell>
          <cell r="I123">
            <v>18</v>
          </cell>
          <cell r="J123">
            <v>1</v>
          </cell>
          <cell r="K123">
            <v>0</v>
          </cell>
          <cell r="L123" t="str">
            <v>KGM</v>
          </cell>
          <cell r="M123">
            <v>0</v>
          </cell>
          <cell r="N123">
            <v>0</v>
          </cell>
          <cell r="O123" t="str">
            <v>CLASSE</v>
          </cell>
          <cell r="P123">
            <v>3</v>
          </cell>
          <cell r="Q123">
            <v>42.6</v>
          </cell>
          <cell r="R123">
            <v>21</v>
          </cell>
          <cell r="S123">
            <v>42.599999999999994</v>
          </cell>
          <cell r="T123" t="str">
            <v xml:space="preserve"> </v>
          </cell>
        </row>
        <row r="124">
          <cell r="A124" t="str">
            <v>03027000</v>
          </cell>
          <cell r="B124" t="str">
            <v>Foies,oeufs et laitances de poissons,frais ou refrigeres</v>
          </cell>
          <cell r="C124">
            <v>38413</v>
          </cell>
          <cell r="D124">
            <v>20</v>
          </cell>
          <cell r="E124">
            <v>0</v>
          </cell>
          <cell r="F124">
            <v>18</v>
          </cell>
          <cell r="G124">
            <v>20</v>
          </cell>
          <cell r="H124">
            <v>0</v>
          </cell>
          <cell r="I124">
            <v>18</v>
          </cell>
          <cell r="J124">
            <v>1</v>
          </cell>
          <cell r="K124">
            <v>0</v>
          </cell>
          <cell r="L124" t="str">
            <v>KGM</v>
          </cell>
          <cell r="M124">
            <v>0</v>
          </cell>
          <cell r="N124">
            <v>0</v>
          </cell>
          <cell r="O124" t="str">
            <v>CLASSE</v>
          </cell>
          <cell r="P124">
            <v>3</v>
          </cell>
          <cell r="Q124">
            <v>42.6</v>
          </cell>
          <cell r="R124">
            <v>21</v>
          </cell>
          <cell r="S124">
            <v>42.599999999999994</v>
          </cell>
          <cell r="T124" t="str">
            <v xml:space="preserve"> </v>
          </cell>
        </row>
        <row r="125">
          <cell r="A125" t="str">
            <v>03031100</v>
          </cell>
          <cell r="B125" t="str">
            <v>Saumons du pacifique rouges cong_x0002_l_x0002_s,_x0005_ l'exclusion des foies,oeufs &amp; laitances</v>
          </cell>
          <cell r="C125">
            <v>38413</v>
          </cell>
          <cell r="D125">
            <v>20</v>
          </cell>
          <cell r="E125">
            <v>0</v>
          </cell>
          <cell r="F125">
            <v>18</v>
          </cell>
          <cell r="G125">
            <v>20</v>
          </cell>
          <cell r="H125">
            <v>0</v>
          </cell>
          <cell r="I125">
            <v>18</v>
          </cell>
          <cell r="J125">
            <v>1</v>
          </cell>
          <cell r="K125">
            <v>0</v>
          </cell>
          <cell r="L125" t="str">
            <v>KGM</v>
          </cell>
          <cell r="M125">
            <v>0</v>
          </cell>
          <cell r="N125">
            <v>0</v>
          </cell>
          <cell r="O125" t="str">
            <v>CLASSE</v>
          </cell>
          <cell r="P125">
            <v>3</v>
          </cell>
          <cell r="Q125">
            <v>42.6</v>
          </cell>
          <cell r="R125">
            <v>21</v>
          </cell>
          <cell r="S125">
            <v>42.599999999999994</v>
          </cell>
          <cell r="T125" t="str">
            <v xml:space="preserve"> </v>
          </cell>
        </row>
        <row r="126">
          <cell r="A126" t="str">
            <v>03031900</v>
          </cell>
          <cell r="B126" t="str">
            <v>Saumons autres que celui du 030311,cong_x0002_l_x0002_s_x0005_ l'exclusion de foies,oeufs &amp; laitances</v>
          </cell>
          <cell r="C126">
            <v>38413</v>
          </cell>
          <cell r="D126">
            <v>20</v>
          </cell>
          <cell r="E126">
            <v>0</v>
          </cell>
          <cell r="F126">
            <v>18</v>
          </cell>
          <cell r="G126">
            <v>20</v>
          </cell>
          <cell r="H126">
            <v>0</v>
          </cell>
          <cell r="I126">
            <v>18</v>
          </cell>
          <cell r="J126">
            <v>1</v>
          </cell>
          <cell r="K126">
            <v>0</v>
          </cell>
          <cell r="L126" t="str">
            <v>KGM</v>
          </cell>
          <cell r="M126">
            <v>0</v>
          </cell>
          <cell r="N126">
            <v>0</v>
          </cell>
          <cell r="O126" t="str">
            <v>CLASSE</v>
          </cell>
          <cell r="P126">
            <v>3</v>
          </cell>
          <cell r="Q126">
            <v>42.6</v>
          </cell>
          <cell r="R126">
            <v>21</v>
          </cell>
          <cell r="S126">
            <v>42.599999999999994</v>
          </cell>
          <cell r="T126" t="str">
            <v xml:space="preserve"> </v>
          </cell>
        </row>
        <row r="127">
          <cell r="A127" t="str">
            <v>03032100</v>
          </cell>
          <cell r="B127" t="str">
            <v>Truites,congeles a l'exclusion des foies,oeufs,laitances</v>
          </cell>
          <cell r="C127">
            <v>38413</v>
          </cell>
          <cell r="D127">
            <v>20</v>
          </cell>
          <cell r="E127">
            <v>0</v>
          </cell>
          <cell r="F127">
            <v>18</v>
          </cell>
          <cell r="G127">
            <v>20</v>
          </cell>
          <cell r="H127">
            <v>0</v>
          </cell>
          <cell r="I127">
            <v>18</v>
          </cell>
          <cell r="J127">
            <v>1</v>
          </cell>
          <cell r="K127">
            <v>0</v>
          </cell>
          <cell r="L127" t="str">
            <v>KGM</v>
          </cell>
          <cell r="M127">
            <v>0</v>
          </cell>
          <cell r="N127">
            <v>0</v>
          </cell>
          <cell r="O127" t="str">
            <v>CLASSE</v>
          </cell>
          <cell r="P127">
            <v>3</v>
          </cell>
          <cell r="Q127">
            <v>42.6</v>
          </cell>
          <cell r="R127">
            <v>21</v>
          </cell>
          <cell r="S127">
            <v>42.599999999999994</v>
          </cell>
          <cell r="T127" t="str">
            <v xml:space="preserve"> </v>
          </cell>
        </row>
        <row r="128">
          <cell r="A128" t="str">
            <v>03032200</v>
          </cell>
          <cell r="B128" t="str">
            <v>Saumons de l'atlantique,du danube congeles a l'exclusion foies...</v>
          </cell>
          <cell r="C128">
            <v>38413</v>
          </cell>
          <cell r="D128">
            <v>30</v>
          </cell>
          <cell r="E128">
            <v>0</v>
          </cell>
          <cell r="F128">
            <v>18</v>
          </cell>
          <cell r="G128">
            <v>30</v>
          </cell>
          <cell r="H128">
            <v>0</v>
          </cell>
          <cell r="I128">
            <v>18</v>
          </cell>
          <cell r="J128">
            <v>1</v>
          </cell>
          <cell r="K128">
            <v>0</v>
          </cell>
          <cell r="L128" t="str">
            <v>KGM</v>
          </cell>
          <cell r="M128">
            <v>0</v>
          </cell>
          <cell r="N128">
            <v>0</v>
          </cell>
          <cell r="O128" t="str">
            <v>CLASSE</v>
          </cell>
          <cell r="P128">
            <v>4</v>
          </cell>
          <cell r="Q128">
            <v>54.4</v>
          </cell>
          <cell r="R128">
            <v>31</v>
          </cell>
          <cell r="S128">
            <v>54.400000000000006</v>
          </cell>
          <cell r="T128" t="str">
            <v xml:space="preserve"> </v>
          </cell>
        </row>
        <row r="129">
          <cell r="A129" t="str">
            <v>03032900</v>
          </cell>
          <cell r="B129" t="str">
            <v>Salmonides,congeles a l'exclusion des foies,oeufs,laitances</v>
          </cell>
          <cell r="C129">
            <v>38413</v>
          </cell>
          <cell r="D129">
            <v>20</v>
          </cell>
          <cell r="E129">
            <v>0</v>
          </cell>
          <cell r="F129">
            <v>18</v>
          </cell>
          <cell r="G129">
            <v>20</v>
          </cell>
          <cell r="H129">
            <v>0</v>
          </cell>
          <cell r="I129">
            <v>18</v>
          </cell>
          <cell r="J129">
            <v>1</v>
          </cell>
          <cell r="K129">
            <v>0</v>
          </cell>
          <cell r="L129" t="str">
            <v>KGM</v>
          </cell>
          <cell r="M129">
            <v>0</v>
          </cell>
          <cell r="N129">
            <v>0</v>
          </cell>
          <cell r="O129" t="str">
            <v>CLASSE</v>
          </cell>
          <cell r="P129">
            <v>3</v>
          </cell>
          <cell r="Q129">
            <v>42.6</v>
          </cell>
          <cell r="R129">
            <v>21</v>
          </cell>
          <cell r="S129">
            <v>42.599999999999994</v>
          </cell>
          <cell r="T129" t="str">
            <v xml:space="preserve"> </v>
          </cell>
        </row>
        <row r="130">
          <cell r="A130" t="str">
            <v>03033100</v>
          </cell>
          <cell r="B130" t="str">
            <v>Fletans,congeles a l'exclusion des foies,oeufs,laitances</v>
          </cell>
          <cell r="C130">
            <v>38413</v>
          </cell>
          <cell r="D130">
            <v>20</v>
          </cell>
          <cell r="E130">
            <v>0</v>
          </cell>
          <cell r="F130">
            <v>18</v>
          </cell>
          <cell r="G130">
            <v>20</v>
          </cell>
          <cell r="H130">
            <v>0</v>
          </cell>
          <cell r="I130">
            <v>18</v>
          </cell>
          <cell r="J130">
            <v>1</v>
          </cell>
          <cell r="K130">
            <v>0</v>
          </cell>
          <cell r="L130" t="str">
            <v>KGM</v>
          </cell>
          <cell r="M130">
            <v>0</v>
          </cell>
          <cell r="N130">
            <v>0</v>
          </cell>
          <cell r="O130" t="str">
            <v>CLASSE</v>
          </cell>
          <cell r="P130">
            <v>3</v>
          </cell>
          <cell r="Q130">
            <v>42.6</v>
          </cell>
          <cell r="R130">
            <v>21</v>
          </cell>
          <cell r="S130">
            <v>42.599999999999994</v>
          </cell>
          <cell r="T130" t="str">
            <v xml:space="preserve"> </v>
          </cell>
        </row>
        <row r="131">
          <cell r="A131" t="str">
            <v>03033200</v>
          </cell>
          <cell r="B131" t="str">
            <v>Plies ou carrelets,congeles a l'exclusion des foies,oeufs,laitances</v>
          </cell>
          <cell r="C131">
            <v>38413</v>
          </cell>
          <cell r="D131">
            <v>20</v>
          </cell>
          <cell r="E131">
            <v>0</v>
          </cell>
          <cell r="F131">
            <v>18</v>
          </cell>
          <cell r="G131">
            <v>20</v>
          </cell>
          <cell r="H131">
            <v>0</v>
          </cell>
          <cell r="I131">
            <v>18</v>
          </cell>
          <cell r="J131">
            <v>1</v>
          </cell>
          <cell r="K131">
            <v>0</v>
          </cell>
          <cell r="L131" t="str">
            <v>KGM</v>
          </cell>
          <cell r="M131">
            <v>0</v>
          </cell>
          <cell r="N131">
            <v>0</v>
          </cell>
          <cell r="O131" t="str">
            <v>CLASSE</v>
          </cell>
          <cell r="P131">
            <v>3</v>
          </cell>
          <cell r="Q131">
            <v>42.6</v>
          </cell>
          <cell r="R131">
            <v>21</v>
          </cell>
          <cell r="S131">
            <v>42.599999999999994</v>
          </cell>
          <cell r="T131" t="str">
            <v xml:space="preserve"> </v>
          </cell>
        </row>
        <row r="132">
          <cell r="A132" t="str">
            <v>03033300</v>
          </cell>
          <cell r="B132" t="str">
            <v>Soles, congelees a l'exclusion des foies,oeufs,laitances</v>
          </cell>
          <cell r="C132">
            <v>38413</v>
          </cell>
          <cell r="D132">
            <v>20</v>
          </cell>
          <cell r="E132">
            <v>0</v>
          </cell>
          <cell r="F132">
            <v>18</v>
          </cell>
          <cell r="G132">
            <v>20</v>
          </cell>
          <cell r="H132">
            <v>0</v>
          </cell>
          <cell r="I132">
            <v>18</v>
          </cell>
          <cell r="J132">
            <v>1</v>
          </cell>
          <cell r="K132">
            <v>0</v>
          </cell>
          <cell r="L132" t="str">
            <v>KGM</v>
          </cell>
          <cell r="M132">
            <v>0</v>
          </cell>
          <cell r="N132">
            <v>0</v>
          </cell>
          <cell r="O132" t="str">
            <v>CLASSE</v>
          </cell>
          <cell r="P132">
            <v>3</v>
          </cell>
          <cell r="Q132">
            <v>42.6</v>
          </cell>
          <cell r="R132">
            <v>21</v>
          </cell>
          <cell r="S132">
            <v>42.599999999999994</v>
          </cell>
          <cell r="T132" t="str">
            <v xml:space="preserve"> </v>
          </cell>
        </row>
        <row r="133">
          <cell r="A133" t="str">
            <v>03033900</v>
          </cell>
          <cell r="B133" t="str">
            <v>Poissons plats,congeles,autres que ceux du 030331 _x0005_030333,exclus foies,oeufs,laitances</v>
          </cell>
          <cell r="C133">
            <v>38413</v>
          </cell>
          <cell r="D133">
            <v>20</v>
          </cell>
          <cell r="E133">
            <v>0</v>
          </cell>
          <cell r="F133">
            <v>18</v>
          </cell>
          <cell r="G133">
            <v>20</v>
          </cell>
          <cell r="H133">
            <v>0</v>
          </cell>
          <cell r="I133">
            <v>18</v>
          </cell>
          <cell r="J133">
            <v>1</v>
          </cell>
          <cell r="K133">
            <v>0</v>
          </cell>
          <cell r="L133" t="str">
            <v>KGM</v>
          </cell>
          <cell r="M133">
            <v>0</v>
          </cell>
          <cell r="N133">
            <v>0</v>
          </cell>
          <cell r="O133" t="str">
            <v>CLASSE</v>
          </cell>
          <cell r="P133">
            <v>3</v>
          </cell>
          <cell r="Q133">
            <v>42.6</v>
          </cell>
          <cell r="R133">
            <v>21</v>
          </cell>
          <cell r="S133">
            <v>42.599999999999994</v>
          </cell>
          <cell r="T133" t="str">
            <v xml:space="preserve"> </v>
          </cell>
        </row>
        <row r="134">
          <cell r="A134" t="str">
            <v>03034100</v>
          </cell>
          <cell r="B134" t="str">
            <v>Thons blancs ou germons,congeles a l'exclusion des foies,oeufs,laitances</v>
          </cell>
          <cell r="C134">
            <v>38413</v>
          </cell>
          <cell r="D134">
            <v>20</v>
          </cell>
          <cell r="E134">
            <v>0</v>
          </cell>
          <cell r="F134">
            <v>18</v>
          </cell>
          <cell r="G134">
            <v>20</v>
          </cell>
          <cell r="H134">
            <v>0</v>
          </cell>
          <cell r="I134">
            <v>18</v>
          </cell>
          <cell r="J134">
            <v>1</v>
          </cell>
          <cell r="K134">
            <v>0</v>
          </cell>
          <cell r="L134" t="str">
            <v>KGM</v>
          </cell>
          <cell r="M134">
            <v>0</v>
          </cell>
          <cell r="N134">
            <v>0</v>
          </cell>
          <cell r="O134" t="str">
            <v>CLASSE</v>
          </cell>
          <cell r="P134">
            <v>3</v>
          </cell>
          <cell r="Q134">
            <v>42.6</v>
          </cell>
          <cell r="R134">
            <v>21</v>
          </cell>
          <cell r="S134">
            <v>42.599999999999994</v>
          </cell>
          <cell r="T134" t="str">
            <v xml:space="preserve"> </v>
          </cell>
        </row>
        <row r="135">
          <cell r="A135" t="str">
            <v>03034200</v>
          </cell>
          <cell r="B135" t="str">
            <v>Thons a nageoires jaunes,congeles a l'exclusion des foies,oeufs,laitances</v>
          </cell>
          <cell r="C135">
            <v>38413</v>
          </cell>
          <cell r="D135">
            <v>20</v>
          </cell>
          <cell r="E135">
            <v>0</v>
          </cell>
          <cell r="F135">
            <v>18</v>
          </cell>
          <cell r="G135">
            <v>20</v>
          </cell>
          <cell r="H135">
            <v>0</v>
          </cell>
          <cell r="I135">
            <v>18</v>
          </cell>
          <cell r="J135">
            <v>1</v>
          </cell>
          <cell r="K135">
            <v>0</v>
          </cell>
          <cell r="L135" t="str">
            <v>KGM</v>
          </cell>
          <cell r="M135">
            <v>0</v>
          </cell>
          <cell r="N135">
            <v>0</v>
          </cell>
          <cell r="O135" t="str">
            <v>CLASSE</v>
          </cell>
          <cell r="P135">
            <v>3</v>
          </cell>
          <cell r="Q135">
            <v>42.6</v>
          </cell>
          <cell r="R135">
            <v>21</v>
          </cell>
          <cell r="S135">
            <v>42.599999999999994</v>
          </cell>
          <cell r="T135" t="str">
            <v xml:space="preserve"> </v>
          </cell>
        </row>
        <row r="136">
          <cell r="A136" t="str">
            <v>03034300</v>
          </cell>
          <cell r="B136" t="str">
            <v>Listaos ou bonites _x0005_ ventre raye,congelees,a l'exclusion des foies,oeufs..</v>
          </cell>
          <cell r="C136">
            <v>38413</v>
          </cell>
          <cell r="D136">
            <v>20</v>
          </cell>
          <cell r="E136">
            <v>0</v>
          </cell>
          <cell r="F136">
            <v>18</v>
          </cell>
          <cell r="G136">
            <v>20</v>
          </cell>
          <cell r="H136">
            <v>0</v>
          </cell>
          <cell r="I136">
            <v>18</v>
          </cell>
          <cell r="J136">
            <v>1</v>
          </cell>
          <cell r="K136">
            <v>0</v>
          </cell>
          <cell r="L136" t="str">
            <v>KGM</v>
          </cell>
          <cell r="M136">
            <v>0</v>
          </cell>
          <cell r="N136">
            <v>0</v>
          </cell>
          <cell r="O136" t="str">
            <v>CLASSE</v>
          </cell>
          <cell r="P136">
            <v>3</v>
          </cell>
          <cell r="Q136">
            <v>42.6</v>
          </cell>
          <cell r="R136">
            <v>21</v>
          </cell>
          <cell r="S136">
            <v>42.599999999999994</v>
          </cell>
          <cell r="T136" t="str">
            <v xml:space="preserve"> </v>
          </cell>
        </row>
        <row r="137">
          <cell r="A137" t="str">
            <v>03034400</v>
          </cell>
          <cell r="B137" t="str">
            <v>Thons obses cong_x0002_l_x0002_s _x0005_ l'exclusion des foies, oeufs &amp; laitances</v>
          </cell>
          <cell r="C137">
            <v>38413</v>
          </cell>
          <cell r="D137">
            <v>20</v>
          </cell>
          <cell r="E137">
            <v>0</v>
          </cell>
          <cell r="F137">
            <v>18</v>
          </cell>
          <cell r="G137">
            <v>20</v>
          </cell>
          <cell r="H137">
            <v>0</v>
          </cell>
          <cell r="I137">
            <v>18</v>
          </cell>
          <cell r="J137">
            <v>1</v>
          </cell>
          <cell r="K137">
            <v>0</v>
          </cell>
          <cell r="L137" t="str">
            <v>KGM</v>
          </cell>
          <cell r="M137">
            <v>0</v>
          </cell>
          <cell r="N137">
            <v>0</v>
          </cell>
          <cell r="O137" t="str">
            <v>CLASSE</v>
          </cell>
          <cell r="P137">
            <v>3</v>
          </cell>
          <cell r="Q137">
            <v>42.6</v>
          </cell>
          <cell r="R137">
            <v>21</v>
          </cell>
          <cell r="S137">
            <v>42.599999999999994</v>
          </cell>
          <cell r="T137" t="str">
            <v xml:space="preserve"> </v>
          </cell>
        </row>
        <row r="138">
          <cell r="A138" t="str">
            <v>03034500</v>
          </cell>
          <cell r="B138" t="str">
            <v>Thons rouges cong_x0002_l_x0002_s _x0005_ l'exclusion des foies, oeufs &amp; laitances</v>
          </cell>
          <cell r="C138">
            <v>38413</v>
          </cell>
          <cell r="D138">
            <v>20</v>
          </cell>
          <cell r="E138">
            <v>0</v>
          </cell>
          <cell r="F138">
            <v>18</v>
          </cell>
          <cell r="G138">
            <v>20</v>
          </cell>
          <cell r="H138">
            <v>0</v>
          </cell>
          <cell r="I138">
            <v>18</v>
          </cell>
          <cell r="J138">
            <v>1</v>
          </cell>
          <cell r="K138">
            <v>0</v>
          </cell>
          <cell r="L138" t="str">
            <v>KGM</v>
          </cell>
          <cell r="M138">
            <v>0</v>
          </cell>
          <cell r="N138">
            <v>0</v>
          </cell>
          <cell r="O138" t="str">
            <v>CLASSE</v>
          </cell>
          <cell r="P138">
            <v>3</v>
          </cell>
          <cell r="Q138">
            <v>42.6</v>
          </cell>
          <cell r="R138">
            <v>21</v>
          </cell>
          <cell r="S138">
            <v>42.599999999999994</v>
          </cell>
          <cell r="T138" t="str">
            <v xml:space="preserve"> </v>
          </cell>
        </row>
        <row r="139">
          <cell r="A139" t="str">
            <v>03034600</v>
          </cell>
          <cell r="B139" t="str">
            <v>Thons rouges du Sud cong_x0002_l_x0002_s, _x0005_ l'exclusion des foies, oeufs &amp; laitances</v>
          </cell>
          <cell r="C139">
            <v>38413</v>
          </cell>
          <cell r="D139">
            <v>20</v>
          </cell>
          <cell r="E139">
            <v>0</v>
          </cell>
          <cell r="F139">
            <v>18</v>
          </cell>
          <cell r="G139">
            <v>20</v>
          </cell>
          <cell r="H139">
            <v>0</v>
          </cell>
          <cell r="I139">
            <v>18</v>
          </cell>
          <cell r="J139">
            <v>1</v>
          </cell>
          <cell r="K139">
            <v>0</v>
          </cell>
          <cell r="L139" t="str">
            <v>KGM</v>
          </cell>
          <cell r="M139">
            <v>0</v>
          </cell>
          <cell r="N139">
            <v>0</v>
          </cell>
          <cell r="O139" t="str">
            <v>CLASSE</v>
          </cell>
          <cell r="P139">
            <v>3</v>
          </cell>
          <cell r="Q139">
            <v>42.6</v>
          </cell>
          <cell r="R139">
            <v>21</v>
          </cell>
          <cell r="S139">
            <v>42.599999999999994</v>
          </cell>
          <cell r="T139" t="str">
            <v xml:space="preserve"> </v>
          </cell>
        </row>
        <row r="140">
          <cell r="A140" t="str">
            <v>03034900</v>
          </cell>
          <cell r="B140" t="str">
            <v>Thons autres que du 030341 &amp; 030346 congel_x0002_s a l'exclus.des foies,oeufs,laitances</v>
          </cell>
          <cell r="C140">
            <v>38413</v>
          </cell>
          <cell r="D140">
            <v>20</v>
          </cell>
          <cell r="E140">
            <v>0</v>
          </cell>
          <cell r="F140">
            <v>18</v>
          </cell>
          <cell r="G140">
            <v>20</v>
          </cell>
          <cell r="H140">
            <v>0</v>
          </cell>
          <cell r="I140">
            <v>18</v>
          </cell>
          <cell r="J140">
            <v>1</v>
          </cell>
          <cell r="K140">
            <v>0</v>
          </cell>
          <cell r="L140" t="str">
            <v>KGM</v>
          </cell>
          <cell r="M140">
            <v>0</v>
          </cell>
          <cell r="N140">
            <v>0</v>
          </cell>
          <cell r="O140" t="str">
            <v>CLASSE</v>
          </cell>
          <cell r="P140">
            <v>3</v>
          </cell>
          <cell r="Q140">
            <v>42.6</v>
          </cell>
          <cell r="R140">
            <v>21</v>
          </cell>
          <cell r="S140">
            <v>42.599999999999994</v>
          </cell>
          <cell r="T140" t="str">
            <v xml:space="preserve"> </v>
          </cell>
        </row>
        <row r="141">
          <cell r="A141" t="str">
            <v>03035000</v>
          </cell>
          <cell r="B141" t="str">
            <v>Harengs,congeles a l'exclusion des foies,oeufs,laitances</v>
          </cell>
          <cell r="C141">
            <v>38413</v>
          </cell>
          <cell r="D141">
            <v>20</v>
          </cell>
          <cell r="E141">
            <v>0</v>
          </cell>
          <cell r="F141">
            <v>18</v>
          </cell>
          <cell r="G141">
            <v>20</v>
          </cell>
          <cell r="H141">
            <v>0</v>
          </cell>
          <cell r="I141">
            <v>18</v>
          </cell>
          <cell r="J141">
            <v>1</v>
          </cell>
          <cell r="K141">
            <v>0</v>
          </cell>
          <cell r="L141" t="str">
            <v>KGM</v>
          </cell>
          <cell r="M141">
            <v>0</v>
          </cell>
          <cell r="N141">
            <v>0</v>
          </cell>
          <cell r="O141" t="str">
            <v>CLASSE</v>
          </cell>
          <cell r="P141">
            <v>3</v>
          </cell>
          <cell r="Q141">
            <v>42.6</v>
          </cell>
          <cell r="R141">
            <v>21</v>
          </cell>
          <cell r="S141">
            <v>42.599999999999994</v>
          </cell>
          <cell r="T141" t="str">
            <v xml:space="preserve"> </v>
          </cell>
        </row>
        <row r="142">
          <cell r="A142" t="str">
            <v>03036000</v>
          </cell>
          <cell r="B142" t="str">
            <v>Morues,congelees a l'exclusion des foies,oeufs,laitances</v>
          </cell>
          <cell r="C142">
            <v>38413</v>
          </cell>
          <cell r="D142">
            <v>20</v>
          </cell>
          <cell r="E142">
            <v>0</v>
          </cell>
          <cell r="F142">
            <v>18</v>
          </cell>
          <cell r="G142">
            <v>20</v>
          </cell>
          <cell r="H142">
            <v>0</v>
          </cell>
          <cell r="I142">
            <v>18</v>
          </cell>
          <cell r="J142">
            <v>1</v>
          </cell>
          <cell r="K142">
            <v>0</v>
          </cell>
          <cell r="L142" t="str">
            <v>KGM</v>
          </cell>
          <cell r="M142">
            <v>0</v>
          </cell>
          <cell r="N142">
            <v>0</v>
          </cell>
          <cell r="O142" t="str">
            <v>CLASSE</v>
          </cell>
          <cell r="P142">
            <v>3</v>
          </cell>
          <cell r="Q142">
            <v>42.6</v>
          </cell>
          <cell r="R142">
            <v>21</v>
          </cell>
          <cell r="S142">
            <v>42.599999999999994</v>
          </cell>
          <cell r="T142" t="str">
            <v xml:space="preserve"> </v>
          </cell>
        </row>
        <row r="143">
          <cell r="A143" t="str">
            <v>03037100</v>
          </cell>
          <cell r="B143" t="str">
            <v>Sardines,sprats ou esprots,congeles a l'exclusion des foies,oeufs,laitance</v>
          </cell>
          <cell r="C143">
            <v>38413</v>
          </cell>
          <cell r="D143">
            <v>20</v>
          </cell>
          <cell r="E143">
            <v>0</v>
          </cell>
          <cell r="F143">
            <v>18</v>
          </cell>
          <cell r="G143">
            <v>20</v>
          </cell>
          <cell r="H143">
            <v>0</v>
          </cell>
          <cell r="I143">
            <v>18</v>
          </cell>
          <cell r="J143">
            <v>1</v>
          </cell>
          <cell r="K143">
            <v>0</v>
          </cell>
          <cell r="L143" t="str">
            <v>KGM</v>
          </cell>
          <cell r="M143">
            <v>0</v>
          </cell>
          <cell r="N143">
            <v>0</v>
          </cell>
          <cell r="O143" t="str">
            <v>CLASSE</v>
          </cell>
          <cell r="P143">
            <v>3</v>
          </cell>
          <cell r="Q143">
            <v>42.6</v>
          </cell>
          <cell r="R143">
            <v>21</v>
          </cell>
          <cell r="S143">
            <v>42.599999999999994</v>
          </cell>
          <cell r="T143" t="str">
            <v xml:space="preserve"> </v>
          </cell>
        </row>
        <row r="144">
          <cell r="A144" t="str">
            <v>03037200</v>
          </cell>
          <cell r="B144" t="str">
            <v>Eglefins,congeles a l'exclusion des foies,oeufs,laitances</v>
          </cell>
          <cell r="C144">
            <v>38413</v>
          </cell>
          <cell r="D144">
            <v>20</v>
          </cell>
          <cell r="E144">
            <v>0</v>
          </cell>
          <cell r="F144">
            <v>18</v>
          </cell>
          <cell r="G144">
            <v>20</v>
          </cell>
          <cell r="H144">
            <v>0</v>
          </cell>
          <cell r="I144">
            <v>18</v>
          </cell>
          <cell r="J144">
            <v>1</v>
          </cell>
          <cell r="K144">
            <v>0</v>
          </cell>
          <cell r="L144" t="str">
            <v>KGM</v>
          </cell>
          <cell r="M144">
            <v>0</v>
          </cell>
          <cell r="N144">
            <v>0</v>
          </cell>
          <cell r="O144" t="str">
            <v>CLASSE</v>
          </cell>
          <cell r="P144">
            <v>3</v>
          </cell>
          <cell r="Q144">
            <v>42.6</v>
          </cell>
          <cell r="R144">
            <v>21</v>
          </cell>
          <cell r="S144">
            <v>42.599999999999994</v>
          </cell>
          <cell r="T144" t="str">
            <v xml:space="preserve"> </v>
          </cell>
        </row>
        <row r="145">
          <cell r="A145" t="str">
            <v>03037300</v>
          </cell>
          <cell r="B145" t="str">
            <v>Lieus noirs,congeles a l'exclusion des foies, oeufs,laitances</v>
          </cell>
          <cell r="C145">
            <v>38413</v>
          </cell>
          <cell r="D145">
            <v>20</v>
          </cell>
          <cell r="E145">
            <v>0</v>
          </cell>
          <cell r="F145">
            <v>18</v>
          </cell>
          <cell r="G145">
            <v>20</v>
          </cell>
          <cell r="H145">
            <v>0</v>
          </cell>
          <cell r="I145">
            <v>18</v>
          </cell>
          <cell r="J145">
            <v>1</v>
          </cell>
          <cell r="K145">
            <v>0</v>
          </cell>
          <cell r="L145" t="str">
            <v>KGM</v>
          </cell>
          <cell r="M145">
            <v>0</v>
          </cell>
          <cell r="N145">
            <v>0</v>
          </cell>
          <cell r="O145" t="str">
            <v>CLASSE</v>
          </cell>
          <cell r="P145">
            <v>3</v>
          </cell>
          <cell r="Q145">
            <v>42.6</v>
          </cell>
          <cell r="R145">
            <v>21</v>
          </cell>
          <cell r="S145">
            <v>42.599999999999994</v>
          </cell>
          <cell r="T145" t="str">
            <v xml:space="preserve"> </v>
          </cell>
        </row>
        <row r="146">
          <cell r="A146" t="str">
            <v>03037400</v>
          </cell>
          <cell r="B146" t="str">
            <v>Maquereaux,congeles a l'exclusion des foies,oeufs,laitances</v>
          </cell>
          <cell r="C146">
            <v>38413</v>
          </cell>
          <cell r="D146">
            <v>20</v>
          </cell>
          <cell r="E146">
            <v>0</v>
          </cell>
          <cell r="F146">
            <v>18</v>
          </cell>
          <cell r="G146">
            <v>20</v>
          </cell>
          <cell r="H146">
            <v>0</v>
          </cell>
          <cell r="I146">
            <v>18</v>
          </cell>
          <cell r="J146">
            <v>1</v>
          </cell>
          <cell r="K146">
            <v>0</v>
          </cell>
          <cell r="L146" t="str">
            <v>KGM</v>
          </cell>
          <cell r="M146">
            <v>0</v>
          </cell>
          <cell r="N146">
            <v>0</v>
          </cell>
          <cell r="O146" t="str">
            <v>CLASSE</v>
          </cell>
          <cell r="P146">
            <v>3</v>
          </cell>
          <cell r="Q146">
            <v>42.6</v>
          </cell>
          <cell r="R146">
            <v>21</v>
          </cell>
          <cell r="S146">
            <v>42.599999999999994</v>
          </cell>
          <cell r="T146" t="str">
            <v xml:space="preserve"> </v>
          </cell>
        </row>
        <row r="147">
          <cell r="A147" t="str">
            <v>03037500</v>
          </cell>
          <cell r="B147" t="str">
            <v>Squales,congeles a l'exclusion des foies,oeufs,laitances</v>
          </cell>
          <cell r="C147">
            <v>38413</v>
          </cell>
          <cell r="D147">
            <v>20</v>
          </cell>
          <cell r="E147">
            <v>0</v>
          </cell>
          <cell r="F147">
            <v>18</v>
          </cell>
          <cell r="G147">
            <v>20</v>
          </cell>
          <cell r="H147">
            <v>0</v>
          </cell>
          <cell r="I147">
            <v>18</v>
          </cell>
          <cell r="J147">
            <v>1</v>
          </cell>
          <cell r="K147">
            <v>0</v>
          </cell>
          <cell r="L147" t="str">
            <v>KGM</v>
          </cell>
          <cell r="M147">
            <v>0</v>
          </cell>
          <cell r="N147">
            <v>0</v>
          </cell>
          <cell r="O147" t="str">
            <v>CLASSE</v>
          </cell>
          <cell r="P147">
            <v>3</v>
          </cell>
          <cell r="Q147">
            <v>42.6</v>
          </cell>
          <cell r="R147">
            <v>21</v>
          </cell>
          <cell r="S147">
            <v>42.599999999999994</v>
          </cell>
          <cell r="T147" t="str">
            <v xml:space="preserve"> </v>
          </cell>
        </row>
        <row r="148">
          <cell r="A148" t="str">
            <v>03037600</v>
          </cell>
          <cell r="B148" t="str">
            <v>Anguilles,congelees a l'exclusion des foies,oeufs,laitances</v>
          </cell>
          <cell r="C148">
            <v>38413</v>
          </cell>
          <cell r="D148">
            <v>20</v>
          </cell>
          <cell r="E148">
            <v>0</v>
          </cell>
          <cell r="F148">
            <v>18</v>
          </cell>
          <cell r="G148">
            <v>20</v>
          </cell>
          <cell r="H148">
            <v>0</v>
          </cell>
          <cell r="I148">
            <v>18</v>
          </cell>
          <cell r="J148">
            <v>1</v>
          </cell>
          <cell r="K148">
            <v>0</v>
          </cell>
          <cell r="L148" t="str">
            <v>KGM</v>
          </cell>
          <cell r="M148">
            <v>0</v>
          </cell>
          <cell r="N148">
            <v>0</v>
          </cell>
          <cell r="O148" t="str">
            <v>CLASSE</v>
          </cell>
          <cell r="P148">
            <v>3</v>
          </cell>
          <cell r="Q148">
            <v>42.6</v>
          </cell>
          <cell r="R148">
            <v>21</v>
          </cell>
          <cell r="S148">
            <v>42.599999999999994</v>
          </cell>
          <cell r="T148" t="str">
            <v xml:space="preserve"> </v>
          </cell>
        </row>
        <row r="149">
          <cell r="A149" t="str">
            <v>03037700</v>
          </cell>
          <cell r="B149" t="str">
            <v>Bars,congeles a l'exclusion des foies,oeufs,laitances</v>
          </cell>
          <cell r="C149">
            <v>38413</v>
          </cell>
          <cell r="D149">
            <v>20</v>
          </cell>
          <cell r="E149">
            <v>0</v>
          </cell>
          <cell r="F149">
            <v>18</v>
          </cell>
          <cell r="G149">
            <v>20</v>
          </cell>
          <cell r="H149">
            <v>0</v>
          </cell>
          <cell r="I149">
            <v>18</v>
          </cell>
          <cell r="J149">
            <v>1</v>
          </cell>
          <cell r="K149">
            <v>0</v>
          </cell>
          <cell r="L149" t="str">
            <v>KGM</v>
          </cell>
          <cell r="M149">
            <v>0</v>
          </cell>
          <cell r="N149">
            <v>0</v>
          </cell>
          <cell r="O149" t="str">
            <v>CLASSE</v>
          </cell>
          <cell r="P149">
            <v>3</v>
          </cell>
          <cell r="Q149">
            <v>42.6</v>
          </cell>
          <cell r="R149">
            <v>21</v>
          </cell>
          <cell r="S149">
            <v>42.599999999999994</v>
          </cell>
          <cell r="T149" t="str">
            <v xml:space="preserve"> </v>
          </cell>
        </row>
        <row r="150">
          <cell r="A150" t="str">
            <v>03037800</v>
          </cell>
          <cell r="B150" t="str">
            <v>Merlus,congeles a l'exclusion des foies, oeufs, laitances</v>
          </cell>
          <cell r="C150">
            <v>38413</v>
          </cell>
          <cell r="D150">
            <v>20</v>
          </cell>
          <cell r="E150">
            <v>0</v>
          </cell>
          <cell r="F150">
            <v>18</v>
          </cell>
          <cell r="G150">
            <v>20</v>
          </cell>
          <cell r="H150">
            <v>0</v>
          </cell>
          <cell r="I150">
            <v>18</v>
          </cell>
          <cell r="J150">
            <v>1</v>
          </cell>
          <cell r="K150">
            <v>0</v>
          </cell>
          <cell r="L150" t="str">
            <v>KGM</v>
          </cell>
          <cell r="M150">
            <v>0</v>
          </cell>
          <cell r="N150">
            <v>0</v>
          </cell>
          <cell r="O150" t="str">
            <v>CLASSE</v>
          </cell>
          <cell r="P150">
            <v>3</v>
          </cell>
          <cell r="Q150">
            <v>42.6</v>
          </cell>
          <cell r="R150">
            <v>21</v>
          </cell>
          <cell r="S150">
            <v>42.599999999999994</v>
          </cell>
          <cell r="T150" t="str">
            <v xml:space="preserve"> </v>
          </cell>
        </row>
        <row r="151">
          <cell r="A151" t="str">
            <v>03037900</v>
          </cell>
          <cell r="B151" t="str">
            <v>Poissons autres que du 0301 _x0005_ 030378,congel_x0002_s _x0005_ l'exclusion des foies,oeufs,laitances</v>
          </cell>
          <cell r="C151">
            <v>38413</v>
          </cell>
          <cell r="D151">
            <v>20</v>
          </cell>
          <cell r="E151">
            <v>0</v>
          </cell>
          <cell r="F151">
            <v>18</v>
          </cell>
          <cell r="G151">
            <v>20</v>
          </cell>
          <cell r="H151">
            <v>0</v>
          </cell>
          <cell r="I151">
            <v>18</v>
          </cell>
          <cell r="J151">
            <v>1</v>
          </cell>
          <cell r="K151">
            <v>0</v>
          </cell>
          <cell r="L151" t="str">
            <v>KGM</v>
          </cell>
          <cell r="M151">
            <v>0</v>
          </cell>
          <cell r="N151">
            <v>0</v>
          </cell>
          <cell r="O151" t="str">
            <v>CLASSE</v>
          </cell>
          <cell r="P151">
            <v>3</v>
          </cell>
          <cell r="Q151">
            <v>42.6</v>
          </cell>
          <cell r="R151">
            <v>21</v>
          </cell>
          <cell r="S151">
            <v>42.599999999999994</v>
          </cell>
          <cell r="T151" t="str">
            <v xml:space="preserve"> </v>
          </cell>
        </row>
        <row r="152">
          <cell r="A152" t="str">
            <v>03038000</v>
          </cell>
          <cell r="B152" t="str">
            <v>Foies oeufs et laitances de poissons,congeles</v>
          </cell>
          <cell r="C152">
            <v>38413</v>
          </cell>
          <cell r="D152">
            <v>30</v>
          </cell>
          <cell r="E152">
            <v>30</v>
          </cell>
          <cell r="F152">
            <v>18</v>
          </cell>
          <cell r="G152">
            <v>30</v>
          </cell>
          <cell r="H152">
            <v>30</v>
          </cell>
          <cell r="I152">
            <v>18</v>
          </cell>
          <cell r="J152">
            <v>1</v>
          </cell>
          <cell r="K152">
            <v>0</v>
          </cell>
          <cell r="L152" t="str">
            <v>KGM</v>
          </cell>
          <cell r="M152">
            <v>0</v>
          </cell>
          <cell r="N152">
            <v>0</v>
          </cell>
          <cell r="O152" t="str">
            <v>CLASSE</v>
          </cell>
          <cell r="P152" t="str">
            <v>4 1</v>
          </cell>
          <cell r="Q152">
            <v>0.42</v>
          </cell>
          <cell r="R152">
            <v>61</v>
          </cell>
          <cell r="S152">
            <v>89.800000000000011</v>
          </cell>
          <cell r="T152" t="str">
            <v>ERR</v>
          </cell>
        </row>
        <row r="153">
          <cell r="A153" t="str">
            <v>03041000</v>
          </cell>
          <cell r="B153" t="str">
            <v>Filets et chair  de poissons,frais ou refrigeres</v>
          </cell>
          <cell r="C153">
            <v>38413</v>
          </cell>
          <cell r="D153">
            <v>30</v>
          </cell>
          <cell r="E153">
            <v>0</v>
          </cell>
          <cell r="F153">
            <v>18</v>
          </cell>
          <cell r="G153">
            <v>30</v>
          </cell>
          <cell r="H153">
            <v>0</v>
          </cell>
          <cell r="I153">
            <v>18</v>
          </cell>
          <cell r="J153">
            <v>1</v>
          </cell>
          <cell r="K153">
            <v>0</v>
          </cell>
          <cell r="L153" t="str">
            <v>KGM</v>
          </cell>
          <cell r="M153">
            <v>0</v>
          </cell>
          <cell r="N153">
            <v>0</v>
          </cell>
          <cell r="O153" t="str">
            <v>CLASSE</v>
          </cell>
          <cell r="P153">
            <v>4</v>
          </cell>
          <cell r="Q153">
            <v>54.4</v>
          </cell>
          <cell r="R153">
            <v>31</v>
          </cell>
          <cell r="S153">
            <v>54.400000000000006</v>
          </cell>
          <cell r="T153" t="str">
            <v xml:space="preserve"> </v>
          </cell>
        </row>
        <row r="154">
          <cell r="A154" t="str">
            <v>03042000</v>
          </cell>
          <cell r="B154" t="str">
            <v>Filets de poissons,congeles</v>
          </cell>
          <cell r="C154">
            <v>38413</v>
          </cell>
          <cell r="D154">
            <v>30</v>
          </cell>
          <cell r="E154">
            <v>0</v>
          </cell>
          <cell r="F154">
            <v>18</v>
          </cell>
          <cell r="G154">
            <v>30</v>
          </cell>
          <cell r="H154">
            <v>0</v>
          </cell>
          <cell r="I154">
            <v>18</v>
          </cell>
          <cell r="J154">
            <v>1</v>
          </cell>
          <cell r="K154">
            <v>0</v>
          </cell>
          <cell r="L154" t="str">
            <v>KGM</v>
          </cell>
          <cell r="M154">
            <v>0</v>
          </cell>
          <cell r="N154">
            <v>0</v>
          </cell>
          <cell r="O154" t="str">
            <v>CLASSE</v>
          </cell>
          <cell r="P154">
            <v>4</v>
          </cell>
          <cell r="Q154">
            <v>54.4</v>
          </cell>
          <cell r="R154">
            <v>31</v>
          </cell>
          <cell r="S154">
            <v>54.400000000000006</v>
          </cell>
          <cell r="T154" t="str">
            <v xml:space="preserve"> </v>
          </cell>
        </row>
        <row r="155">
          <cell r="A155" t="str">
            <v>03049000</v>
          </cell>
          <cell r="B155" t="str">
            <v>Chair de poissons,congelee,(meme hachee) autre que du 030410 et 20</v>
          </cell>
          <cell r="C155">
            <v>38413</v>
          </cell>
          <cell r="D155">
            <v>30</v>
          </cell>
          <cell r="E155">
            <v>0</v>
          </cell>
          <cell r="F155">
            <v>18</v>
          </cell>
          <cell r="G155">
            <v>30</v>
          </cell>
          <cell r="H155">
            <v>0</v>
          </cell>
          <cell r="I155">
            <v>18</v>
          </cell>
          <cell r="J155">
            <v>1</v>
          </cell>
          <cell r="K155">
            <v>0</v>
          </cell>
          <cell r="L155" t="str">
            <v>KGM</v>
          </cell>
          <cell r="M155">
            <v>0</v>
          </cell>
          <cell r="N155">
            <v>0</v>
          </cell>
          <cell r="O155" t="str">
            <v>CLASSE</v>
          </cell>
          <cell r="P155">
            <v>4</v>
          </cell>
          <cell r="Q155">
            <v>54.4</v>
          </cell>
          <cell r="R155">
            <v>31</v>
          </cell>
          <cell r="S155">
            <v>54.400000000000006</v>
          </cell>
          <cell r="T155" t="str">
            <v xml:space="preserve"> </v>
          </cell>
        </row>
        <row r="156">
          <cell r="A156" t="str">
            <v>03051000</v>
          </cell>
          <cell r="B156" t="str">
            <v>Farine  de poisson, propre a l'alimentation humaine</v>
          </cell>
          <cell r="C156">
            <v>38413</v>
          </cell>
          <cell r="D156">
            <v>20</v>
          </cell>
          <cell r="E156">
            <v>0</v>
          </cell>
          <cell r="F156">
            <v>18</v>
          </cell>
          <cell r="G156">
            <v>20</v>
          </cell>
          <cell r="H156">
            <v>0</v>
          </cell>
          <cell r="I156">
            <v>18</v>
          </cell>
          <cell r="J156">
            <v>1</v>
          </cell>
          <cell r="K156">
            <v>0</v>
          </cell>
          <cell r="L156" t="str">
            <v>KGM</v>
          </cell>
          <cell r="M156">
            <v>0</v>
          </cell>
          <cell r="N156">
            <v>0</v>
          </cell>
          <cell r="O156" t="str">
            <v>CLASSE</v>
          </cell>
          <cell r="P156">
            <v>3</v>
          </cell>
          <cell r="Q156">
            <v>42.6</v>
          </cell>
          <cell r="R156">
            <v>21</v>
          </cell>
          <cell r="S156">
            <v>42.599999999999994</v>
          </cell>
          <cell r="T156" t="str">
            <v xml:space="preserve"> </v>
          </cell>
        </row>
        <row r="157">
          <cell r="A157" t="str">
            <v>03052000</v>
          </cell>
          <cell r="B157" t="str">
            <v>Foies,oeufs,laitances de poissons,sales,seches,fumes ou en saumure</v>
          </cell>
          <cell r="C157">
            <v>38413</v>
          </cell>
          <cell r="D157">
            <v>20</v>
          </cell>
          <cell r="E157">
            <v>30</v>
          </cell>
          <cell r="F157">
            <v>18</v>
          </cell>
          <cell r="G157">
            <v>20</v>
          </cell>
          <cell r="H157">
            <v>30</v>
          </cell>
          <cell r="I157">
            <v>18</v>
          </cell>
          <cell r="J157">
            <v>1</v>
          </cell>
          <cell r="K157">
            <v>0</v>
          </cell>
          <cell r="L157" t="str">
            <v>KGM</v>
          </cell>
          <cell r="M157">
            <v>0</v>
          </cell>
          <cell r="N157">
            <v>0</v>
          </cell>
          <cell r="O157" t="str">
            <v>CLASSE</v>
          </cell>
          <cell r="P157">
            <v>3</v>
          </cell>
          <cell r="Q157">
            <v>85.08</v>
          </cell>
          <cell r="R157">
            <v>51</v>
          </cell>
          <cell r="S157">
            <v>78</v>
          </cell>
          <cell r="T157" t="str">
            <v>ERR</v>
          </cell>
        </row>
        <row r="158">
          <cell r="A158" t="str">
            <v>03053010</v>
          </cell>
          <cell r="B158" t="str">
            <v>Filets de hareng s_x0002_ch_x0002_s,sal_x0002_s ou en saumuremais non fum_x0002_s.</v>
          </cell>
          <cell r="C158">
            <v>38413</v>
          </cell>
          <cell r="D158">
            <v>20</v>
          </cell>
          <cell r="E158">
            <v>0</v>
          </cell>
          <cell r="F158">
            <v>18</v>
          </cell>
          <cell r="G158">
            <v>20</v>
          </cell>
          <cell r="H158">
            <v>0</v>
          </cell>
          <cell r="I158">
            <v>18</v>
          </cell>
          <cell r="J158">
            <v>1</v>
          </cell>
          <cell r="K158">
            <v>0</v>
          </cell>
          <cell r="L158" t="str">
            <v>KGM</v>
          </cell>
          <cell r="M158">
            <v>0</v>
          </cell>
          <cell r="N158">
            <v>0</v>
          </cell>
          <cell r="O158" t="str">
            <v>CLASSE</v>
          </cell>
          <cell r="P158">
            <v>3</v>
          </cell>
          <cell r="Q158">
            <v>42.6</v>
          </cell>
          <cell r="R158">
            <v>21</v>
          </cell>
          <cell r="S158">
            <v>42.599999999999994</v>
          </cell>
          <cell r="T158" t="str">
            <v xml:space="preserve"> </v>
          </cell>
        </row>
        <row r="159">
          <cell r="A159" t="str">
            <v>03053020</v>
          </cell>
          <cell r="B159" t="str">
            <v>Filets de morue &amp; de fl_x0002_tans s_x0002_ch_x0002_s,sal_x0002_s ou en saumure mais non fum_x0002_s.</v>
          </cell>
          <cell r="C159">
            <v>38413</v>
          </cell>
          <cell r="D159">
            <v>20</v>
          </cell>
          <cell r="E159">
            <v>0</v>
          </cell>
          <cell r="F159">
            <v>18</v>
          </cell>
          <cell r="G159">
            <v>20</v>
          </cell>
          <cell r="H159">
            <v>0</v>
          </cell>
          <cell r="I159">
            <v>18</v>
          </cell>
          <cell r="J159">
            <v>1</v>
          </cell>
          <cell r="K159">
            <v>0</v>
          </cell>
          <cell r="L159" t="str">
            <v>KGM</v>
          </cell>
          <cell r="M159">
            <v>0</v>
          </cell>
          <cell r="N159">
            <v>0</v>
          </cell>
          <cell r="O159" t="str">
            <v>CLASSE</v>
          </cell>
          <cell r="P159">
            <v>3</v>
          </cell>
          <cell r="Q159">
            <v>42.6</v>
          </cell>
          <cell r="R159">
            <v>21</v>
          </cell>
          <cell r="S159">
            <v>42.599999999999994</v>
          </cell>
          <cell r="T159" t="str">
            <v xml:space="preserve"> </v>
          </cell>
        </row>
        <row r="160">
          <cell r="A160" t="str">
            <v>03053030</v>
          </cell>
          <cell r="B160" t="str">
            <v>Filets de sardine s_x0002_ch_x0002_s,sal_x0002_s ou en saumure mais non fum_x0002_s.</v>
          </cell>
          <cell r="C160">
            <v>38413</v>
          </cell>
          <cell r="D160">
            <v>20</v>
          </cell>
          <cell r="E160">
            <v>0</v>
          </cell>
          <cell r="F160">
            <v>18</v>
          </cell>
          <cell r="G160">
            <v>20</v>
          </cell>
          <cell r="H160">
            <v>0</v>
          </cell>
          <cell r="I160">
            <v>18</v>
          </cell>
          <cell r="J160">
            <v>1</v>
          </cell>
          <cell r="K160">
            <v>0</v>
          </cell>
          <cell r="L160" t="str">
            <v>KGM</v>
          </cell>
          <cell r="M160">
            <v>0</v>
          </cell>
          <cell r="N160">
            <v>0</v>
          </cell>
          <cell r="O160" t="str">
            <v>CLASSE</v>
          </cell>
          <cell r="P160">
            <v>3</v>
          </cell>
          <cell r="Q160">
            <v>42.6</v>
          </cell>
          <cell r="R160">
            <v>21</v>
          </cell>
          <cell r="S160">
            <v>42.599999999999994</v>
          </cell>
          <cell r="T160" t="str">
            <v xml:space="preserve"> </v>
          </cell>
        </row>
        <row r="161">
          <cell r="A161" t="str">
            <v>03053091</v>
          </cell>
          <cell r="B161" t="str">
            <v>Filets de poissons,autres du 03053010 _x0005_ 30s_x0002_ch_x0002_s,sal_x0002_s,saumure en caisses ou bo_x000C_tes</v>
          </cell>
          <cell r="C161">
            <v>38413</v>
          </cell>
          <cell r="D161">
            <v>20</v>
          </cell>
          <cell r="E161">
            <v>0</v>
          </cell>
          <cell r="F161">
            <v>18</v>
          </cell>
          <cell r="G161">
            <v>20</v>
          </cell>
          <cell r="H161">
            <v>0</v>
          </cell>
          <cell r="I161">
            <v>18</v>
          </cell>
          <cell r="J161">
            <v>1</v>
          </cell>
          <cell r="K161">
            <v>0</v>
          </cell>
          <cell r="L161" t="str">
            <v>KGM</v>
          </cell>
          <cell r="M161">
            <v>0</v>
          </cell>
          <cell r="N161">
            <v>0</v>
          </cell>
          <cell r="O161" t="str">
            <v>CLASSE</v>
          </cell>
          <cell r="P161">
            <v>3</v>
          </cell>
          <cell r="Q161">
            <v>42.6</v>
          </cell>
          <cell r="R161">
            <v>21</v>
          </cell>
          <cell r="S161">
            <v>42.599999999999994</v>
          </cell>
          <cell r="T161" t="str">
            <v xml:space="preserve"> </v>
          </cell>
        </row>
        <row r="162">
          <cell r="A162" t="str">
            <v>03053099</v>
          </cell>
          <cell r="B162" t="str">
            <v>Filets de poissons autres que 03053010 _x0005_ 30s_x0002_ch,sal,saum pr_x0002_sent_x0002_s autrmt que03053091</v>
          </cell>
          <cell r="C162">
            <v>38413</v>
          </cell>
          <cell r="D162">
            <v>20</v>
          </cell>
          <cell r="E162">
            <v>0</v>
          </cell>
          <cell r="F162">
            <v>18</v>
          </cell>
          <cell r="G162">
            <v>20</v>
          </cell>
          <cell r="H162">
            <v>0</v>
          </cell>
          <cell r="I162">
            <v>18</v>
          </cell>
          <cell r="J162">
            <v>1</v>
          </cell>
          <cell r="K162">
            <v>0</v>
          </cell>
          <cell r="L162" t="str">
            <v>KGM</v>
          </cell>
          <cell r="M162">
            <v>0</v>
          </cell>
          <cell r="N162">
            <v>0</v>
          </cell>
          <cell r="O162" t="str">
            <v>CLASSE</v>
          </cell>
          <cell r="P162">
            <v>3</v>
          </cell>
          <cell r="Q162">
            <v>42.6</v>
          </cell>
          <cell r="R162">
            <v>21</v>
          </cell>
          <cell r="S162">
            <v>42.599999999999994</v>
          </cell>
          <cell r="T162" t="str">
            <v xml:space="preserve"> </v>
          </cell>
        </row>
        <row r="163">
          <cell r="A163" t="str">
            <v>03054100</v>
          </cell>
          <cell r="B163" t="str">
            <v>Saumons du pacifique,atlantique ,danube,fumes y.c les filets</v>
          </cell>
          <cell r="C163">
            <v>38413</v>
          </cell>
          <cell r="D163">
            <v>20</v>
          </cell>
          <cell r="E163">
            <v>30</v>
          </cell>
          <cell r="F163">
            <v>18</v>
          </cell>
          <cell r="G163">
            <v>20</v>
          </cell>
          <cell r="H163">
            <v>30</v>
          </cell>
          <cell r="I163">
            <v>18</v>
          </cell>
          <cell r="J163">
            <v>1</v>
          </cell>
          <cell r="K163">
            <v>0</v>
          </cell>
          <cell r="L163" t="str">
            <v>KGM</v>
          </cell>
          <cell r="M163">
            <v>0</v>
          </cell>
          <cell r="N163">
            <v>0</v>
          </cell>
          <cell r="O163" t="str">
            <v>CLASSE</v>
          </cell>
          <cell r="P163">
            <v>3</v>
          </cell>
          <cell r="Q163">
            <v>85.08</v>
          </cell>
          <cell r="R163">
            <v>51</v>
          </cell>
          <cell r="S163">
            <v>78</v>
          </cell>
          <cell r="T163" t="str">
            <v>ERR</v>
          </cell>
        </row>
        <row r="164">
          <cell r="A164" t="str">
            <v>03054200</v>
          </cell>
          <cell r="B164" t="str">
            <v>Harengs fumes,y.c les filets</v>
          </cell>
          <cell r="C164">
            <v>38413</v>
          </cell>
          <cell r="D164">
            <v>20</v>
          </cell>
          <cell r="E164">
            <v>0</v>
          </cell>
          <cell r="F164">
            <v>18</v>
          </cell>
          <cell r="G164">
            <v>20</v>
          </cell>
          <cell r="H164">
            <v>0</v>
          </cell>
          <cell r="I164">
            <v>18</v>
          </cell>
          <cell r="J164">
            <v>1</v>
          </cell>
          <cell r="K164">
            <v>0</v>
          </cell>
          <cell r="L164" t="str">
            <v>KGM</v>
          </cell>
          <cell r="M164">
            <v>0</v>
          </cell>
          <cell r="N164">
            <v>0</v>
          </cell>
          <cell r="O164" t="str">
            <v>CLASSE</v>
          </cell>
          <cell r="P164">
            <v>3</v>
          </cell>
          <cell r="Q164">
            <v>42.6</v>
          </cell>
          <cell r="R164">
            <v>21</v>
          </cell>
          <cell r="S164">
            <v>42.599999999999994</v>
          </cell>
          <cell r="T164" t="str">
            <v xml:space="preserve"> </v>
          </cell>
        </row>
        <row r="165">
          <cell r="A165" t="str">
            <v>03054910</v>
          </cell>
          <cell r="B165" t="str">
            <v>Morues et fl_x0002_tans.</v>
          </cell>
          <cell r="C165">
            <v>38413</v>
          </cell>
          <cell r="D165">
            <v>20</v>
          </cell>
          <cell r="E165">
            <v>0</v>
          </cell>
          <cell r="F165">
            <v>18</v>
          </cell>
          <cell r="G165">
            <v>20</v>
          </cell>
          <cell r="H165">
            <v>0</v>
          </cell>
          <cell r="I165">
            <v>18</v>
          </cell>
          <cell r="J165">
            <v>1</v>
          </cell>
          <cell r="K165">
            <v>0</v>
          </cell>
          <cell r="L165" t="str">
            <v>KGM</v>
          </cell>
          <cell r="M165">
            <v>0</v>
          </cell>
          <cell r="N165">
            <v>0</v>
          </cell>
          <cell r="O165" t="str">
            <v>CLASSE</v>
          </cell>
          <cell r="P165">
            <v>3</v>
          </cell>
          <cell r="Q165">
            <v>42.6</v>
          </cell>
          <cell r="R165">
            <v>21</v>
          </cell>
          <cell r="S165">
            <v>42.599999999999994</v>
          </cell>
          <cell r="T165" t="str">
            <v xml:space="preserve"> </v>
          </cell>
        </row>
        <row r="166">
          <cell r="A166" t="str">
            <v>03054920</v>
          </cell>
          <cell r="B166" t="str">
            <v>Sardines fum_x0002_es.</v>
          </cell>
          <cell r="C166">
            <v>38413</v>
          </cell>
          <cell r="D166">
            <v>20</v>
          </cell>
          <cell r="E166">
            <v>0</v>
          </cell>
          <cell r="F166">
            <v>18</v>
          </cell>
          <cell r="G166">
            <v>20</v>
          </cell>
          <cell r="H166">
            <v>0</v>
          </cell>
          <cell r="I166">
            <v>18</v>
          </cell>
          <cell r="J166">
            <v>1</v>
          </cell>
          <cell r="K166">
            <v>0</v>
          </cell>
          <cell r="L166" t="str">
            <v>KGM</v>
          </cell>
          <cell r="M166">
            <v>0</v>
          </cell>
          <cell r="N166">
            <v>0</v>
          </cell>
          <cell r="O166" t="str">
            <v>CLASSE</v>
          </cell>
          <cell r="P166">
            <v>3</v>
          </cell>
          <cell r="Q166">
            <v>42.6</v>
          </cell>
          <cell r="R166">
            <v>21</v>
          </cell>
          <cell r="S166">
            <v>42.599999999999994</v>
          </cell>
          <cell r="T166" t="str">
            <v xml:space="preserve"> </v>
          </cell>
        </row>
        <row r="167">
          <cell r="A167" t="str">
            <v>03054991</v>
          </cell>
          <cell r="B167" t="str">
            <v>Poissons autres que 030541 _x0005_ 03054919,fum_x0002_s pr_x0002_sent_x0002_s en caisses ou en bo_x000C_tes</v>
          </cell>
          <cell r="C167">
            <v>38413</v>
          </cell>
          <cell r="D167">
            <v>20</v>
          </cell>
          <cell r="E167">
            <v>0</v>
          </cell>
          <cell r="F167">
            <v>18</v>
          </cell>
          <cell r="G167">
            <v>20</v>
          </cell>
          <cell r="H167">
            <v>0</v>
          </cell>
          <cell r="I167">
            <v>18</v>
          </cell>
          <cell r="J167">
            <v>1</v>
          </cell>
          <cell r="K167">
            <v>0</v>
          </cell>
          <cell r="L167" t="str">
            <v>KGM</v>
          </cell>
          <cell r="M167">
            <v>0</v>
          </cell>
          <cell r="N167">
            <v>0</v>
          </cell>
          <cell r="O167" t="str">
            <v>CLASSE</v>
          </cell>
          <cell r="P167">
            <v>3</v>
          </cell>
          <cell r="Q167">
            <v>42.6</v>
          </cell>
          <cell r="R167">
            <v>21</v>
          </cell>
          <cell r="S167">
            <v>42.599999999999994</v>
          </cell>
          <cell r="T167" t="str">
            <v xml:space="preserve"> </v>
          </cell>
        </row>
        <row r="168">
          <cell r="A168" t="str">
            <v>03054999</v>
          </cell>
          <cell r="B168" t="str">
            <v>Poissons fum_x0002_s autres que 030541 _x0005_ 030591 pr_x0002_sent_x0002_s autre qu'en caisses ou en bo_x000C_tes</v>
          </cell>
          <cell r="C168">
            <v>38413</v>
          </cell>
          <cell r="D168">
            <v>20</v>
          </cell>
          <cell r="E168">
            <v>0</v>
          </cell>
          <cell r="F168">
            <v>18</v>
          </cell>
          <cell r="G168">
            <v>20</v>
          </cell>
          <cell r="H168">
            <v>0</v>
          </cell>
          <cell r="I168">
            <v>18</v>
          </cell>
          <cell r="J168">
            <v>1</v>
          </cell>
          <cell r="K168">
            <v>0</v>
          </cell>
          <cell r="L168" t="str">
            <v>KGM</v>
          </cell>
          <cell r="M168">
            <v>0</v>
          </cell>
          <cell r="N168">
            <v>0</v>
          </cell>
          <cell r="O168" t="str">
            <v>CLASSE</v>
          </cell>
          <cell r="P168">
            <v>3</v>
          </cell>
          <cell r="Q168">
            <v>42.6</v>
          </cell>
          <cell r="R168">
            <v>21</v>
          </cell>
          <cell r="S168">
            <v>42.599999999999994</v>
          </cell>
          <cell r="T168" t="str">
            <v xml:space="preserve"> </v>
          </cell>
        </row>
        <row r="169">
          <cell r="A169" t="str">
            <v>03055110</v>
          </cell>
          <cell r="B169" t="str">
            <v>Stockfish s_x0002_ch_x0002_s,m_x0008_me sal_x0002_s mais non fum_x0002_s</v>
          </cell>
          <cell r="C169">
            <v>38413</v>
          </cell>
          <cell r="D169">
            <v>20</v>
          </cell>
          <cell r="E169">
            <v>0</v>
          </cell>
          <cell r="F169">
            <v>18</v>
          </cell>
          <cell r="G169">
            <v>20</v>
          </cell>
          <cell r="H169">
            <v>0</v>
          </cell>
          <cell r="I169">
            <v>18</v>
          </cell>
          <cell r="J169">
            <v>1</v>
          </cell>
          <cell r="K169">
            <v>0</v>
          </cell>
          <cell r="L169" t="str">
            <v>KGM</v>
          </cell>
          <cell r="M169">
            <v>0</v>
          </cell>
          <cell r="N169">
            <v>0</v>
          </cell>
          <cell r="O169" t="str">
            <v>CLASSE</v>
          </cell>
          <cell r="P169">
            <v>3</v>
          </cell>
          <cell r="Q169">
            <v>42.6</v>
          </cell>
          <cell r="R169">
            <v>21</v>
          </cell>
          <cell r="S169">
            <v>42.599999999999994</v>
          </cell>
          <cell r="T169" t="str">
            <v xml:space="preserve"> </v>
          </cell>
        </row>
        <row r="170">
          <cell r="A170" t="str">
            <v>03055120</v>
          </cell>
          <cell r="B170" t="str">
            <v>klippfish s_x0002_ch_x0002_s, m_x0008_me sal_x0002_s mais non fum_x0002_s</v>
          </cell>
          <cell r="C170">
            <v>38413</v>
          </cell>
          <cell r="D170">
            <v>20</v>
          </cell>
          <cell r="E170">
            <v>0</v>
          </cell>
          <cell r="F170">
            <v>18</v>
          </cell>
          <cell r="G170">
            <v>20</v>
          </cell>
          <cell r="H170">
            <v>0</v>
          </cell>
          <cell r="I170">
            <v>18</v>
          </cell>
          <cell r="J170">
            <v>1</v>
          </cell>
          <cell r="K170">
            <v>0</v>
          </cell>
          <cell r="L170" t="str">
            <v>KGM</v>
          </cell>
          <cell r="M170">
            <v>0</v>
          </cell>
          <cell r="N170">
            <v>0</v>
          </cell>
          <cell r="O170" t="str">
            <v>CLASSE</v>
          </cell>
          <cell r="P170">
            <v>3</v>
          </cell>
          <cell r="Q170">
            <v>42.6</v>
          </cell>
          <cell r="R170">
            <v>21</v>
          </cell>
          <cell r="S170">
            <v>42.599999999999994</v>
          </cell>
          <cell r="T170" t="str">
            <v xml:space="preserve"> </v>
          </cell>
        </row>
        <row r="171">
          <cell r="A171" t="str">
            <v>03055190</v>
          </cell>
          <cell r="B171" t="str">
            <v>Morues,autres que stock &amp; clipfish s_x0002_ch_x0002_es m_x0008_me sal_x0002_es mais non fum_x0002_es</v>
          </cell>
          <cell r="C171">
            <v>38413</v>
          </cell>
          <cell r="D171">
            <v>20</v>
          </cell>
          <cell r="E171">
            <v>0</v>
          </cell>
          <cell r="F171">
            <v>18</v>
          </cell>
          <cell r="G171">
            <v>20</v>
          </cell>
          <cell r="H171">
            <v>0</v>
          </cell>
          <cell r="I171">
            <v>18</v>
          </cell>
          <cell r="J171">
            <v>1</v>
          </cell>
          <cell r="K171">
            <v>0</v>
          </cell>
          <cell r="L171" t="str">
            <v>KGM</v>
          </cell>
          <cell r="M171">
            <v>0</v>
          </cell>
          <cell r="N171">
            <v>0</v>
          </cell>
          <cell r="O171" t="str">
            <v>CLASSE</v>
          </cell>
          <cell r="P171">
            <v>3</v>
          </cell>
          <cell r="Q171">
            <v>42.6</v>
          </cell>
          <cell r="R171">
            <v>21</v>
          </cell>
          <cell r="S171">
            <v>42.599999999999994</v>
          </cell>
          <cell r="T171" t="str">
            <v xml:space="preserve"> </v>
          </cell>
        </row>
        <row r="172">
          <cell r="A172" t="str">
            <v>03055910</v>
          </cell>
          <cell r="B172" t="str">
            <v>Fl_x0002_tans s_x0002_ch_x0002_s,m_x0008_me sal_x0002_s mais non fum_x0002_s</v>
          </cell>
          <cell r="C172">
            <v>38413</v>
          </cell>
          <cell r="D172">
            <v>20</v>
          </cell>
          <cell r="E172">
            <v>0</v>
          </cell>
          <cell r="F172">
            <v>18</v>
          </cell>
          <cell r="G172">
            <v>20</v>
          </cell>
          <cell r="H172">
            <v>0</v>
          </cell>
          <cell r="I172">
            <v>18</v>
          </cell>
          <cell r="J172">
            <v>1</v>
          </cell>
          <cell r="K172">
            <v>0</v>
          </cell>
          <cell r="L172" t="str">
            <v>KGM</v>
          </cell>
          <cell r="M172">
            <v>0</v>
          </cell>
          <cell r="N172">
            <v>0</v>
          </cell>
          <cell r="O172" t="str">
            <v>CLASSE</v>
          </cell>
          <cell r="P172">
            <v>3</v>
          </cell>
          <cell r="Q172">
            <v>42.6</v>
          </cell>
          <cell r="R172">
            <v>21</v>
          </cell>
          <cell r="S172">
            <v>42.599999999999994</v>
          </cell>
          <cell r="T172" t="str">
            <v xml:space="preserve"> </v>
          </cell>
        </row>
        <row r="173">
          <cell r="A173" t="str">
            <v>03055920</v>
          </cell>
          <cell r="B173" t="str">
            <v>Sardines s_x0002_ch_x0002_es,m_x0008_me sal_x0002_es mais non fum_x0002_es</v>
          </cell>
          <cell r="C173">
            <v>38413</v>
          </cell>
          <cell r="D173">
            <v>20</v>
          </cell>
          <cell r="E173">
            <v>0</v>
          </cell>
          <cell r="F173">
            <v>18</v>
          </cell>
          <cell r="G173">
            <v>20</v>
          </cell>
          <cell r="H173">
            <v>0</v>
          </cell>
          <cell r="I173">
            <v>18</v>
          </cell>
          <cell r="J173">
            <v>1</v>
          </cell>
          <cell r="K173">
            <v>0</v>
          </cell>
          <cell r="L173" t="str">
            <v>KGM</v>
          </cell>
          <cell r="M173">
            <v>0</v>
          </cell>
          <cell r="N173">
            <v>0</v>
          </cell>
          <cell r="O173" t="str">
            <v>CLASSE</v>
          </cell>
          <cell r="P173">
            <v>3</v>
          </cell>
          <cell r="Q173">
            <v>42.6</v>
          </cell>
          <cell r="R173">
            <v>21</v>
          </cell>
          <cell r="S173">
            <v>42.599999999999994</v>
          </cell>
          <cell r="T173" t="str">
            <v xml:space="preserve"> </v>
          </cell>
        </row>
        <row r="174">
          <cell r="A174" t="str">
            <v>03055991</v>
          </cell>
          <cell r="B174" t="str">
            <v>Poissons s_x0002_ch_x0002_s,m_x0008_me sal_x0002_s mais non fum_x0002_s pr_x0002_sent_x0002_s en caisses ou bo_x000C_tes</v>
          </cell>
          <cell r="C174">
            <v>38413</v>
          </cell>
          <cell r="D174">
            <v>20</v>
          </cell>
          <cell r="E174">
            <v>0</v>
          </cell>
          <cell r="F174">
            <v>18</v>
          </cell>
          <cell r="G174">
            <v>20</v>
          </cell>
          <cell r="H174">
            <v>0</v>
          </cell>
          <cell r="I174">
            <v>18</v>
          </cell>
          <cell r="J174">
            <v>1</v>
          </cell>
          <cell r="K174">
            <v>0</v>
          </cell>
          <cell r="L174" t="str">
            <v>KGM</v>
          </cell>
          <cell r="M174">
            <v>0</v>
          </cell>
          <cell r="N174">
            <v>0</v>
          </cell>
          <cell r="O174" t="str">
            <v>CLASSE</v>
          </cell>
          <cell r="P174">
            <v>3</v>
          </cell>
          <cell r="Q174">
            <v>42.6</v>
          </cell>
          <cell r="R174">
            <v>21</v>
          </cell>
          <cell r="S174">
            <v>42.599999999999994</v>
          </cell>
          <cell r="T174" t="str">
            <v xml:space="preserve"> </v>
          </cell>
        </row>
        <row r="175">
          <cell r="A175" t="str">
            <v>03055999</v>
          </cell>
          <cell r="B175" t="str">
            <v>Poissons s_x0002_ch_x0002_s,sal_x0002_s maisonfum_x0002_s,pr_x0002_sent_x0002_s autrement qu'en boites ou en caisses</v>
          </cell>
          <cell r="C175">
            <v>38413</v>
          </cell>
          <cell r="D175">
            <v>20</v>
          </cell>
          <cell r="E175">
            <v>0</v>
          </cell>
          <cell r="F175">
            <v>18</v>
          </cell>
          <cell r="G175">
            <v>20</v>
          </cell>
          <cell r="H175">
            <v>0</v>
          </cell>
          <cell r="I175">
            <v>18</v>
          </cell>
          <cell r="J175">
            <v>1</v>
          </cell>
          <cell r="K175">
            <v>0</v>
          </cell>
          <cell r="L175" t="str">
            <v>KGM</v>
          </cell>
          <cell r="M175">
            <v>0</v>
          </cell>
          <cell r="N175">
            <v>0</v>
          </cell>
          <cell r="O175" t="str">
            <v>CLASSE</v>
          </cell>
          <cell r="P175">
            <v>3</v>
          </cell>
          <cell r="Q175">
            <v>42.6</v>
          </cell>
          <cell r="R175">
            <v>21</v>
          </cell>
          <cell r="S175">
            <v>42.599999999999994</v>
          </cell>
          <cell r="T175" t="str">
            <v xml:space="preserve"> </v>
          </cell>
        </row>
        <row r="176">
          <cell r="A176" t="str">
            <v>03056100</v>
          </cell>
          <cell r="B176" t="str">
            <v>Harengs,sales ou en saumure,non seches ni fumes</v>
          </cell>
          <cell r="C176">
            <v>38413</v>
          </cell>
          <cell r="D176">
            <v>20</v>
          </cell>
          <cell r="E176">
            <v>0</v>
          </cell>
          <cell r="F176">
            <v>18</v>
          </cell>
          <cell r="G176">
            <v>20</v>
          </cell>
          <cell r="H176">
            <v>0</v>
          </cell>
          <cell r="I176">
            <v>18</v>
          </cell>
          <cell r="J176">
            <v>1</v>
          </cell>
          <cell r="K176">
            <v>0</v>
          </cell>
          <cell r="L176" t="str">
            <v>KGM</v>
          </cell>
          <cell r="M176">
            <v>0</v>
          </cell>
          <cell r="N176">
            <v>0</v>
          </cell>
          <cell r="O176" t="str">
            <v>CLASSE</v>
          </cell>
          <cell r="P176">
            <v>3</v>
          </cell>
          <cell r="Q176">
            <v>42.6</v>
          </cell>
          <cell r="R176">
            <v>21</v>
          </cell>
          <cell r="S176">
            <v>42.599999999999994</v>
          </cell>
          <cell r="T176" t="str">
            <v xml:space="preserve"> </v>
          </cell>
        </row>
        <row r="177">
          <cell r="A177" t="str">
            <v>03056210</v>
          </cell>
          <cell r="B177" t="str">
            <v>Stockfish sal_x0002_s mais non s_x0002_ch_x0002_s ni fum_x0002_s</v>
          </cell>
          <cell r="C177">
            <v>38413</v>
          </cell>
          <cell r="D177">
            <v>20</v>
          </cell>
          <cell r="E177">
            <v>0</v>
          </cell>
          <cell r="F177">
            <v>18</v>
          </cell>
          <cell r="G177">
            <v>20</v>
          </cell>
          <cell r="H177">
            <v>0</v>
          </cell>
          <cell r="I177">
            <v>18</v>
          </cell>
          <cell r="J177">
            <v>1</v>
          </cell>
          <cell r="K177">
            <v>0</v>
          </cell>
          <cell r="L177" t="str">
            <v>KGM</v>
          </cell>
          <cell r="M177">
            <v>0</v>
          </cell>
          <cell r="N177">
            <v>0</v>
          </cell>
          <cell r="O177" t="str">
            <v>CLASSE</v>
          </cell>
          <cell r="P177">
            <v>3</v>
          </cell>
          <cell r="Q177">
            <v>42.6</v>
          </cell>
          <cell r="R177">
            <v>21</v>
          </cell>
          <cell r="S177">
            <v>42.599999999999994</v>
          </cell>
          <cell r="T177" t="str">
            <v xml:space="preserve"> </v>
          </cell>
        </row>
        <row r="178">
          <cell r="A178" t="str">
            <v>03056220</v>
          </cell>
          <cell r="B178" t="str">
            <v>klippfish sal_x0002_s mais non s_x0002_ch_x0002_s ni fum_x0002_s</v>
          </cell>
          <cell r="C178">
            <v>38413</v>
          </cell>
          <cell r="D178">
            <v>20</v>
          </cell>
          <cell r="E178">
            <v>0</v>
          </cell>
          <cell r="F178">
            <v>18</v>
          </cell>
          <cell r="G178">
            <v>20</v>
          </cell>
          <cell r="H178">
            <v>0</v>
          </cell>
          <cell r="I178">
            <v>18</v>
          </cell>
          <cell r="J178">
            <v>1</v>
          </cell>
          <cell r="K178">
            <v>0</v>
          </cell>
          <cell r="L178" t="str">
            <v>KGM</v>
          </cell>
          <cell r="M178">
            <v>0</v>
          </cell>
          <cell r="N178">
            <v>0</v>
          </cell>
          <cell r="O178" t="str">
            <v>CLASSE</v>
          </cell>
          <cell r="P178">
            <v>3</v>
          </cell>
          <cell r="Q178">
            <v>42.6</v>
          </cell>
          <cell r="R178">
            <v>21</v>
          </cell>
          <cell r="S178">
            <v>42.599999999999994</v>
          </cell>
          <cell r="T178" t="str">
            <v xml:space="preserve"> </v>
          </cell>
        </row>
        <row r="179">
          <cell r="A179" t="str">
            <v>03056290</v>
          </cell>
          <cell r="B179" t="str">
            <v>Morues ,autres que stok et klippfish,sal_x0002_es ou en saumure mais non s_x0002_ch_x0002_es ni fum_x0002_es</v>
          </cell>
          <cell r="C179">
            <v>38413</v>
          </cell>
          <cell r="D179">
            <v>20</v>
          </cell>
          <cell r="E179">
            <v>0</v>
          </cell>
          <cell r="F179">
            <v>18</v>
          </cell>
          <cell r="G179">
            <v>20</v>
          </cell>
          <cell r="H179">
            <v>0</v>
          </cell>
          <cell r="I179">
            <v>18</v>
          </cell>
          <cell r="J179">
            <v>1</v>
          </cell>
          <cell r="K179">
            <v>0</v>
          </cell>
          <cell r="L179" t="str">
            <v>KGM</v>
          </cell>
          <cell r="M179">
            <v>0</v>
          </cell>
          <cell r="N179">
            <v>0</v>
          </cell>
          <cell r="O179" t="str">
            <v>CLASSE</v>
          </cell>
          <cell r="P179">
            <v>3</v>
          </cell>
          <cell r="Q179">
            <v>42.6</v>
          </cell>
          <cell r="R179">
            <v>21</v>
          </cell>
          <cell r="S179">
            <v>42.599999999999994</v>
          </cell>
          <cell r="T179" t="str">
            <v xml:space="preserve"> </v>
          </cell>
        </row>
        <row r="180">
          <cell r="A180" t="str">
            <v>03056310</v>
          </cell>
          <cell r="B180" t="str">
            <v>Anchois sal_x0002_s, mais non s_x0002_ch_x0002_s, pr_x0002_sent_x0002_s en caisse en bo_x000C_te</v>
          </cell>
          <cell r="C180">
            <v>38413</v>
          </cell>
          <cell r="D180">
            <v>20</v>
          </cell>
          <cell r="E180">
            <v>0</v>
          </cell>
          <cell r="F180">
            <v>18</v>
          </cell>
          <cell r="G180">
            <v>20</v>
          </cell>
          <cell r="H180">
            <v>0</v>
          </cell>
          <cell r="I180">
            <v>18</v>
          </cell>
          <cell r="J180">
            <v>1</v>
          </cell>
          <cell r="K180">
            <v>0</v>
          </cell>
          <cell r="L180" t="str">
            <v>KGM</v>
          </cell>
          <cell r="M180">
            <v>0</v>
          </cell>
          <cell r="N180">
            <v>0</v>
          </cell>
          <cell r="O180" t="str">
            <v>CLASSE</v>
          </cell>
          <cell r="P180">
            <v>3</v>
          </cell>
          <cell r="Q180">
            <v>42.6</v>
          </cell>
          <cell r="R180">
            <v>21</v>
          </cell>
          <cell r="S180">
            <v>42.599999999999994</v>
          </cell>
          <cell r="T180" t="str">
            <v xml:space="preserve"> </v>
          </cell>
        </row>
        <row r="181">
          <cell r="A181" t="str">
            <v>03056390</v>
          </cell>
          <cell r="B181" t="str">
            <v>Anchois sal_x0002_s mais non s_x0002_ch_x0002_s pr_x0002_sent_x0002_s autrement qu'en caisse en bo_x000C_te</v>
          </cell>
          <cell r="C181">
            <v>38413</v>
          </cell>
          <cell r="D181">
            <v>20</v>
          </cell>
          <cell r="E181">
            <v>0</v>
          </cell>
          <cell r="F181">
            <v>18</v>
          </cell>
          <cell r="G181">
            <v>20</v>
          </cell>
          <cell r="H181">
            <v>0</v>
          </cell>
          <cell r="I181">
            <v>18</v>
          </cell>
          <cell r="J181">
            <v>1</v>
          </cell>
          <cell r="K181">
            <v>0</v>
          </cell>
          <cell r="L181" t="str">
            <v>KGM</v>
          </cell>
          <cell r="M181">
            <v>0</v>
          </cell>
          <cell r="N181">
            <v>0</v>
          </cell>
          <cell r="O181" t="str">
            <v>CLASSE</v>
          </cell>
          <cell r="P181">
            <v>3</v>
          </cell>
          <cell r="Q181">
            <v>42.6</v>
          </cell>
          <cell r="R181">
            <v>21</v>
          </cell>
          <cell r="S181">
            <v>42.599999999999994</v>
          </cell>
          <cell r="T181" t="str">
            <v xml:space="preserve"> </v>
          </cell>
        </row>
        <row r="182">
          <cell r="A182" t="str">
            <v>03056910</v>
          </cell>
          <cell r="B182" t="str">
            <v>Fl_x0002_tans sal_x0002_s mais non s_x0002_ch_x0002_s</v>
          </cell>
          <cell r="C182">
            <v>38413</v>
          </cell>
          <cell r="D182">
            <v>20</v>
          </cell>
          <cell r="E182">
            <v>0</v>
          </cell>
          <cell r="F182">
            <v>18</v>
          </cell>
          <cell r="G182">
            <v>20</v>
          </cell>
          <cell r="H182">
            <v>0</v>
          </cell>
          <cell r="I182">
            <v>18</v>
          </cell>
          <cell r="J182">
            <v>1</v>
          </cell>
          <cell r="K182">
            <v>0</v>
          </cell>
          <cell r="L182" t="str">
            <v>KGM</v>
          </cell>
          <cell r="M182">
            <v>0</v>
          </cell>
          <cell r="N182">
            <v>0</v>
          </cell>
          <cell r="O182" t="str">
            <v>CLASSE</v>
          </cell>
          <cell r="P182">
            <v>3</v>
          </cell>
          <cell r="Q182">
            <v>42.6</v>
          </cell>
          <cell r="R182">
            <v>21</v>
          </cell>
          <cell r="S182">
            <v>42.599999999999994</v>
          </cell>
          <cell r="T182" t="str">
            <v xml:space="preserve"> </v>
          </cell>
        </row>
        <row r="183">
          <cell r="A183" t="str">
            <v>03056920</v>
          </cell>
          <cell r="B183" t="str">
            <v>Sardines sal_x0002_s mais non s_x0002_ch_x0002_s</v>
          </cell>
          <cell r="C183">
            <v>38413</v>
          </cell>
          <cell r="D183">
            <v>20</v>
          </cell>
          <cell r="E183">
            <v>0</v>
          </cell>
          <cell r="F183">
            <v>18</v>
          </cell>
          <cell r="G183">
            <v>20</v>
          </cell>
          <cell r="H183">
            <v>0</v>
          </cell>
          <cell r="I183">
            <v>18</v>
          </cell>
          <cell r="J183">
            <v>1</v>
          </cell>
          <cell r="K183">
            <v>0</v>
          </cell>
          <cell r="L183" t="str">
            <v>KGM</v>
          </cell>
          <cell r="M183">
            <v>0</v>
          </cell>
          <cell r="N183">
            <v>0</v>
          </cell>
          <cell r="O183" t="str">
            <v>CLASSE</v>
          </cell>
          <cell r="P183">
            <v>3</v>
          </cell>
          <cell r="Q183">
            <v>42.6</v>
          </cell>
          <cell r="R183">
            <v>21</v>
          </cell>
          <cell r="S183">
            <v>42.599999999999994</v>
          </cell>
          <cell r="T183" t="str">
            <v xml:space="preserve"> </v>
          </cell>
        </row>
        <row r="184">
          <cell r="A184" t="str">
            <v>03056991</v>
          </cell>
          <cell r="B184" t="str">
            <v>Poissons sal_x0002_s,non s_x0002_ch_x0002_s, autre que 030561 _x0005_ 03056920, pr_x0002_sent_x0002_s en caisses ou boites</v>
          </cell>
          <cell r="C184">
            <v>38413</v>
          </cell>
          <cell r="D184">
            <v>20</v>
          </cell>
          <cell r="E184">
            <v>0</v>
          </cell>
          <cell r="F184">
            <v>18</v>
          </cell>
          <cell r="G184">
            <v>20</v>
          </cell>
          <cell r="H184">
            <v>0</v>
          </cell>
          <cell r="I184">
            <v>18</v>
          </cell>
          <cell r="J184">
            <v>1</v>
          </cell>
          <cell r="K184">
            <v>0</v>
          </cell>
          <cell r="L184" t="str">
            <v>KGM</v>
          </cell>
          <cell r="M184">
            <v>0</v>
          </cell>
          <cell r="N184">
            <v>0</v>
          </cell>
          <cell r="O184" t="str">
            <v>CLASSE</v>
          </cell>
          <cell r="P184">
            <v>3</v>
          </cell>
          <cell r="Q184">
            <v>42.6</v>
          </cell>
          <cell r="R184">
            <v>21</v>
          </cell>
          <cell r="S184">
            <v>42.599999999999994</v>
          </cell>
          <cell r="T184" t="str">
            <v xml:space="preserve"> </v>
          </cell>
        </row>
        <row r="185">
          <cell r="A185" t="str">
            <v>03056999</v>
          </cell>
          <cell r="B185" t="str">
            <v>Poissons sal_x0002_s,non s_x0002_ch_x0002_s autre que 030561 _x0005_6991 pr_x0002_sent_x0002_s autre qu'en caisse ou boite</v>
          </cell>
          <cell r="C185">
            <v>38413</v>
          </cell>
          <cell r="D185">
            <v>20</v>
          </cell>
          <cell r="E185">
            <v>0</v>
          </cell>
          <cell r="F185">
            <v>18</v>
          </cell>
          <cell r="G185">
            <v>20</v>
          </cell>
          <cell r="H185">
            <v>0</v>
          </cell>
          <cell r="I185">
            <v>18</v>
          </cell>
          <cell r="J185">
            <v>1</v>
          </cell>
          <cell r="K185">
            <v>0</v>
          </cell>
          <cell r="L185" t="str">
            <v>KGM</v>
          </cell>
          <cell r="M185">
            <v>0</v>
          </cell>
          <cell r="N185">
            <v>0</v>
          </cell>
          <cell r="O185" t="str">
            <v>CLASSE</v>
          </cell>
          <cell r="P185">
            <v>3</v>
          </cell>
          <cell r="Q185">
            <v>42.6</v>
          </cell>
          <cell r="R185">
            <v>21</v>
          </cell>
          <cell r="S185">
            <v>42.599999999999994</v>
          </cell>
          <cell r="T185" t="str">
            <v xml:space="preserve"> </v>
          </cell>
        </row>
        <row r="186">
          <cell r="A186" t="str">
            <v>03061100</v>
          </cell>
          <cell r="B186" t="str">
            <v>Langoustes congelees</v>
          </cell>
          <cell r="C186">
            <v>38413</v>
          </cell>
          <cell r="D186">
            <v>30</v>
          </cell>
          <cell r="E186">
            <v>0</v>
          </cell>
          <cell r="F186">
            <v>18</v>
          </cell>
          <cell r="G186">
            <v>30</v>
          </cell>
          <cell r="H186">
            <v>0</v>
          </cell>
          <cell r="I186">
            <v>18</v>
          </cell>
          <cell r="J186">
            <v>1</v>
          </cell>
          <cell r="K186">
            <v>0</v>
          </cell>
          <cell r="L186" t="str">
            <v>KGM</v>
          </cell>
          <cell r="M186">
            <v>0</v>
          </cell>
          <cell r="N186">
            <v>0</v>
          </cell>
          <cell r="O186" t="str">
            <v>CLASSE</v>
          </cell>
          <cell r="P186">
            <v>4</v>
          </cell>
          <cell r="Q186">
            <v>54.4</v>
          </cell>
          <cell r="R186">
            <v>31</v>
          </cell>
          <cell r="S186">
            <v>54.400000000000006</v>
          </cell>
          <cell r="T186" t="str">
            <v xml:space="preserve"> </v>
          </cell>
        </row>
        <row r="187">
          <cell r="A187" t="str">
            <v>03061200</v>
          </cell>
          <cell r="B187" t="str">
            <v>Homards congeles</v>
          </cell>
          <cell r="C187">
            <v>38413</v>
          </cell>
          <cell r="D187">
            <v>30</v>
          </cell>
          <cell r="E187">
            <v>0</v>
          </cell>
          <cell r="F187">
            <v>18</v>
          </cell>
          <cell r="G187">
            <v>30</v>
          </cell>
          <cell r="H187">
            <v>0</v>
          </cell>
          <cell r="I187">
            <v>18</v>
          </cell>
          <cell r="J187">
            <v>1</v>
          </cell>
          <cell r="K187">
            <v>0</v>
          </cell>
          <cell r="L187" t="str">
            <v>KGM</v>
          </cell>
          <cell r="M187">
            <v>0</v>
          </cell>
          <cell r="N187">
            <v>0</v>
          </cell>
          <cell r="O187" t="str">
            <v>CLASSE</v>
          </cell>
          <cell r="P187">
            <v>4</v>
          </cell>
          <cell r="Q187">
            <v>54.4</v>
          </cell>
          <cell r="R187">
            <v>31</v>
          </cell>
          <cell r="S187">
            <v>54.400000000000006</v>
          </cell>
          <cell r="T187" t="str">
            <v xml:space="preserve"> </v>
          </cell>
        </row>
        <row r="188">
          <cell r="A188" t="str">
            <v>03061300</v>
          </cell>
          <cell r="B188" t="str">
            <v>Crevettes congelees</v>
          </cell>
          <cell r="C188">
            <v>38413</v>
          </cell>
          <cell r="D188">
            <v>30</v>
          </cell>
          <cell r="E188">
            <v>0</v>
          </cell>
          <cell r="F188">
            <v>18</v>
          </cell>
          <cell r="G188">
            <v>30</v>
          </cell>
          <cell r="H188">
            <v>0</v>
          </cell>
          <cell r="I188">
            <v>18</v>
          </cell>
          <cell r="J188">
            <v>1</v>
          </cell>
          <cell r="K188">
            <v>0</v>
          </cell>
          <cell r="L188" t="str">
            <v>KGM</v>
          </cell>
          <cell r="M188">
            <v>0</v>
          </cell>
          <cell r="N188">
            <v>0</v>
          </cell>
          <cell r="O188" t="str">
            <v>CLASSE</v>
          </cell>
          <cell r="P188">
            <v>4</v>
          </cell>
          <cell r="Q188">
            <v>54.4</v>
          </cell>
          <cell r="R188">
            <v>31</v>
          </cell>
          <cell r="S188">
            <v>54.400000000000006</v>
          </cell>
          <cell r="T188" t="str">
            <v xml:space="preserve"> </v>
          </cell>
        </row>
        <row r="189">
          <cell r="A189" t="str">
            <v>03061400</v>
          </cell>
          <cell r="B189" t="str">
            <v>Crabes congeles</v>
          </cell>
          <cell r="C189">
            <v>38413</v>
          </cell>
          <cell r="D189">
            <v>30</v>
          </cell>
          <cell r="E189">
            <v>0</v>
          </cell>
          <cell r="F189">
            <v>18</v>
          </cell>
          <cell r="G189">
            <v>30</v>
          </cell>
          <cell r="H189">
            <v>0</v>
          </cell>
          <cell r="I189">
            <v>18</v>
          </cell>
          <cell r="J189">
            <v>1</v>
          </cell>
          <cell r="K189">
            <v>0</v>
          </cell>
          <cell r="L189" t="str">
            <v>KGM</v>
          </cell>
          <cell r="M189">
            <v>0</v>
          </cell>
          <cell r="N189">
            <v>0</v>
          </cell>
          <cell r="O189" t="str">
            <v>CLASSE</v>
          </cell>
          <cell r="P189">
            <v>4</v>
          </cell>
          <cell r="Q189">
            <v>54.4</v>
          </cell>
          <cell r="R189">
            <v>31</v>
          </cell>
          <cell r="S189">
            <v>54.400000000000006</v>
          </cell>
          <cell r="T189" t="str">
            <v xml:space="preserve"> </v>
          </cell>
        </row>
        <row r="190">
          <cell r="A190" t="str">
            <v>03061900</v>
          </cell>
          <cell r="B190" t="str">
            <v>Crust.autres que du 030611 a 14 congel.yc.les farines,poudres &amp; aglom.cons</v>
          </cell>
          <cell r="C190">
            <v>38413</v>
          </cell>
          <cell r="D190">
            <v>30</v>
          </cell>
          <cell r="E190">
            <v>0</v>
          </cell>
          <cell r="F190">
            <v>18</v>
          </cell>
          <cell r="G190">
            <v>30</v>
          </cell>
          <cell r="H190">
            <v>0</v>
          </cell>
          <cell r="I190">
            <v>18</v>
          </cell>
          <cell r="J190">
            <v>1</v>
          </cell>
          <cell r="K190">
            <v>0</v>
          </cell>
          <cell r="L190" t="str">
            <v>KGM</v>
          </cell>
          <cell r="M190">
            <v>0</v>
          </cell>
          <cell r="N190">
            <v>0</v>
          </cell>
          <cell r="O190" t="str">
            <v>CLASSE</v>
          </cell>
          <cell r="P190">
            <v>4</v>
          </cell>
          <cell r="Q190">
            <v>54.4</v>
          </cell>
          <cell r="R190">
            <v>31</v>
          </cell>
          <cell r="S190">
            <v>54.400000000000006</v>
          </cell>
          <cell r="T190" t="str">
            <v xml:space="preserve"> </v>
          </cell>
        </row>
        <row r="191">
          <cell r="A191" t="str">
            <v>03062100</v>
          </cell>
          <cell r="B191" t="str">
            <v>Langoustes non congelees,autrement present_x0002_es ou conserv_x0002_es</v>
          </cell>
          <cell r="C191">
            <v>38413</v>
          </cell>
          <cell r="D191">
            <v>30</v>
          </cell>
          <cell r="E191">
            <v>0</v>
          </cell>
          <cell r="F191">
            <v>18</v>
          </cell>
          <cell r="G191">
            <v>30</v>
          </cell>
          <cell r="H191">
            <v>0</v>
          </cell>
          <cell r="I191">
            <v>18</v>
          </cell>
          <cell r="J191">
            <v>1</v>
          </cell>
          <cell r="K191">
            <v>0</v>
          </cell>
          <cell r="L191" t="str">
            <v>KGM</v>
          </cell>
          <cell r="M191">
            <v>0</v>
          </cell>
          <cell r="N191">
            <v>0</v>
          </cell>
          <cell r="O191" t="str">
            <v>CLASSE</v>
          </cell>
          <cell r="P191">
            <v>4</v>
          </cell>
          <cell r="Q191">
            <v>54.4</v>
          </cell>
          <cell r="R191">
            <v>31</v>
          </cell>
          <cell r="S191">
            <v>54.400000000000006</v>
          </cell>
          <cell r="T191" t="str">
            <v xml:space="preserve"> </v>
          </cell>
        </row>
        <row r="192">
          <cell r="A192" t="str">
            <v>03062200</v>
          </cell>
          <cell r="B192" t="str">
            <v>Homards non congel_x0002_s,autrement present_x0002_s ou conserv_x0002_s</v>
          </cell>
          <cell r="C192">
            <v>38413</v>
          </cell>
          <cell r="D192">
            <v>30</v>
          </cell>
          <cell r="E192">
            <v>0</v>
          </cell>
          <cell r="F192">
            <v>18</v>
          </cell>
          <cell r="G192">
            <v>30</v>
          </cell>
          <cell r="H192">
            <v>0</v>
          </cell>
          <cell r="I192">
            <v>18</v>
          </cell>
          <cell r="J192">
            <v>1</v>
          </cell>
          <cell r="K192">
            <v>0</v>
          </cell>
          <cell r="L192" t="str">
            <v>KGM</v>
          </cell>
          <cell r="M192">
            <v>0</v>
          </cell>
          <cell r="N192">
            <v>0</v>
          </cell>
          <cell r="O192" t="str">
            <v>CLASSE</v>
          </cell>
          <cell r="P192">
            <v>4</v>
          </cell>
          <cell r="Q192">
            <v>54.4</v>
          </cell>
          <cell r="R192">
            <v>31</v>
          </cell>
          <cell r="S192">
            <v>54.400000000000006</v>
          </cell>
          <cell r="T192" t="str">
            <v xml:space="preserve"> </v>
          </cell>
        </row>
        <row r="193">
          <cell r="A193" t="str">
            <v>03062300</v>
          </cell>
          <cell r="B193" t="str">
            <v>Crevettes non congel_x0002_es,autrement present_x0002_es ou conserv_x0002_es</v>
          </cell>
          <cell r="C193">
            <v>38413</v>
          </cell>
          <cell r="D193">
            <v>30</v>
          </cell>
          <cell r="E193">
            <v>0</v>
          </cell>
          <cell r="F193">
            <v>18</v>
          </cell>
          <cell r="G193">
            <v>30</v>
          </cell>
          <cell r="H193">
            <v>0</v>
          </cell>
          <cell r="I193">
            <v>18</v>
          </cell>
          <cell r="J193">
            <v>1</v>
          </cell>
          <cell r="K193">
            <v>0</v>
          </cell>
          <cell r="L193" t="str">
            <v>KGM</v>
          </cell>
          <cell r="M193">
            <v>0</v>
          </cell>
          <cell r="N193">
            <v>0</v>
          </cell>
          <cell r="O193" t="str">
            <v>CLASSE</v>
          </cell>
          <cell r="P193">
            <v>4</v>
          </cell>
          <cell r="Q193">
            <v>54.4</v>
          </cell>
          <cell r="R193">
            <v>31</v>
          </cell>
          <cell r="S193">
            <v>54.400000000000006</v>
          </cell>
          <cell r="T193" t="str">
            <v xml:space="preserve"> </v>
          </cell>
        </row>
        <row r="194">
          <cell r="A194" t="str">
            <v>03062400</v>
          </cell>
          <cell r="B194" t="str">
            <v>Crabes non congel_x0002_s,autrement present_x0002_s ou conserv_x0002_s</v>
          </cell>
          <cell r="C194">
            <v>38413</v>
          </cell>
          <cell r="D194">
            <v>30</v>
          </cell>
          <cell r="E194">
            <v>0</v>
          </cell>
          <cell r="F194">
            <v>18</v>
          </cell>
          <cell r="G194">
            <v>30</v>
          </cell>
          <cell r="H194">
            <v>0</v>
          </cell>
          <cell r="I194">
            <v>18</v>
          </cell>
          <cell r="J194">
            <v>1</v>
          </cell>
          <cell r="K194">
            <v>0</v>
          </cell>
          <cell r="L194" t="str">
            <v>KGM</v>
          </cell>
          <cell r="M194">
            <v>0</v>
          </cell>
          <cell r="N194">
            <v>0</v>
          </cell>
          <cell r="O194" t="str">
            <v>CLASSE</v>
          </cell>
          <cell r="P194">
            <v>4</v>
          </cell>
          <cell r="Q194">
            <v>54.4</v>
          </cell>
          <cell r="R194">
            <v>31</v>
          </cell>
          <cell r="S194">
            <v>54.400000000000006</v>
          </cell>
          <cell r="T194" t="str">
            <v xml:space="preserve"> </v>
          </cell>
        </row>
        <row r="195">
          <cell r="A195" t="str">
            <v>03062900</v>
          </cell>
          <cell r="B195" t="str">
            <v>Crustaces autres que du 030621 _x0005_ 030624, non congel_x0002_s,yc farine,poudre,agglom_x0002_r_x0002_es</v>
          </cell>
          <cell r="C195">
            <v>38413</v>
          </cell>
          <cell r="D195">
            <v>30</v>
          </cell>
          <cell r="E195">
            <v>0</v>
          </cell>
          <cell r="F195">
            <v>18</v>
          </cell>
          <cell r="G195">
            <v>30</v>
          </cell>
          <cell r="H195">
            <v>0</v>
          </cell>
          <cell r="I195">
            <v>18</v>
          </cell>
          <cell r="J195">
            <v>1</v>
          </cell>
          <cell r="K195">
            <v>0</v>
          </cell>
          <cell r="L195" t="str">
            <v>KGM</v>
          </cell>
          <cell r="M195">
            <v>0</v>
          </cell>
          <cell r="N195">
            <v>0</v>
          </cell>
          <cell r="O195" t="str">
            <v>CLASSE</v>
          </cell>
          <cell r="P195">
            <v>4</v>
          </cell>
          <cell r="Q195">
            <v>54.4</v>
          </cell>
          <cell r="R195">
            <v>31</v>
          </cell>
          <cell r="S195">
            <v>54.400000000000006</v>
          </cell>
          <cell r="T195" t="str">
            <v xml:space="preserve"> </v>
          </cell>
        </row>
        <row r="196">
          <cell r="A196" t="str">
            <v>03071000</v>
          </cell>
          <cell r="B196" t="str">
            <v>Huitres sous toutes formes</v>
          </cell>
          <cell r="C196">
            <v>38413</v>
          </cell>
          <cell r="D196">
            <v>30</v>
          </cell>
          <cell r="E196">
            <v>0</v>
          </cell>
          <cell r="F196">
            <v>18</v>
          </cell>
          <cell r="G196">
            <v>30</v>
          </cell>
          <cell r="H196">
            <v>0</v>
          </cell>
          <cell r="I196">
            <v>18</v>
          </cell>
          <cell r="J196">
            <v>1</v>
          </cell>
          <cell r="K196">
            <v>0</v>
          </cell>
          <cell r="L196" t="str">
            <v>KGM</v>
          </cell>
          <cell r="M196">
            <v>0</v>
          </cell>
          <cell r="N196">
            <v>0</v>
          </cell>
          <cell r="O196" t="str">
            <v>CLASSE</v>
          </cell>
          <cell r="P196">
            <v>4</v>
          </cell>
          <cell r="Q196">
            <v>54.4</v>
          </cell>
          <cell r="R196">
            <v>31</v>
          </cell>
          <cell r="S196">
            <v>54.400000000000006</v>
          </cell>
          <cell r="T196" t="str">
            <v xml:space="preserve"> </v>
          </cell>
        </row>
        <row r="197">
          <cell r="A197" t="str">
            <v>03072100</v>
          </cell>
          <cell r="B197" t="str">
            <v>St jacques,peignes,petoncles,vanneaux,...vivants,frais,refrigeres</v>
          </cell>
          <cell r="C197">
            <v>38413</v>
          </cell>
          <cell r="D197">
            <v>30</v>
          </cell>
          <cell r="E197">
            <v>0</v>
          </cell>
          <cell r="F197">
            <v>18</v>
          </cell>
          <cell r="G197">
            <v>30</v>
          </cell>
          <cell r="H197">
            <v>0</v>
          </cell>
          <cell r="I197">
            <v>18</v>
          </cell>
          <cell r="J197">
            <v>1</v>
          </cell>
          <cell r="K197">
            <v>0</v>
          </cell>
          <cell r="L197" t="str">
            <v>KGM</v>
          </cell>
          <cell r="M197">
            <v>0</v>
          </cell>
          <cell r="N197">
            <v>0</v>
          </cell>
          <cell r="O197" t="str">
            <v>CLASSE</v>
          </cell>
          <cell r="P197">
            <v>4</v>
          </cell>
          <cell r="Q197">
            <v>54.4</v>
          </cell>
          <cell r="R197">
            <v>31</v>
          </cell>
          <cell r="S197">
            <v>54.400000000000006</v>
          </cell>
          <cell r="T197" t="str">
            <v xml:space="preserve"> </v>
          </cell>
        </row>
        <row r="198">
          <cell r="A198" t="str">
            <v>03072900</v>
          </cell>
          <cell r="B198" t="str">
            <v>St jacques,peignes,petoncles,vanneaux,congel_x0002_s,s_x0002_ch_x0002_s,sal_x0002_s ou en saumure yc far.pdr.&amp;agl</v>
          </cell>
          <cell r="C198">
            <v>38413</v>
          </cell>
          <cell r="D198">
            <v>30</v>
          </cell>
          <cell r="E198">
            <v>0</v>
          </cell>
          <cell r="F198">
            <v>18</v>
          </cell>
          <cell r="G198">
            <v>30</v>
          </cell>
          <cell r="H198">
            <v>0</v>
          </cell>
          <cell r="I198">
            <v>18</v>
          </cell>
          <cell r="J198">
            <v>1</v>
          </cell>
          <cell r="K198">
            <v>0</v>
          </cell>
          <cell r="L198" t="str">
            <v>KGM</v>
          </cell>
          <cell r="M198">
            <v>0</v>
          </cell>
          <cell r="N198">
            <v>0</v>
          </cell>
          <cell r="O198" t="str">
            <v>CLASSE</v>
          </cell>
          <cell r="P198">
            <v>4</v>
          </cell>
          <cell r="Q198">
            <v>54.4</v>
          </cell>
          <cell r="R198">
            <v>31</v>
          </cell>
          <cell r="S198">
            <v>54.400000000000006</v>
          </cell>
          <cell r="T198" t="str">
            <v xml:space="preserve"> </v>
          </cell>
        </row>
        <row r="199">
          <cell r="A199" t="str">
            <v>03073100</v>
          </cell>
          <cell r="B199" t="str">
            <v>Moules,vivantes,fraiches ou refrigerees</v>
          </cell>
          <cell r="C199">
            <v>38413</v>
          </cell>
          <cell r="D199">
            <v>30</v>
          </cell>
          <cell r="E199">
            <v>0</v>
          </cell>
          <cell r="F199">
            <v>18</v>
          </cell>
          <cell r="G199">
            <v>30</v>
          </cell>
          <cell r="H199">
            <v>0</v>
          </cell>
          <cell r="I199">
            <v>18</v>
          </cell>
          <cell r="J199">
            <v>1</v>
          </cell>
          <cell r="K199">
            <v>0</v>
          </cell>
          <cell r="L199" t="str">
            <v>KGM</v>
          </cell>
          <cell r="M199">
            <v>0</v>
          </cell>
          <cell r="N199">
            <v>0</v>
          </cell>
          <cell r="O199" t="str">
            <v>CLASSE</v>
          </cell>
          <cell r="P199">
            <v>4</v>
          </cell>
          <cell r="Q199">
            <v>54.4</v>
          </cell>
          <cell r="R199">
            <v>31</v>
          </cell>
          <cell r="S199">
            <v>54.400000000000006</v>
          </cell>
          <cell r="T199" t="str">
            <v xml:space="preserve"> </v>
          </cell>
        </row>
        <row r="200">
          <cell r="A200" t="str">
            <v>03073900</v>
          </cell>
          <cell r="B200" t="str">
            <v>Moules congel_x0002_es ,sal_x0002_es ou en saumure</v>
          </cell>
          <cell r="C200">
            <v>38413</v>
          </cell>
          <cell r="D200">
            <v>30</v>
          </cell>
          <cell r="E200">
            <v>0</v>
          </cell>
          <cell r="F200">
            <v>18</v>
          </cell>
          <cell r="G200">
            <v>30</v>
          </cell>
          <cell r="H200">
            <v>0</v>
          </cell>
          <cell r="I200">
            <v>18</v>
          </cell>
          <cell r="J200">
            <v>1</v>
          </cell>
          <cell r="K200">
            <v>0</v>
          </cell>
          <cell r="L200" t="str">
            <v>KGM</v>
          </cell>
          <cell r="M200">
            <v>0</v>
          </cell>
          <cell r="N200">
            <v>0</v>
          </cell>
          <cell r="O200" t="str">
            <v>CLASSE</v>
          </cell>
          <cell r="P200">
            <v>4</v>
          </cell>
          <cell r="Q200">
            <v>54.4</v>
          </cell>
          <cell r="R200">
            <v>31</v>
          </cell>
          <cell r="S200">
            <v>54.400000000000006</v>
          </cell>
          <cell r="T200" t="str">
            <v xml:space="preserve"> </v>
          </cell>
        </row>
        <row r="201">
          <cell r="A201" t="str">
            <v>03074100</v>
          </cell>
          <cell r="B201" t="str">
            <v>Seiches,sepioles,calamars  et encornets,vivants,frais ou refrigeres</v>
          </cell>
          <cell r="C201">
            <v>38413</v>
          </cell>
          <cell r="D201">
            <v>30</v>
          </cell>
          <cell r="E201">
            <v>0</v>
          </cell>
          <cell r="F201">
            <v>18</v>
          </cell>
          <cell r="G201">
            <v>30</v>
          </cell>
          <cell r="H201">
            <v>0</v>
          </cell>
          <cell r="I201">
            <v>18</v>
          </cell>
          <cell r="J201">
            <v>1</v>
          </cell>
          <cell r="K201">
            <v>0</v>
          </cell>
          <cell r="L201" t="str">
            <v>KGM</v>
          </cell>
          <cell r="M201">
            <v>0</v>
          </cell>
          <cell r="N201">
            <v>0</v>
          </cell>
          <cell r="O201" t="str">
            <v>CLASSE</v>
          </cell>
          <cell r="P201">
            <v>4</v>
          </cell>
          <cell r="Q201">
            <v>54.4</v>
          </cell>
          <cell r="R201">
            <v>31</v>
          </cell>
          <cell r="S201">
            <v>54.400000000000006</v>
          </cell>
          <cell r="T201" t="str">
            <v xml:space="preserve"> </v>
          </cell>
        </row>
        <row r="202">
          <cell r="A202" t="str">
            <v>03074900</v>
          </cell>
          <cell r="B202" t="str">
            <v>Seiches,sepioles,calamars et encornets,congel_x0002_s ,sal_x0002_s ou en saumure</v>
          </cell>
          <cell r="C202">
            <v>38413</v>
          </cell>
          <cell r="D202">
            <v>30</v>
          </cell>
          <cell r="E202">
            <v>0</v>
          </cell>
          <cell r="F202">
            <v>18</v>
          </cell>
          <cell r="G202">
            <v>30</v>
          </cell>
          <cell r="H202">
            <v>0</v>
          </cell>
          <cell r="I202">
            <v>18</v>
          </cell>
          <cell r="J202">
            <v>1</v>
          </cell>
          <cell r="K202">
            <v>0</v>
          </cell>
          <cell r="L202" t="str">
            <v>KGM</v>
          </cell>
          <cell r="M202">
            <v>0</v>
          </cell>
          <cell r="N202">
            <v>0</v>
          </cell>
          <cell r="O202" t="str">
            <v>CLASSE</v>
          </cell>
          <cell r="P202">
            <v>4</v>
          </cell>
          <cell r="Q202">
            <v>54.4</v>
          </cell>
          <cell r="R202">
            <v>31</v>
          </cell>
          <cell r="S202">
            <v>54.400000000000006</v>
          </cell>
          <cell r="T202" t="str">
            <v xml:space="preserve"> </v>
          </cell>
        </row>
        <row r="203">
          <cell r="A203" t="str">
            <v>03075100</v>
          </cell>
          <cell r="B203" t="str">
            <v>Poulpes ou pieuvres,vivants,frais ou refrigeres</v>
          </cell>
          <cell r="C203">
            <v>38413</v>
          </cell>
          <cell r="D203">
            <v>30</v>
          </cell>
          <cell r="E203">
            <v>0</v>
          </cell>
          <cell r="F203">
            <v>18</v>
          </cell>
          <cell r="G203">
            <v>30</v>
          </cell>
          <cell r="H203">
            <v>0</v>
          </cell>
          <cell r="I203">
            <v>18</v>
          </cell>
          <cell r="J203">
            <v>1</v>
          </cell>
          <cell r="K203">
            <v>0</v>
          </cell>
          <cell r="L203" t="str">
            <v>KGM</v>
          </cell>
          <cell r="M203">
            <v>0</v>
          </cell>
          <cell r="N203">
            <v>0</v>
          </cell>
          <cell r="O203" t="str">
            <v>CLASSE</v>
          </cell>
          <cell r="P203">
            <v>4</v>
          </cell>
          <cell r="Q203">
            <v>54.4</v>
          </cell>
          <cell r="R203">
            <v>31</v>
          </cell>
          <cell r="S203">
            <v>54.400000000000006</v>
          </cell>
          <cell r="T203" t="str">
            <v xml:space="preserve"> </v>
          </cell>
        </row>
        <row r="204">
          <cell r="A204" t="str">
            <v>03075900</v>
          </cell>
          <cell r="B204" t="str">
            <v>Poulpes ou pieuvres,congel_x0002_es, sal_x0002_es ou en saumure</v>
          </cell>
          <cell r="C204">
            <v>38413</v>
          </cell>
          <cell r="D204">
            <v>30</v>
          </cell>
          <cell r="E204">
            <v>0</v>
          </cell>
          <cell r="F204">
            <v>18</v>
          </cell>
          <cell r="G204">
            <v>30</v>
          </cell>
          <cell r="H204">
            <v>0</v>
          </cell>
          <cell r="I204">
            <v>18</v>
          </cell>
          <cell r="J204">
            <v>1</v>
          </cell>
          <cell r="K204">
            <v>0</v>
          </cell>
          <cell r="L204" t="str">
            <v>KGM</v>
          </cell>
          <cell r="M204">
            <v>0</v>
          </cell>
          <cell r="N204">
            <v>0</v>
          </cell>
          <cell r="O204" t="str">
            <v>CLASSE</v>
          </cell>
          <cell r="P204">
            <v>4</v>
          </cell>
          <cell r="Q204">
            <v>54.4</v>
          </cell>
          <cell r="R204">
            <v>31</v>
          </cell>
          <cell r="S204">
            <v>54.400000000000006</v>
          </cell>
          <cell r="T204" t="str">
            <v xml:space="preserve"> </v>
          </cell>
        </row>
        <row r="205">
          <cell r="A205" t="str">
            <v>03076000</v>
          </cell>
          <cell r="B205" t="str">
            <v>Escargots,autres que de mer,(sous toutes presentations)</v>
          </cell>
          <cell r="C205">
            <v>38413</v>
          </cell>
          <cell r="D205">
            <v>30</v>
          </cell>
          <cell r="E205">
            <v>0</v>
          </cell>
          <cell r="F205">
            <v>18</v>
          </cell>
          <cell r="G205">
            <v>30</v>
          </cell>
          <cell r="H205">
            <v>0</v>
          </cell>
          <cell r="I205">
            <v>18</v>
          </cell>
          <cell r="J205">
            <v>1</v>
          </cell>
          <cell r="K205">
            <v>0</v>
          </cell>
          <cell r="L205" t="str">
            <v>KGM</v>
          </cell>
          <cell r="M205">
            <v>0</v>
          </cell>
          <cell r="N205">
            <v>0</v>
          </cell>
          <cell r="O205" t="str">
            <v>CLASSE</v>
          </cell>
          <cell r="P205">
            <v>4</v>
          </cell>
          <cell r="Q205">
            <v>54.4</v>
          </cell>
          <cell r="R205">
            <v>31</v>
          </cell>
          <cell r="S205">
            <v>54.400000000000006</v>
          </cell>
          <cell r="T205" t="str">
            <v xml:space="preserve"> </v>
          </cell>
        </row>
        <row r="206">
          <cell r="A206" t="str">
            <v>03079100</v>
          </cell>
          <cell r="B206" t="str">
            <v>Mollusques et invertebres aquatiques ndnca vivants,frais,refrigeres exclus crustac_x0002_s</v>
          </cell>
          <cell r="C206">
            <v>38413</v>
          </cell>
          <cell r="D206">
            <v>30</v>
          </cell>
          <cell r="E206">
            <v>0</v>
          </cell>
          <cell r="F206">
            <v>18</v>
          </cell>
          <cell r="G206">
            <v>30</v>
          </cell>
          <cell r="H206">
            <v>0</v>
          </cell>
          <cell r="I206">
            <v>18</v>
          </cell>
          <cell r="J206">
            <v>1</v>
          </cell>
          <cell r="K206">
            <v>0</v>
          </cell>
          <cell r="L206" t="str">
            <v>KGM</v>
          </cell>
          <cell r="M206">
            <v>0</v>
          </cell>
          <cell r="N206">
            <v>0</v>
          </cell>
          <cell r="O206" t="str">
            <v>CLASSE</v>
          </cell>
          <cell r="P206">
            <v>4</v>
          </cell>
          <cell r="Q206">
            <v>54.4</v>
          </cell>
          <cell r="R206">
            <v>31</v>
          </cell>
          <cell r="S206">
            <v>54.400000000000006</v>
          </cell>
          <cell r="T206" t="str">
            <v xml:space="preserve"> </v>
          </cell>
        </row>
        <row r="207">
          <cell r="A207" t="str">
            <v>03079900</v>
          </cell>
          <cell r="B207" t="str">
            <v>Farines,poudres et agglom_x0002_r_x0002_s sous forme de pellets,d'invert_x0002_br_x0002_s aquatiques ss tt form</v>
          </cell>
          <cell r="C207">
            <v>38413</v>
          </cell>
          <cell r="D207">
            <v>30</v>
          </cell>
          <cell r="E207">
            <v>0</v>
          </cell>
          <cell r="F207">
            <v>18</v>
          </cell>
          <cell r="G207">
            <v>30</v>
          </cell>
          <cell r="H207">
            <v>0</v>
          </cell>
          <cell r="I207">
            <v>18</v>
          </cell>
          <cell r="J207">
            <v>1</v>
          </cell>
          <cell r="K207">
            <v>0</v>
          </cell>
          <cell r="L207" t="str">
            <v>KGM</v>
          </cell>
          <cell r="M207">
            <v>0</v>
          </cell>
          <cell r="N207">
            <v>0</v>
          </cell>
          <cell r="O207" t="str">
            <v>CLASSE</v>
          </cell>
          <cell r="P207">
            <v>4</v>
          </cell>
          <cell r="Q207">
            <v>54.4</v>
          </cell>
          <cell r="R207">
            <v>31</v>
          </cell>
          <cell r="S207">
            <v>54.400000000000006</v>
          </cell>
          <cell r="T207" t="str">
            <v xml:space="preserve"> </v>
          </cell>
        </row>
        <row r="208">
          <cell r="A208" t="str">
            <v>04011000</v>
          </cell>
          <cell r="B208" t="str">
            <v>Lait et creme de lait liquide non concentre ni sucre,ten.pds mat.grasse n'ex_x0002_dant pas1%</v>
          </cell>
          <cell r="C208">
            <v>38895</v>
          </cell>
          <cell r="D208">
            <v>5</v>
          </cell>
          <cell r="E208">
            <v>0</v>
          </cell>
          <cell r="F208">
            <v>0</v>
          </cell>
          <cell r="G208">
            <v>20</v>
          </cell>
          <cell r="H208">
            <v>0</v>
          </cell>
          <cell r="I208">
            <v>0</v>
          </cell>
          <cell r="J208">
            <v>1</v>
          </cell>
          <cell r="K208">
            <v>0</v>
          </cell>
          <cell r="L208" t="str">
            <v>KGM</v>
          </cell>
          <cell r="M208">
            <v>0</v>
          </cell>
          <cell r="N208">
            <v>0</v>
          </cell>
          <cell r="O208" t="str">
            <v>CLASSE</v>
          </cell>
          <cell r="P208">
            <v>3</v>
          </cell>
          <cell r="Q208">
            <v>21</v>
          </cell>
          <cell r="R208">
            <v>21</v>
          </cell>
          <cell r="S208">
            <v>21</v>
          </cell>
          <cell r="T208" t="str">
            <v xml:space="preserve"> </v>
          </cell>
        </row>
        <row r="209">
          <cell r="A209" t="str">
            <v>04012000</v>
          </cell>
          <cell r="B209" t="str">
            <v>Lait,creme de lait liquide non concentre ni sucre ten.pds.mat.gr.1% &amp;&lt;=6%</v>
          </cell>
          <cell r="C209">
            <v>38895</v>
          </cell>
          <cell r="D209">
            <v>5</v>
          </cell>
          <cell r="E209">
            <v>0</v>
          </cell>
          <cell r="F209">
            <v>0</v>
          </cell>
          <cell r="G209">
            <v>20</v>
          </cell>
          <cell r="H209">
            <v>0</v>
          </cell>
          <cell r="I209">
            <v>0</v>
          </cell>
          <cell r="J209">
            <v>1</v>
          </cell>
          <cell r="K209">
            <v>0</v>
          </cell>
          <cell r="L209" t="str">
            <v>KGM</v>
          </cell>
          <cell r="M209">
            <v>0</v>
          </cell>
          <cell r="N209">
            <v>0</v>
          </cell>
          <cell r="O209" t="str">
            <v>CLASSE</v>
          </cell>
          <cell r="P209">
            <v>3</v>
          </cell>
          <cell r="Q209">
            <v>21</v>
          </cell>
          <cell r="R209">
            <v>21</v>
          </cell>
          <cell r="S209">
            <v>21</v>
          </cell>
          <cell r="T209" t="str">
            <v xml:space="preserve"> </v>
          </cell>
        </row>
        <row r="210">
          <cell r="A210" t="str">
            <v>04013000</v>
          </cell>
          <cell r="B210" t="str">
            <v>Lait,creme de lait liquide non concentre ni sucre tn.pds.mat.gr.&gt;6%</v>
          </cell>
          <cell r="C210">
            <v>38895</v>
          </cell>
          <cell r="D210">
            <v>5</v>
          </cell>
          <cell r="E210">
            <v>0</v>
          </cell>
          <cell r="F210">
            <v>0</v>
          </cell>
          <cell r="G210">
            <v>20</v>
          </cell>
          <cell r="H210">
            <v>0</v>
          </cell>
          <cell r="I210">
            <v>0</v>
          </cell>
          <cell r="J210">
            <v>1</v>
          </cell>
          <cell r="K210">
            <v>0</v>
          </cell>
          <cell r="L210" t="str">
            <v>KGM</v>
          </cell>
          <cell r="M210">
            <v>0</v>
          </cell>
          <cell r="N210">
            <v>0</v>
          </cell>
          <cell r="O210" t="str">
            <v>CLASSE</v>
          </cell>
          <cell r="P210">
            <v>3</v>
          </cell>
          <cell r="Q210">
            <v>21</v>
          </cell>
          <cell r="R210">
            <v>21</v>
          </cell>
          <cell r="S210">
            <v>21</v>
          </cell>
          <cell r="T210" t="str">
            <v xml:space="preserve"> </v>
          </cell>
        </row>
        <row r="211">
          <cell r="A211" t="str">
            <v>04021000</v>
          </cell>
          <cell r="B211" t="str">
            <v>Lait,creme de lait en poudre ou granul_x0002_ concentr_x0002_ ou sucr_x0002_ teneu enpds.mat.gr&lt;=1.5%</v>
          </cell>
          <cell r="C211">
            <v>38895</v>
          </cell>
          <cell r="D211">
            <v>5</v>
          </cell>
          <cell r="E211">
            <v>0</v>
          </cell>
          <cell r="F211">
            <v>0</v>
          </cell>
          <cell r="G211">
            <v>10</v>
          </cell>
          <cell r="H211">
            <v>0</v>
          </cell>
          <cell r="I211">
            <v>0</v>
          </cell>
          <cell r="J211">
            <v>1</v>
          </cell>
          <cell r="K211">
            <v>0</v>
          </cell>
          <cell r="L211" t="str">
            <v>KGM</v>
          </cell>
          <cell r="M211">
            <v>0</v>
          </cell>
          <cell r="N211">
            <v>0</v>
          </cell>
          <cell r="O211" t="str">
            <v>CLASSE</v>
          </cell>
          <cell r="P211">
            <v>2</v>
          </cell>
          <cell r="Q211">
            <v>11</v>
          </cell>
          <cell r="R211">
            <v>11</v>
          </cell>
          <cell r="S211">
            <v>11</v>
          </cell>
          <cell r="T211" t="str">
            <v xml:space="preserve"> </v>
          </cell>
        </row>
        <row r="212">
          <cell r="A212" t="str">
            <v>04022100</v>
          </cell>
          <cell r="B212" t="str">
            <v>Lait,creme de lait solide.non sucre,ni edulcor_x0002_  tn.pds.mat.gr.&gt; 1.5%</v>
          </cell>
          <cell r="C212">
            <v>38895</v>
          </cell>
          <cell r="D212">
            <v>5</v>
          </cell>
          <cell r="E212">
            <v>0</v>
          </cell>
          <cell r="F212">
            <v>0</v>
          </cell>
          <cell r="G212">
            <v>10</v>
          </cell>
          <cell r="H212">
            <v>0</v>
          </cell>
          <cell r="I212">
            <v>0</v>
          </cell>
          <cell r="J212">
            <v>1</v>
          </cell>
          <cell r="K212">
            <v>0</v>
          </cell>
          <cell r="L212" t="str">
            <v>KGM</v>
          </cell>
          <cell r="M212">
            <v>0</v>
          </cell>
          <cell r="N212">
            <v>0</v>
          </cell>
          <cell r="O212" t="str">
            <v>CLASSE</v>
          </cell>
          <cell r="P212">
            <v>2</v>
          </cell>
          <cell r="Q212">
            <v>11</v>
          </cell>
          <cell r="R212">
            <v>11</v>
          </cell>
          <cell r="S212">
            <v>11</v>
          </cell>
          <cell r="T212" t="str">
            <v xml:space="preserve"> </v>
          </cell>
        </row>
        <row r="213">
          <cell r="A213" t="str">
            <v>04022900</v>
          </cell>
          <cell r="B213" t="str">
            <v>Lait en poudre ou granul_x0002_ sucr_x0002_,_x0002_dulcor_x0002_, teneur en poids mat.gr &gt; 1.5%</v>
          </cell>
          <cell r="C213">
            <v>38895</v>
          </cell>
          <cell r="D213">
            <v>5</v>
          </cell>
          <cell r="E213">
            <v>0</v>
          </cell>
          <cell r="F213">
            <v>0</v>
          </cell>
          <cell r="G213">
            <v>20</v>
          </cell>
          <cell r="H213">
            <v>0</v>
          </cell>
          <cell r="I213">
            <v>0</v>
          </cell>
          <cell r="J213">
            <v>1</v>
          </cell>
          <cell r="K213">
            <v>0</v>
          </cell>
          <cell r="L213" t="str">
            <v>KGM</v>
          </cell>
          <cell r="M213">
            <v>0</v>
          </cell>
          <cell r="N213">
            <v>0</v>
          </cell>
          <cell r="O213" t="str">
            <v>CLASSE</v>
          </cell>
          <cell r="P213">
            <v>3</v>
          </cell>
          <cell r="Q213">
            <v>21</v>
          </cell>
          <cell r="R213">
            <v>21</v>
          </cell>
          <cell r="S213">
            <v>21</v>
          </cell>
          <cell r="T213" t="str">
            <v xml:space="preserve"> </v>
          </cell>
        </row>
        <row r="214">
          <cell r="A214" t="str">
            <v>04029100</v>
          </cell>
          <cell r="B214" t="str">
            <v>Lait et creme de lait concentre non sucre ni edulcore autre que du 040210 _x0005_ 040229</v>
          </cell>
          <cell r="C214">
            <v>38895</v>
          </cell>
          <cell r="D214">
            <v>5</v>
          </cell>
          <cell r="E214">
            <v>0</v>
          </cell>
          <cell r="F214">
            <v>0</v>
          </cell>
          <cell r="G214">
            <v>20</v>
          </cell>
          <cell r="H214">
            <v>0</v>
          </cell>
          <cell r="I214">
            <v>0</v>
          </cell>
          <cell r="J214">
            <v>1</v>
          </cell>
          <cell r="K214">
            <v>0</v>
          </cell>
          <cell r="L214" t="str">
            <v>KGM</v>
          </cell>
          <cell r="M214">
            <v>0</v>
          </cell>
          <cell r="N214">
            <v>0</v>
          </cell>
          <cell r="O214" t="str">
            <v>CLASSE</v>
          </cell>
          <cell r="P214">
            <v>3</v>
          </cell>
          <cell r="Q214">
            <v>21</v>
          </cell>
          <cell r="R214">
            <v>21</v>
          </cell>
          <cell r="S214">
            <v>21</v>
          </cell>
          <cell r="T214" t="str">
            <v xml:space="preserve"> </v>
          </cell>
        </row>
        <row r="215">
          <cell r="A215" t="str">
            <v>04029900</v>
          </cell>
          <cell r="B215" t="str">
            <v>Lait et creme de lait concentre ,sucre ou edulcore autre que du 040210 _x0005_ 040291</v>
          </cell>
          <cell r="C215">
            <v>38895</v>
          </cell>
          <cell r="D215">
            <v>5</v>
          </cell>
          <cell r="E215">
            <v>0</v>
          </cell>
          <cell r="F215">
            <v>0</v>
          </cell>
          <cell r="G215">
            <v>20</v>
          </cell>
          <cell r="H215">
            <v>0</v>
          </cell>
          <cell r="I215">
            <v>0</v>
          </cell>
          <cell r="J215">
            <v>1</v>
          </cell>
          <cell r="K215">
            <v>0</v>
          </cell>
          <cell r="L215" t="str">
            <v>KGM</v>
          </cell>
          <cell r="M215">
            <v>0</v>
          </cell>
          <cell r="N215">
            <v>0</v>
          </cell>
          <cell r="O215" t="str">
            <v>CLASSE</v>
          </cell>
          <cell r="P215">
            <v>3</v>
          </cell>
          <cell r="Q215">
            <v>21</v>
          </cell>
          <cell r="R215">
            <v>21</v>
          </cell>
          <cell r="S215">
            <v>21</v>
          </cell>
          <cell r="T215" t="str">
            <v xml:space="preserve"> </v>
          </cell>
        </row>
        <row r="216">
          <cell r="A216" t="str">
            <v>04031011</v>
          </cell>
          <cell r="B216" t="str">
            <v>Yoghourt nature</v>
          </cell>
          <cell r="C216">
            <v>38413</v>
          </cell>
          <cell r="D216">
            <v>30</v>
          </cell>
          <cell r="E216">
            <v>0</v>
          </cell>
          <cell r="F216">
            <v>0</v>
          </cell>
          <cell r="G216">
            <v>30</v>
          </cell>
          <cell r="H216">
            <v>0</v>
          </cell>
          <cell r="I216">
            <v>0</v>
          </cell>
          <cell r="J216">
            <v>1</v>
          </cell>
          <cell r="K216">
            <v>0</v>
          </cell>
          <cell r="L216" t="str">
            <v>KGM</v>
          </cell>
          <cell r="M216">
            <v>0</v>
          </cell>
          <cell r="N216">
            <v>0</v>
          </cell>
          <cell r="O216" t="str">
            <v>CLASSE</v>
          </cell>
          <cell r="P216">
            <v>4</v>
          </cell>
          <cell r="Q216">
            <v>31</v>
          </cell>
          <cell r="R216">
            <v>31</v>
          </cell>
          <cell r="S216">
            <v>31</v>
          </cell>
          <cell r="T216" t="str">
            <v xml:space="preserve"> </v>
          </cell>
        </row>
        <row r="217">
          <cell r="A217" t="str">
            <v>04031012</v>
          </cell>
          <cell r="B217" t="str">
            <v>Yoghourt additionn_x0002_ ou aromatis_x0002_ de fruits</v>
          </cell>
          <cell r="C217">
            <v>38413</v>
          </cell>
          <cell r="D217">
            <v>30</v>
          </cell>
          <cell r="E217">
            <v>0</v>
          </cell>
          <cell r="F217">
            <v>0</v>
          </cell>
          <cell r="G217">
            <v>30</v>
          </cell>
          <cell r="H217">
            <v>0</v>
          </cell>
          <cell r="I217">
            <v>0</v>
          </cell>
          <cell r="J217">
            <v>1</v>
          </cell>
          <cell r="K217">
            <v>0</v>
          </cell>
          <cell r="L217" t="str">
            <v>KGM</v>
          </cell>
          <cell r="M217">
            <v>0</v>
          </cell>
          <cell r="N217">
            <v>0</v>
          </cell>
          <cell r="O217" t="str">
            <v>CLASSE</v>
          </cell>
          <cell r="P217">
            <v>4</v>
          </cell>
          <cell r="Q217">
            <v>31</v>
          </cell>
          <cell r="R217">
            <v>31</v>
          </cell>
          <cell r="S217">
            <v>31</v>
          </cell>
          <cell r="T217" t="str">
            <v xml:space="preserve"> </v>
          </cell>
        </row>
        <row r="218">
          <cell r="A218" t="str">
            <v>04031013</v>
          </cell>
          <cell r="B218" t="str">
            <v>Yoghourt additionn_x0002_ aromatis_x0002_ de cacao</v>
          </cell>
          <cell r="C218">
            <v>38413</v>
          </cell>
          <cell r="D218">
            <v>30</v>
          </cell>
          <cell r="E218">
            <v>0</v>
          </cell>
          <cell r="F218">
            <v>0</v>
          </cell>
          <cell r="G218">
            <v>30</v>
          </cell>
          <cell r="H218">
            <v>0</v>
          </cell>
          <cell r="I218">
            <v>0</v>
          </cell>
          <cell r="J218">
            <v>1</v>
          </cell>
          <cell r="K218">
            <v>0</v>
          </cell>
          <cell r="L218" t="str">
            <v>KGM</v>
          </cell>
          <cell r="M218">
            <v>0</v>
          </cell>
          <cell r="N218">
            <v>0</v>
          </cell>
          <cell r="O218" t="str">
            <v>CLASSE</v>
          </cell>
          <cell r="P218">
            <v>4</v>
          </cell>
          <cell r="Q218">
            <v>31</v>
          </cell>
          <cell r="R218">
            <v>31</v>
          </cell>
          <cell r="S218">
            <v>31</v>
          </cell>
          <cell r="T218" t="str">
            <v xml:space="preserve"> </v>
          </cell>
        </row>
        <row r="219">
          <cell r="A219" t="str">
            <v>04031019</v>
          </cell>
          <cell r="B219" t="str">
            <v>Yoghourt autre que celui de 04031011 _x0005_04031013</v>
          </cell>
          <cell r="C219">
            <v>38413</v>
          </cell>
          <cell r="D219">
            <v>30</v>
          </cell>
          <cell r="E219">
            <v>0</v>
          </cell>
          <cell r="F219">
            <v>0</v>
          </cell>
          <cell r="G219">
            <v>30</v>
          </cell>
          <cell r="H219">
            <v>0</v>
          </cell>
          <cell r="I219">
            <v>0</v>
          </cell>
          <cell r="J219">
            <v>1</v>
          </cell>
          <cell r="K219">
            <v>0</v>
          </cell>
          <cell r="L219" t="str">
            <v>KGM</v>
          </cell>
          <cell r="M219">
            <v>0</v>
          </cell>
          <cell r="N219">
            <v>0</v>
          </cell>
          <cell r="O219" t="str">
            <v>CLASSE</v>
          </cell>
          <cell r="P219">
            <v>4</v>
          </cell>
          <cell r="Q219">
            <v>31</v>
          </cell>
          <cell r="R219">
            <v>31</v>
          </cell>
          <cell r="S219">
            <v>31</v>
          </cell>
          <cell r="T219" t="str">
            <v xml:space="preserve"> </v>
          </cell>
        </row>
        <row r="220">
          <cell r="A220" t="str">
            <v>04031020</v>
          </cell>
          <cell r="B220" t="str">
            <v>Yoghourt _x0005_ l'_x0002_tat liquide</v>
          </cell>
          <cell r="C220">
            <v>38413</v>
          </cell>
          <cell r="D220">
            <v>30</v>
          </cell>
          <cell r="E220">
            <v>0</v>
          </cell>
          <cell r="F220">
            <v>0</v>
          </cell>
          <cell r="G220">
            <v>30</v>
          </cell>
          <cell r="H220">
            <v>0</v>
          </cell>
          <cell r="I220">
            <v>0</v>
          </cell>
          <cell r="J220">
            <v>1</v>
          </cell>
          <cell r="K220">
            <v>0</v>
          </cell>
          <cell r="L220" t="str">
            <v>KGM</v>
          </cell>
          <cell r="M220">
            <v>0</v>
          </cell>
          <cell r="N220">
            <v>0</v>
          </cell>
          <cell r="O220" t="str">
            <v>CLASSE</v>
          </cell>
          <cell r="P220">
            <v>4</v>
          </cell>
          <cell r="Q220">
            <v>31</v>
          </cell>
          <cell r="R220">
            <v>31</v>
          </cell>
          <cell r="S220">
            <v>31</v>
          </cell>
          <cell r="T220" t="str">
            <v xml:space="preserve"> </v>
          </cell>
        </row>
        <row r="221">
          <cell r="A221" t="str">
            <v>04039011</v>
          </cell>
          <cell r="B221" t="str">
            <v>Yaourt nature _x0005_ l'etat pateux ou solide</v>
          </cell>
          <cell r="C221">
            <v>38413</v>
          </cell>
          <cell r="D221">
            <v>30</v>
          </cell>
          <cell r="E221">
            <v>0</v>
          </cell>
          <cell r="F221">
            <v>18</v>
          </cell>
          <cell r="G221">
            <v>30</v>
          </cell>
          <cell r="H221">
            <v>0</v>
          </cell>
          <cell r="I221">
            <v>18</v>
          </cell>
          <cell r="J221">
            <v>1</v>
          </cell>
          <cell r="K221">
            <v>0</v>
          </cell>
          <cell r="L221" t="str">
            <v>KGM</v>
          </cell>
          <cell r="M221">
            <v>0</v>
          </cell>
          <cell r="N221">
            <v>0</v>
          </cell>
          <cell r="O221" t="str">
            <v>CLASSE</v>
          </cell>
          <cell r="P221">
            <v>4</v>
          </cell>
          <cell r="Q221">
            <v>54.4</v>
          </cell>
          <cell r="R221">
            <v>31</v>
          </cell>
          <cell r="S221">
            <v>54.400000000000006</v>
          </cell>
          <cell r="T221" t="str">
            <v xml:space="preserve"> </v>
          </cell>
        </row>
        <row r="222">
          <cell r="A222" t="str">
            <v>04039012</v>
          </cell>
          <cell r="B222" t="str">
            <v>Autres produits du Nx 040390 _x0005_ l'_x0002_tat p_x0003_teux ou solide addit ou aromat de fruits.</v>
          </cell>
          <cell r="C222">
            <v>38413</v>
          </cell>
          <cell r="D222">
            <v>30</v>
          </cell>
          <cell r="E222">
            <v>0</v>
          </cell>
          <cell r="F222">
            <v>0</v>
          </cell>
          <cell r="G222">
            <v>30</v>
          </cell>
          <cell r="H222">
            <v>0</v>
          </cell>
          <cell r="I222">
            <v>18</v>
          </cell>
          <cell r="J222">
            <v>1</v>
          </cell>
          <cell r="K222">
            <v>0</v>
          </cell>
          <cell r="L222" t="str">
            <v>KGM</v>
          </cell>
          <cell r="M222">
            <v>0</v>
          </cell>
          <cell r="N222">
            <v>0</v>
          </cell>
          <cell r="O222" t="str">
            <v>CLASSE</v>
          </cell>
          <cell r="P222">
            <v>4</v>
          </cell>
          <cell r="Q222">
            <v>54.4</v>
          </cell>
          <cell r="R222">
            <v>31</v>
          </cell>
          <cell r="S222">
            <v>54.400000000000006</v>
          </cell>
          <cell r="T222" t="str">
            <v xml:space="preserve"> </v>
          </cell>
        </row>
        <row r="223">
          <cell r="A223" t="str">
            <v>04039013</v>
          </cell>
          <cell r="B223" t="str">
            <v>Autres produits du 040390 _x0005_ l'_x0002_tat p_x0003_teux ou solide addit ou aromat de cacao.</v>
          </cell>
          <cell r="C223">
            <v>38413</v>
          </cell>
          <cell r="D223">
            <v>30</v>
          </cell>
          <cell r="E223">
            <v>0</v>
          </cell>
          <cell r="F223">
            <v>0</v>
          </cell>
          <cell r="G223">
            <v>30</v>
          </cell>
          <cell r="H223">
            <v>0</v>
          </cell>
          <cell r="I223">
            <v>18</v>
          </cell>
          <cell r="J223">
            <v>1</v>
          </cell>
          <cell r="K223">
            <v>0</v>
          </cell>
          <cell r="L223" t="str">
            <v>KGM</v>
          </cell>
          <cell r="M223">
            <v>0</v>
          </cell>
          <cell r="N223">
            <v>0</v>
          </cell>
          <cell r="O223" t="str">
            <v>CLASSE</v>
          </cell>
          <cell r="P223">
            <v>4</v>
          </cell>
          <cell r="Q223">
            <v>54.4</v>
          </cell>
          <cell r="R223">
            <v>31</v>
          </cell>
          <cell r="S223">
            <v>54.400000000000006</v>
          </cell>
          <cell r="T223" t="str">
            <v xml:space="preserve"> </v>
          </cell>
        </row>
        <row r="224">
          <cell r="A224" t="str">
            <v>04039019</v>
          </cell>
          <cell r="B224" t="str">
            <v>Autres produits du Nx040390 _x0005_ l'_x0002_tat p_x0003_teux ou solide autres.</v>
          </cell>
          <cell r="C224">
            <v>38413</v>
          </cell>
          <cell r="D224">
            <v>30</v>
          </cell>
          <cell r="E224">
            <v>0</v>
          </cell>
          <cell r="F224">
            <v>0</v>
          </cell>
          <cell r="G224">
            <v>30</v>
          </cell>
          <cell r="H224">
            <v>0</v>
          </cell>
          <cell r="I224">
            <v>18</v>
          </cell>
          <cell r="J224">
            <v>1</v>
          </cell>
          <cell r="K224">
            <v>0</v>
          </cell>
          <cell r="L224" t="str">
            <v>KGM</v>
          </cell>
          <cell r="M224">
            <v>0</v>
          </cell>
          <cell r="N224">
            <v>0</v>
          </cell>
          <cell r="O224" t="str">
            <v>CLASSE</v>
          </cell>
          <cell r="P224">
            <v>4</v>
          </cell>
          <cell r="Q224">
            <v>54.4</v>
          </cell>
          <cell r="R224">
            <v>31</v>
          </cell>
          <cell r="S224">
            <v>54.400000000000006</v>
          </cell>
          <cell r="T224" t="str">
            <v xml:space="preserve"> </v>
          </cell>
        </row>
        <row r="225">
          <cell r="A225" t="str">
            <v>04039020</v>
          </cell>
          <cell r="B225" t="str">
            <v>Autres produits du Nx 040390 _x0005_ l'_x0002_tat liquide.</v>
          </cell>
          <cell r="C225">
            <v>38413</v>
          </cell>
          <cell r="D225">
            <v>30</v>
          </cell>
          <cell r="E225">
            <v>0</v>
          </cell>
          <cell r="F225">
            <v>0</v>
          </cell>
          <cell r="G225">
            <v>30</v>
          </cell>
          <cell r="H225">
            <v>0</v>
          </cell>
          <cell r="I225">
            <v>18</v>
          </cell>
          <cell r="J225">
            <v>1</v>
          </cell>
          <cell r="K225">
            <v>0</v>
          </cell>
          <cell r="L225" t="str">
            <v>KGM</v>
          </cell>
          <cell r="M225">
            <v>0</v>
          </cell>
          <cell r="N225">
            <v>0</v>
          </cell>
          <cell r="O225" t="str">
            <v>CLASSE</v>
          </cell>
          <cell r="P225">
            <v>4</v>
          </cell>
          <cell r="Q225">
            <v>54.4</v>
          </cell>
          <cell r="R225">
            <v>31</v>
          </cell>
          <cell r="S225">
            <v>54.400000000000006</v>
          </cell>
          <cell r="T225" t="str">
            <v xml:space="preserve"> </v>
          </cell>
        </row>
        <row r="226">
          <cell r="A226" t="str">
            <v>04041000</v>
          </cell>
          <cell r="B226" t="str">
            <v>Lactoserum meme concentre,sucre ou edulcore</v>
          </cell>
          <cell r="C226">
            <v>38413</v>
          </cell>
          <cell r="D226">
            <v>30</v>
          </cell>
          <cell r="E226">
            <v>0</v>
          </cell>
          <cell r="F226">
            <v>18</v>
          </cell>
          <cell r="G226">
            <v>30</v>
          </cell>
          <cell r="H226">
            <v>0</v>
          </cell>
          <cell r="I226">
            <v>18</v>
          </cell>
          <cell r="J226">
            <v>1</v>
          </cell>
          <cell r="K226">
            <v>0</v>
          </cell>
          <cell r="L226" t="str">
            <v>KGM</v>
          </cell>
          <cell r="M226">
            <v>0</v>
          </cell>
          <cell r="N226">
            <v>0</v>
          </cell>
          <cell r="O226" t="str">
            <v>CLASSE</v>
          </cell>
          <cell r="P226">
            <v>4</v>
          </cell>
          <cell r="Q226">
            <v>54.4</v>
          </cell>
          <cell r="R226">
            <v>31</v>
          </cell>
          <cell r="S226">
            <v>54.400000000000006</v>
          </cell>
          <cell r="T226" t="str">
            <v xml:space="preserve"> </v>
          </cell>
        </row>
        <row r="227">
          <cell r="A227" t="str">
            <v>04049000</v>
          </cell>
          <cell r="B227" t="str">
            <v>Compos.naturels du lait autres que lactoserum meme concent.sucres ou edulc</v>
          </cell>
          <cell r="C227">
            <v>38413</v>
          </cell>
          <cell r="D227">
            <v>30</v>
          </cell>
          <cell r="E227">
            <v>0</v>
          </cell>
          <cell r="F227">
            <v>18</v>
          </cell>
          <cell r="G227">
            <v>30</v>
          </cell>
          <cell r="H227">
            <v>0</v>
          </cell>
          <cell r="I227">
            <v>18</v>
          </cell>
          <cell r="J227">
            <v>1</v>
          </cell>
          <cell r="K227">
            <v>0</v>
          </cell>
          <cell r="L227" t="str">
            <v>KGM</v>
          </cell>
          <cell r="M227">
            <v>0</v>
          </cell>
          <cell r="N227">
            <v>0</v>
          </cell>
          <cell r="O227" t="str">
            <v>CLASSE</v>
          </cell>
          <cell r="P227">
            <v>4</v>
          </cell>
          <cell r="Q227">
            <v>54.4</v>
          </cell>
          <cell r="R227">
            <v>31</v>
          </cell>
          <cell r="S227">
            <v>54.400000000000006</v>
          </cell>
          <cell r="T227" t="str">
            <v xml:space="preserve"> </v>
          </cell>
        </row>
        <row r="228">
          <cell r="A228" t="str">
            <v>04051000</v>
          </cell>
          <cell r="B228" t="str">
            <v>Beurre</v>
          </cell>
          <cell r="C228">
            <v>38413</v>
          </cell>
          <cell r="D228">
            <v>30</v>
          </cell>
          <cell r="E228">
            <v>0</v>
          </cell>
          <cell r="F228">
            <v>0</v>
          </cell>
          <cell r="G228">
            <v>30</v>
          </cell>
          <cell r="H228">
            <v>0</v>
          </cell>
          <cell r="I228">
            <v>0</v>
          </cell>
          <cell r="J228">
            <v>1</v>
          </cell>
          <cell r="K228">
            <v>0</v>
          </cell>
          <cell r="L228" t="str">
            <v>KGM</v>
          </cell>
          <cell r="M228">
            <v>0</v>
          </cell>
          <cell r="N228">
            <v>0</v>
          </cell>
          <cell r="O228" t="str">
            <v>CLASSE</v>
          </cell>
          <cell r="P228">
            <v>4</v>
          </cell>
          <cell r="Q228">
            <v>31</v>
          </cell>
          <cell r="R228">
            <v>31</v>
          </cell>
          <cell r="S228">
            <v>31</v>
          </cell>
          <cell r="T228" t="str">
            <v xml:space="preserve"> </v>
          </cell>
        </row>
        <row r="229">
          <cell r="A229" t="str">
            <v>04052000</v>
          </cell>
          <cell r="B229" t="str">
            <v>Pates _x0005_ tartiner laitire</v>
          </cell>
          <cell r="C229">
            <v>38413</v>
          </cell>
          <cell r="D229">
            <v>30</v>
          </cell>
          <cell r="E229">
            <v>0</v>
          </cell>
          <cell r="F229">
            <v>18</v>
          </cell>
          <cell r="G229">
            <v>30</v>
          </cell>
          <cell r="H229">
            <v>0</v>
          </cell>
          <cell r="I229">
            <v>18</v>
          </cell>
          <cell r="J229">
            <v>1</v>
          </cell>
          <cell r="K229">
            <v>0</v>
          </cell>
          <cell r="L229" t="str">
            <v>KGM</v>
          </cell>
          <cell r="M229">
            <v>0</v>
          </cell>
          <cell r="N229">
            <v>0</v>
          </cell>
          <cell r="O229" t="str">
            <v>CLASSE</v>
          </cell>
          <cell r="P229">
            <v>4</v>
          </cell>
          <cell r="Q229">
            <v>54.4</v>
          </cell>
          <cell r="R229">
            <v>31</v>
          </cell>
          <cell r="S229">
            <v>54.400000000000006</v>
          </cell>
          <cell r="T229" t="str">
            <v xml:space="preserve"> </v>
          </cell>
        </row>
        <row r="230">
          <cell r="A230" t="str">
            <v>04059000</v>
          </cell>
          <cell r="B230" t="str">
            <v>Matieres grasses provenant du lait autres que du beurre et des pates</v>
          </cell>
          <cell r="C230">
            <v>38413</v>
          </cell>
          <cell r="D230">
            <v>30</v>
          </cell>
          <cell r="E230">
            <v>0</v>
          </cell>
          <cell r="F230">
            <v>18</v>
          </cell>
          <cell r="G230">
            <v>30</v>
          </cell>
          <cell r="H230">
            <v>0</v>
          </cell>
          <cell r="I230">
            <v>18</v>
          </cell>
          <cell r="J230">
            <v>1</v>
          </cell>
          <cell r="K230">
            <v>0</v>
          </cell>
          <cell r="L230" t="str">
            <v>KGM</v>
          </cell>
          <cell r="M230">
            <v>0</v>
          </cell>
          <cell r="N230">
            <v>0</v>
          </cell>
          <cell r="O230" t="str">
            <v>CLASSE</v>
          </cell>
          <cell r="P230">
            <v>4</v>
          </cell>
          <cell r="Q230">
            <v>54.4</v>
          </cell>
          <cell r="R230">
            <v>31</v>
          </cell>
          <cell r="S230">
            <v>54.400000000000006</v>
          </cell>
          <cell r="T230" t="str">
            <v xml:space="preserve"> </v>
          </cell>
        </row>
        <row r="231">
          <cell r="A231" t="str">
            <v>04061000</v>
          </cell>
          <cell r="B231" t="str">
            <v>Fromages frais (non affines)y.c.fromage de lactoserum, et caillebotte</v>
          </cell>
          <cell r="C231">
            <v>38413</v>
          </cell>
          <cell r="D231">
            <v>30</v>
          </cell>
          <cell r="E231">
            <v>0</v>
          </cell>
          <cell r="F231">
            <v>18</v>
          </cell>
          <cell r="G231">
            <v>30</v>
          </cell>
          <cell r="H231">
            <v>0</v>
          </cell>
          <cell r="I231">
            <v>18</v>
          </cell>
          <cell r="J231">
            <v>1</v>
          </cell>
          <cell r="K231">
            <v>0</v>
          </cell>
          <cell r="L231" t="str">
            <v>KGM</v>
          </cell>
          <cell r="M231">
            <v>0</v>
          </cell>
          <cell r="N231">
            <v>0</v>
          </cell>
          <cell r="O231" t="str">
            <v>CLASSE</v>
          </cell>
          <cell r="P231">
            <v>4</v>
          </cell>
          <cell r="Q231">
            <v>54.4</v>
          </cell>
          <cell r="R231">
            <v>31</v>
          </cell>
          <cell r="S231">
            <v>54.400000000000006</v>
          </cell>
          <cell r="T231" t="str">
            <v xml:space="preserve"> </v>
          </cell>
        </row>
        <row r="232">
          <cell r="A232" t="str">
            <v>04062000</v>
          </cell>
          <cell r="B232" t="str">
            <v>Fromages rapes ou en poudre, de tous types ( pate dure ou demi dure)</v>
          </cell>
          <cell r="C232">
            <v>38413</v>
          </cell>
          <cell r="D232">
            <v>30</v>
          </cell>
          <cell r="E232">
            <v>0</v>
          </cell>
          <cell r="F232">
            <v>18</v>
          </cell>
          <cell r="G232">
            <v>30</v>
          </cell>
          <cell r="H232">
            <v>0</v>
          </cell>
          <cell r="I232">
            <v>18</v>
          </cell>
          <cell r="J232">
            <v>1</v>
          </cell>
          <cell r="K232">
            <v>0</v>
          </cell>
          <cell r="L232" t="str">
            <v>KGM</v>
          </cell>
          <cell r="M232">
            <v>0</v>
          </cell>
          <cell r="N232">
            <v>0</v>
          </cell>
          <cell r="O232" t="str">
            <v>CLASSE</v>
          </cell>
          <cell r="P232">
            <v>4</v>
          </cell>
          <cell r="Q232">
            <v>54.4</v>
          </cell>
          <cell r="R232">
            <v>31</v>
          </cell>
          <cell r="S232">
            <v>54.400000000000006</v>
          </cell>
          <cell r="T232" t="str">
            <v xml:space="preserve"> </v>
          </cell>
        </row>
        <row r="233">
          <cell r="A233" t="str">
            <v>04063000</v>
          </cell>
          <cell r="B233" t="str">
            <v>Fromages fondus,autres que rapes ou en poudre (dit commun)</v>
          </cell>
          <cell r="C233">
            <v>38413</v>
          </cell>
          <cell r="D233">
            <v>30</v>
          </cell>
          <cell r="E233">
            <v>0</v>
          </cell>
          <cell r="F233">
            <v>18</v>
          </cell>
          <cell r="G233">
            <v>30</v>
          </cell>
          <cell r="H233">
            <v>0</v>
          </cell>
          <cell r="I233">
            <v>18</v>
          </cell>
          <cell r="J233">
            <v>1</v>
          </cell>
          <cell r="K233">
            <v>0</v>
          </cell>
          <cell r="L233" t="str">
            <v>KGM</v>
          </cell>
          <cell r="M233">
            <v>0</v>
          </cell>
          <cell r="N233">
            <v>0</v>
          </cell>
          <cell r="O233" t="str">
            <v>CLASSE</v>
          </cell>
          <cell r="P233">
            <v>4</v>
          </cell>
          <cell r="Q233">
            <v>54.4</v>
          </cell>
          <cell r="R233">
            <v>31</v>
          </cell>
          <cell r="S233">
            <v>54.400000000000006</v>
          </cell>
          <cell r="T233" t="str">
            <v xml:space="preserve"> </v>
          </cell>
        </row>
        <row r="234">
          <cell r="A234" t="str">
            <v>04064000</v>
          </cell>
          <cell r="B234" t="str">
            <v>Fromages a pate persillee (dit fin)</v>
          </cell>
          <cell r="C234">
            <v>38413</v>
          </cell>
          <cell r="D234">
            <v>30</v>
          </cell>
          <cell r="E234">
            <v>0</v>
          </cell>
          <cell r="F234">
            <v>18</v>
          </cell>
          <cell r="G234">
            <v>30</v>
          </cell>
          <cell r="H234">
            <v>0</v>
          </cell>
          <cell r="I234">
            <v>18</v>
          </cell>
          <cell r="J234">
            <v>1</v>
          </cell>
          <cell r="K234">
            <v>0</v>
          </cell>
          <cell r="L234" t="str">
            <v>KGM</v>
          </cell>
          <cell r="M234">
            <v>0</v>
          </cell>
          <cell r="N234">
            <v>0</v>
          </cell>
          <cell r="O234" t="str">
            <v>CLASSE</v>
          </cell>
          <cell r="P234">
            <v>4</v>
          </cell>
          <cell r="Q234">
            <v>54.4</v>
          </cell>
          <cell r="R234">
            <v>31</v>
          </cell>
          <cell r="S234">
            <v>54.400000000000006</v>
          </cell>
          <cell r="T234" t="str">
            <v xml:space="preserve"> </v>
          </cell>
        </row>
        <row r="235">
          <cell r="A235" t="str">
            <v>04069000</v>
          </cell>
          <cell r="B235" t="str">
            <v>Fromages autres que du 040610 a 040640</v>
          </cell>
          <cell r="C235">
            <v>38413</v>
          </cell>
          <cell r="D235">
            <v>30</v>
          </cell>
          <cell r="E235">
            <v>0</v>
          </cell>
          <cell r="F235">
            <v>18</v>
          </cell>
          <cell r="G235">
            <v>30</v>
          </cell>
          <cell r="H235">
            <v>0</v>
          </cell>
          <cell r="I235">
            <v>18</v>
          </cell>
          <cell r="J235">
            <v>1</v>
          </cell>
          <cell r="K235">
            <v>0</v>
          </cell>
          <cell r="L235" t="str">
            <v>KGM</v>
          </cell>
          <cell r="M235">
            <v>0</v>
          </cell>
          <cell r="N235">
            <v>0</v>
          </cell>
          <cell r="O235" t="str">
            <v>CLASSE</v>
          </cell>
          <cell r="P235">
            <v>4</v>
          </cell>
          <cell r="Q235">
            <v>54.4</v>
          </cell>
          <cell r="R235">
            <v>31</v>
          </cell>
          <cell r="S235">
            <v>54.400000000000006</v>
          </cell>
          <cell r="T235" t="str">
            <v xml:space="preserve"> </v>
          </cell>
        </row>
        <row r="236">
          <cell r="A236" t="str">
            <v>04070010</v>
          </cell>
          <cell r="B236" t="str">
            <v>Oeufs d'oiseaux destin_x0002_s _x0005_ la reproduction</v>
          </cell>
          <cell r="C236">
            <v>38413</v>
          </cell>
          <cell r="D236">
            <v>5</v>
          </cell>
          <cell r="E236">
            <v>0</v>
          </cell>
          <cell r="F236">
            <v>0</v>
          </cell>
          <cell r="G236">
            <v>5</v>
          </cell>
          <cell r="H236">
            <v>0</v>
          </cell>
          <cell r="I236">
            <v>0</v>
          </cell>
          <cell r="J236">
            <v>1</v>
          </cell>
          <cell r="K236">
            <v>0</v>
          </cell>
          <cell r="L236" t="str">
            <v>KGM</v>
          </cell>
          <cell r="M236">
            <v>0</v>
          </cell>
          <cell r="N236">
            <v>0</v>
          </cell>
          <cell r="O236" t="str">
            <v>CLASSE</v>
          </cell>
          <cell r="P236">
            <v>1</v>
          </cell>
          <cell r="Q236">
            <v>6</v>
          </cell>
          <cell r="R236">
            <v>6</v>
          </cell>
          <cell r="S236">
            <v>6</v>
          </cell>
          <cell r="T236" t="str">
            <v xml:space="preserve"> </v>
          </cell>
        </row>
        <row r="237">
          <cell r="A237" t="str">
            <v>04070090</v>
          </cell>
          <cell r="B237" t="str">
            <v>Oeufs d'oiseaux en coquille,frais,conserv_x0002_sou cuits destin_x0002_ autre qu'_x0005_ la reproduction</v>
          </cell>
          <cell r="C237">
            <v>38413</v>
          </cell>
          <cell r="D237">
            <v>30</v>
          </cell>
          <cell r="E237">
            <v>0</v>
          </cell>
          <cell r="F237">
            <v>0</v>
          </cell>
          <cell r="G237">
            <v>30</v>
          </cell>
          <cell r="H237">
            <v>0</v>
          </cell>
          <cell r="I237">
            <v>0</v>
          </cell>
          <cell r="J237">
            <v>1</v>
          </cell>
          <cell r="K237">
            <v>20</v>
          </cell>
          <cell r="L237" t="str">
            <v>KGM</v>
          </cell>
          <cell r="M237">
            <v>0</v>
          </cell>
          <cell r="N237">
            <v>0</v>
          </cell>
          <cell r="O237" t="str">
            <v>CLASSE</v>
          </cell>
          <cell r="P237">
            <v>4</v>
          </cell>
          <cell r="Q237">
            <v>51</v>
          </cell>
          <cell r="R237">
            <v>51</v>
          </cell>
          <cell r="S237">
            <v>51</v>
          </cell>
          <cell r="T237" t="str">
            <v xml:space="preserve"> </v>
          </cell>
        </row>
        <row r="238">
          <cell r="A238" t="str">
            <v>04081100</v>
          </cell>
          <cell r="B238" t="str">
            <v>Jaunes d'oeufs d'oiseaux,seches</v>
          </cell>
          <cell r="C238">
            <v>38413</v>
          </cell>
          <cell r="D238">
            <v>30</v>
          </cell>
          <cell r="E238">
            <v>0</v>
          </cell>
          <cell r="F238">
            <v>18</v>
          </cell>
          <cell r="G238">
            <v>30</v>
          </cell>
          <cell r="H238">
            <v>0</v>
          </cell>
          <cell r="I238">
            <v>18</v>
          </cell>
          <cell r="J238">
            <v>1</v>
          </cell>
          <cell r="K238">
            <v>0</v>
          </cell>
          <cell r="L238" t="str">
            <v>KGM</v>
          </cell>
          <cell r="M238">
            <v>0</v>
          </cell>
          <cell r="N238">
            <v>0</v>
          </cell>
          <cell r="O238" t="str">
            <v>CLASSE</v>
          </cell>
          <cell r="P238">
            <v>4</v>
          </cell>
          <cell r="Q238">
            <v>54.4</v>
          </cell>
          <cell r="R238">
            <v>31</v>
          </cell>
          <cell r="S238">
            <v>54.400000000000006</v>
          </cell>
          <cell r="T238" t="str">
            <v xml:space="preserve"> </v>
          </cell>
        </row>
        <row r="239">
          <cell r="A239" t="str">
            <v>04081900</v>
          </cell>
          <cell r="B239" t="str">
            <v>Jaunes d'oeufs autres que seches</v>
          </cell>
          <cell r="C239">
            <v>38413</v>
          </cell>
          <cell r="D239">
            <v>30</v>
          </cell>
          <cell r="E239">
            <v>0</v>
          </cell>
          <cell r="F239">
            <v>18</v>
          </cell>
          <cell r="G239">
            <v>30</v>
          </cell>
          <cell r="H239">
            <v>0</v>
          </cell>
          <cell r="I239">
            <v>18</v>
          </cell>
          <cell r="J239">
            <v>1</v>
          </cell>
          <cell r="K239">
            <v>0</v>
          </cell>
          <cell r="L239" t="str">
            <v>KGM</v>
          </cell>
          <cell r="M239">
            <v>0</v>
          </cell>
          <cell r="N239">
            <v>0</v>
          </cell>
          <cell r="O239" t="str">
            <v>CLASSE</v>
          </cell>
          <cell r="P239">
            <v>4</v>
          </cell>
          <cell r="Q239">
            <v>54.4</v>
          </cell>
          <cell r="R239">
            <v>31</v>
          </cell>
          <cell r="S239">
            <v>54.400000000000006</v>
          </cell>
          <cell r="T239" t="str">
            <v xml:space="preserve"> </v>
          </cell>
        </row>
        <row r="240">
          <cell r="A240" t="str">
            <v>04089100</v>
          </cell>
          <cell r="B240" t="str">
            <v>Oeufs d'oiseaux seches depourvus de coquilles</v>
          </cell>
          <cell r="C240">
            <v>38413</v>
          </cell>
          <cell r="D240">
            <v>30</v>
          </cell>
          <cell r="E240">
            <v>0</v>
          </cell>
          <cell r="F240">
            <v>18</v>
          </cell>
          <cell r="G240">
            <v>30</v>
          </cell>
          <cell r="H240">
            <v>0</v>
          </cell>
          <cell r="I240">
            <v>18</v>
          </cell>
          <cell r="J240">
            <v>1</v>
          </cell>
          <cell r="K240">
            <v>0</v>
          </cell>
          <cell r="L240" t="str">
            <v>KGM</v>
          </cell>
          <cell r="M240">
            <v>0</v>
          </cell>
          <cell r="N240">
            <v>0</v>
          </cell>
          <cell r="O240" t="str">
            <v>CLASSE</v>
          </cell>
          <cell r="P240">
            <v>4</v>
          </cell>
          <cell r="Q240">
            <v>54.4</v>
          </cell>
          <cell r="R240">
            <v>31</v>
          </cell>
          <cell r="S240">
            <v>54.400000000000006</v>
          </cell>
          <cell r="T240" t="str">
            <v xml:space="preserve"> </v>
          </cell>
        </row>
        <row r="241">
          <cell r="A241" t="str">
            <v>04089900</v>
          </cell>
          <cell r="B241" t="str">
            <v>Oeufs d'oiseaux autres que seches depourvus de coquilles</v>
          </cell>
          <cell r="C241">
            <v>38413</v>
          </cell>
          <cell r="D241">
            <v>30</v>
          </cell>
          <cell r="E241">
            <v>0</v>
          </cell>
          <cell r="F241">
            <v>18</v>
          </cell>
          <cell r="G241">
            <v>30</v>
          </cell>
          <cell r="H241">
            <v>0</v>
          </cell>
          <cell r="I241">
            <v>18</v>
          </cell>
          <cell r="J241">
            <v>1</v>
          </cell>
          <cell r="K241">
            <v>0</v>
          </cell>
          <cell r="L241" t="str">
            <v>KGM</v>
          </cell>
          <cell r="M241">
            <v>0</v>
          </cell>
          <cell r="N241">
            <v>0</v>
          </cell>
          <cell r="O241" t="str">
            <v>CLASSE</v>
          </cell>
          <cell r="P241">
            <v>4</v>
          </cell>
          <cell r="Q241">
            <v>54.4</v>
          </cell>
          <cell r="R241">
            <v>31</v>
          </cell>
          <cell r="S241">
            <v>54.400000000000006</v>
          </cell>
          <cell r="T241" t="str">
            <v xml:space="preserve"> </v>
          </cell>
        </row>
        <row r="242">
          <cell r="A242" t="str">
            <v>04090000</v>
          </cell>
          <cell r="B242" t="str">
            <v>Miel naturel</v>
          </cell>
          <cell r="C242">
            <v>38413</v>
          </cell>
          <cell r="D242">
            <v>30</v>
          </cell>
          <cell r="E242">
            <v>0</v>
          </cell>
          <cell r="F242">
            <v>18</v>
          </cell>
          <cell r="G242">
            <v>30</v>
          </cell>
          <cell r="H242">
            <v>0</v>
          </cell>
          <cell r="I242">
            <v>18</v>
          </cell>
          <cell r="J242">
            <v>1</v>
          </cell>
          <cell r="K242">
            <v>0</v>
          </cell>
          <cell r="L242" t="str">
            <v>KGM</v>
          </cell>
          <cell r="M242">
            <v>0</v>
          </cell>
          <cell r="N242">
            <v>0</v>
          </cell>
          <cell r="O242" t="str">
            <v>CLASSE</v>
          </cell>
          <cell r="P242">
            <v>4</v>
          </cell>
          <cell r="Q242">
            <v>54.4</v>
          </cell>
          <cell r="R242">
            <v>31</v>
          </cell>
          <cell r="S242">
            <v>54.400000000000006</v>
          </cell>
          <cell r="T242" t="str">
            <v xml:space="preserve"> </v>
          </cell>
        </row>
        <row r="243">
          <cell r="A243" t="str">
            <v>04100000</v>
          </cell>
          <cell r="B243" t="str">
            <v>Produits comestibles d'origine animale,non denommes ni compris ailleurs</v>
          </cell>
          <cell r="C243">
            <v>38413</v>
          </cell>
          <cell r="D243">
            <v>30</v>
          </cell>
          <cell r="E243">
            <v>0</v>
          </cell>
          <cell r="F243">
            <v>18</v>
          </cell>
          <cell r="G243">
            <v>30</v>
          </cell>
          <cell r="H243">
            <v>0</v>
          </cell>
          <cell r="I243">
            <v>18</v>
          </cell>
          <cell r="J243">
            <v>1</v>
          </cell>
          <cell r="K243">
            <v>0</v>
          </cell>
          <cell r="L243" t="str">
            <v>KGM</v>
          </cell>
          <cell r="M243">
            <v>0</v>
          </cell>
          <cell r="N243">
            <v>0</v>
          </cell>
          <cell r="O243" t="str">
            <v>CLASSE</v>
          </cell>
          <cell r="P243">
            <v>4</v>
          </cell>
          <cell r="Q243">
            <v>54.4</v>
          </cell>
          <cell r="R243">
            <v>31</v>
          </cell>
          <cell r="S243">
            <v>54.400000000000006</v>
          </cell>
          <cell r="T243" t="str">
            <v xml:space="preserve"> </v>
          </cell>
        </row>
        <row r="244">
          <cell r="A244" t="str">
            <v>05010000</v>
          </cell>
          <cell r="B244" t="str">
            <v>Cheveux bruts,meme laves ou degraisses, dechets de cheveux</v>
          </cell>
          <cell r="C244">
            <v>38393</v>
          </cell>
          <cell r="D244">
            <v>10</v>
          </cell>
          <cell r="E244">
            <v>0</v>
          </cell>
          <cell r="F244">
            <v>18</v>
          </cell>
          <cell r="G244">
            <v>10</v>
          </cell>
          <cell r="H244">
            <v>0</v>
          </cell>
          <cell r="I244">
            <v>18</v>
          </cell>
          <cell r="J244">
            <v>1</v>
          </cell>
          <cell r="K244">
            <v>0</v>
          </cell>
          <cell r="L244" t="str">
            <v>KGM</v>
          </cell>
          <cell r="M244">
            <v>0</v>
          </cell>
          <cell r="N244">
            <v>0</v>
          </cell>
          <cell r="O244" t="str">
            <v>CLASSE</v>
          </cell>
          <cell r="P244">
            <v>2</v>
          </cell>
          <cell r="Q244">
            <v>30.8</v>
          </cell>
          <cell r="R244">
            <v>11</v>
          </cell>
          <cell r="S244">
            <v>30.800000000000011</v>
          </cell>
          <cell r="T244" t="str">
            <v xml:space="preserve"> </v>
          </cell>
        </row>
        <row r="245">
          <cell r="A245" t="str">
            <v>05021000</v>
          </cell>
          <cell r="B245" t="str">
            <v>Soies de porc ou de sanglier et dechets de ces soies</v>
          </cell>
          <cell r="C245">
            <v>38393</v>
          </cell>
          <cell r="D245">
            <v>10</v>
          </cell>
          <cell r="E245">
            <v>0</v>
          </cell>
          <cell r="F245">
            <v>18</v>
          </cell>
          <cell r="G245">
            <v>10</v>
          </cell>
          <cell r="H245">
            <v>0</v>
          </cell>
          <cell r="I245">
            <v>18</v>
          </cell>
          <cell r="J245">
            <v>1</v>
          </cell>
          <cell r="K245">
            <v>0</v>
          </cell>
          <cell r="L245" t="str">
            <v>KGM</v>
          </cell>
          <cell r="M245">
            <v>0</v>
          </cell>
          <cell r="N245">
            <v>0</v>
          </cell>
          <cell r="O245" t="str">
            <v>CLASSE</v>
          </cell>
          <cell r="P245">
            <v>2</v>
          </cell>
          <cell r="Q245">
            <v>30.8</v>
          </cell>
          <cell r="R245">
            <v>11</v>
          </cell>
          <cell r="S245">
            <v>30.800000000000011</v>
          </cell>
          <cell r="T245" t="str">
            <v xml:space="preserve"> </v>
          </cell>
        </row>
        <row r="246">
          <cell r="A246" t="str">
            <v>05029000</v>
          </cell>
          <cell r="B246" t="str">
            <v>Poils de blaireau ,de brosserie et dechets de ces poils</v>
          </cell>
          <cell r="C246">
            <v>38393</v>
          </cell>
          <cell r="D246">
            <v>10</v>
          </cell>
          <cell r="E246">
            <v>0</v>
          </cell>
          <cell r="F246">
            <v>18</v>
          </cell>
          <cell r="G246">
            <v>10</v>
          </cell>
          <cell r="H246">
            <v>0</v>
          </cell>
          <cell r="I246">
            <v>18</v>
          </cell>
          <cell r="J246">
            <v>1</v>
          </cell>
          <cell r="K246">
            <v>0</v>
          </cell>
          <cell r="L246" t="str">
            <v>KGM</v>
          </cell>
          <cell r="M246">
            <v>0</v>
          </cell>
          <cell r="N246">
            <v>0</v>
          </cell>
          <cell r="O246" t="str">
            <v>CLASSE</v>
          </cell>
          <cell r="P246">
            <v>2</v>
          </cell>
          <cell r="Q246">
            <v>30.8</v>
          </cell>
          <cell r="R246">
            <v>11</v>
          </cell>
          <cell r="S246">
            <v>30.800000000000011</v>
          </cell>
          <cell r="T246" t="str">
            <v xml:space="preserve"> </v>
          </cell>
        </row>
        <row r="247">
          <cell r="A247" t="str">
            <v>05030000</v>
          </cell>
          <cell r="B247" t="str">
            <v>Crins et dechets de crins meme en nappes avec ou sans support</v>
          </cell>
          <cell r="C247">
            <v>38393</v>
          </cell>
          <cell r="D247">
            <v>10</v>
          </cell>
          <cell r="E247">
            <v>0</v>
          </cell>
          <cell r="F247">
            <v>18</v>
          </cell>
          <cell r="G247">
            <v>10</v>
          </cell>
          <cell r="H247">
            <v>0</v>
          </cell>
          <cell r="I247">
            <v>18</v>
          </cell>
          <cell r="J247">
            <v>1</v>
          </cell>
          <cell r="K247">
            <v>0</v>
          </cell>
          <cell r="L247" t="str">
            <v>KGM</v>
          </cell>
          <cell r="M247">
            <v>0</v>
          </cell>
          <cell r="N247">
            <v>0</v>
          </cell>
          <cell r="O247" t="str">
            <v>CLASSE</v>
          </cell>
          <cell r="P247">
            <v>2</v>
          </cell>
          <cell r="Q247">
            <v>30.8</v>
          </cell>
          <cell r="R247">
            <v>11</v>
          </cell>
          <cell r="S247">
            <v>30.800000000000011</v>
          </cell>
          <cell r="T247" t="str">
            <v xml:space="preserve"> </v>
          </cell>
        </row>
        <row r="248">
          <cell r="A248" t="str">
            <v>05040000</v>
          </cell>
          <cell r="B248" t="str">
            <v>Boyaux,vessies et estomacs d'animaux sous tte forme sauf ceux des poissons</v>
          </cell>
          <cell r="C248">
            <v>38393</v>
          </cell>
          <cell r="D248">
            <v>30</v>
          </cell>
          <cell r="E248">
            <v>0</v>
          </cell>
          <cell r="F248">
            <v>18</v>
          </cell>
          <cell r="G248">
            <v>30</v>
          </cell>
          <cell r="H248">
            <v>0</v>
          </cell>
          <cell r="I248">
            <v>18</v>
          </cell>
          <cell r="J248">
            <v>1</v>
          </cell>
          <cell r="K248">
            <v>0</v>
          </cell>
          <cell r="L248" t="str">
            <v>KGM</v>
          </cell>
          <cell r="M248">
            <v>0</v>
          </cell>
          <cell r="N248">
            <v>0</v>
          </cell>
          <cell r="O248" t="str">
            <v>CLASSE</v>
          </cell>
          <cell r="P248">
            <v>4</v>
          </cell>
          <cell r="Q248">
            <v>54.4</v>
          </cell>
          <cell r="R248">
            <v>31</v>
          </cell>
          <cell r="S248">
            <v>54.400000000000006</v>
          </cell>
          <cell r="T248" t="str">
            <v xml:space="preserve"> </v>
          </cell>
        </row>
        <row r="249">
          <cell r="A249" t="str">
            <v>05051000</v>
          </cell>
          <cell r="B249" t="str">
            <v>Plumes d'oiseaux des especes utilisees pour le rembourrage; duvet</v>
          </cell>
          <cell r="C249">
            <v>38393</v>
          </cell>
          <cell r="D249">
            <v>10</v>
          </cell>
          <cell r="E249">
            <v>0</v>
          </cell>
          <cell r="F249">
            <v>18</v>
          </cell>
          <cell r="G249">
            <v>10</v>
          </cell>
          <cell r="H249">
            <v>0</v>
          </cell>
          <cell r="I249">
            <v>18</v>
          </cell>
          <cell r="J249">
            <v>1</v>
          </cell>
          <cell r="K249">
            <v>0</v>
          </cell>
          <cell r="L249" t="str">
            <v>KGM</v>
          </cell>
          <cell r="M249">
            <v>0</v>
          </cell>
          <cell r="N249">
            <v>0</v>
          </cell>
          <cell r="O249" t="str">
            <v>CLASSE</v>
          </cell>
          <cell r="P249">
            <v>2</v>
          </cell>
          <cell r="Q249">
            <v>30.8</v>
          </cell>
          <cell r="R249">
            <v>11</v>
          </cell>
          <cell r="S249">
            <v>30.800000000000011</v>
          </cell>
          <cell r="T249" t="str">
            <v xml:space="preserve"> </v>
          </cell>
        </row>
        <row r="250">
          <cell r="A250" t="str">
            <v>05059000</v>
          </cell>
          <cell r="B250" t="str">
            <v>Plumes,peaux &amp; part.d'oiseaux revet.de leurs plumes autres que du 050510</v>
          </cell>
          <cell r="C250">
            <v>38393</v>
          </cell>
          <cell r="D250">
            <v>30</v>
          </cell>
          <cell r="E250">
            <v>0</v>
          </cell>
          <cell r="F250">
            <v>18</v>
          </cell>
          <cell r="G250">
            <v>30</v>
          </cell>
          <cell r="H250">
            <v>0</v>
          </cell>
          <cell r="I250">
            <v>18</v>
          </cell>
          <cell r="J250">
            <v>1</v>
          </cell>
          <cell r="K250">
            <v>0</v>
          </cell>
          <cell r="L250" t="str">
            <v>KGM</v>
          </cell>
          <cell r="M250">
            <v>0</v>
          </cell>
          <cell r="N250">
            <v>0</v>
          </cell>
          <cell r="O250" t="str">
            <v>CLASSE</v>
          </cell>
          <cell r="P250">
            <v>4</v>
          </cell>
          <cell r="Q250">
            <v>54.4</v>
          </cell>
          <cell r="R250">
            <v>31</v>
          </cell>
          <cell r="S250">
            <v>54.400000000000006</v>
          </cell>
          <cell r="T250" t="str">
            <v xml:space="preserve"> </v>
          </cell>
        </row>
        <row r="251">
          <cell r="A251" t="str">
            <v>05061000</v>
          </cell>
          <cell r="B251" t="str">
            <v>Oss_x0002_ine et os acidul_x0002_s</v>
          </cell>
          <cell r="C251">
            <v>38393</v>
          </cell>
          <cell r="D251">
            <v>30</v>
          </cell>
          <cell r="E251">
            <v>0</v>
          </cell>
          <cell r="F251">
            <v>18</v>
          </cell>
          <cell r="G251">
            <v>30</v>
          </cell>
          <cell r="H251">
            <v>0</v>
          </cell>
          <cell r="I251">
            <v>18</v>
          </cell>
          <cell r="J251">
            <v>1</v>
          </cell>
          <cell r="K251">
            <v>0</v>
          </cell>
          <cell r="L251" t="str">
            <v>KGM</v>
          </cell>
          <cell r="M251">
            <v>0</v>
          </cell>
          <cell r="N251">
            <v>0</v>
          </cell>
          <cell r="O251" t="str">
            <v>CLASSE</v>
          </cell>
          <cell r="P251">
            <v>4</v>
          </cell>
          <cell r="Q251">
            <v>54.4</v>
          </cell>
          <cell r="R251">
            <v>31</v>
          </cell>
          <cell r="S251">
            <v>54.400000000000006</v>
          </cell>
          <cell r="T251" t="str">
            <v xml:space="preserve"> </v>
          </cell>
        </row>
        <row r="252">
          <cell r="A252" t="str">
            <v>05069000</v>
          </cell>
          <cell r="B252" t="str">
            <v>Os et cornillons autres que du 050610</v>
          </cell>
          <cell r="C252">
            <v>38393</v>
          </cell>
          <cell r="D252">
            <v>30</v>
          </cell>
          <cell r="E252">
            <v>0</v>
          </cell>
          <cell r="F252">
            <v>18</v>
          </cell>
          <cell r="G252">
            <v>30</v>
          </cell>
          <cell r="H252">
            <v>0</v>
          </cell>
          <cell r="I252">
            <v>18</v>
          </cell>
          <cell r="J252">
            <v>1</v>
          </cell>
          <cell r="K252">
            <v>0</v>
          </cell>
          <cell r="L252" t="str">
            <v>KGM</v>
          </cell>
          <cell r="M252">
            <v>0</v>
          </cell>
          <cell r="N252">
            <v>0</v>
          </cell>
          <cell r="O252" t="str">
            <v>CLASSE</v>
          </cell>
          <cell r="P252">
            <v>4</v>
          </cell>
          <cell r="Q252">
            <v>54.4</v>
          </cell>
          <cell r="R252">
            <v>31</v>
          </cell>
          <cell r="S252">
            <v>54.400000000000006</v>
          </cell>
          <cell r="T252" t="str">
            <v xml:space="preserve"> </v>
          </cell>
        </row>
        <row r="253">
          <cell r="A253" t="str">
            <v>05071000</v>
          </cell>
          <cell r="B253" t="str">
            <v>Ivoires,y compris ses poudres et ses dechets</v>
          </cell>
          <cell r="C253">
            <v>38393</v>
          </cell>
          <cell r="D253">
            <v>30</v>
          </cell>
          <cell r="E253">
            <v>0</v>
          </cell>
          <cell r="F253">
            <v>18</v>
          </cell>
          <cell r="G253">
            <v>30</v>
          </cell>
          <cell r="H253">
            <v>0</v>
          </cell>
          <cell r="I253">
            <v>18</v>
          </cell>
          <cell r="J253">
            <v>1</v>
          </cell>
          <cell r="K253">
            <v>0</v>
          </cell>
          <cell r="L253" t="str">
            <v>KGM</v>
          </cell>
          <cell r="M253">
            <v>0</v>
          </cell>
          <cell r="N253">
            <v>0</v>
          </cell>
          <cell r="O253" t="str">
            <v>CLASSE</v>
          </cell>
          <cell r="P253">
            <v>4</v>
          </cell>
          <cell r="Q253">
            <v>54.4</v>
          </cell>
          <cell r="R253">
            <v>31</v>
          </cell>
          <cell r="S253">
            <v>54.400000000000006</v>
          </cell>
          <cell r="T253" t="str">
            <v xml:space="preserve"> </v>
          </cell>
        </row>
        <row r="254">
          <cell r="A254" t="str">
            <v>05079000</v>
          </cell>
          <cell r="B254" t="str">
            <v>Bois,griffes,becs,fanons baleine,animaux similaires,y.c.barbes et dechets</v>
          </cell>
          <cell r="C254">
            <v>38393</v>
          </cell>
          <cell r="D254">
            <v>30</v>
          </cell>
          <cell r="E254">
            <v>0</v>
          </cell>
          <cell r="F254">
            <v>18</v>
          </cell>
          <cell r="G254">
            <v>30</v>
          </cell>
          <cell r="H254">
            <v>0</v>
          </cell>
          <cell r="I254">
            <v>18</v>
          </cell>
          <cell r="J254">
            <v>1</v>
          </cell>
          <cell r="K254">
            <v>0</v>
          </cell>
          <cell r="L254" t="str">
            <v>KGM</v>
          </cell>
          <cell r="M254">
            <v>0</v>
          </cell>
          <cell r="N254">
            <v>0</v>
          </cell>
          <cell r="O254" t="str">
            <v>CLASSE</v>
          </cell>
          <cell r="P254">
            <v>4</v>
          </cell>
          <cell r="Q254">
            <v>54.4</v>
          </cell>
          <cell r="R254">
            <v>31</v>
          </cell>
          <cell r="S254">
            <v>54.400000000000006</v>
          </cell>
          <cell r="T254" t="str">
            <v xml:space="preserve"> </v>
          </cell>
        </row>
        <row r="255">
          <cell r="A255" t="str">
            <v>05080000</v>
          </cell>
          <cell r="B255" t="str">
            <v>Corail,matieres similaires non decoupes ,poudres et dechets</v>
          </cell>
          <cell r="C255">
            <v>38393</v>
          </cell>
          <cell r="D255">
            <v>30</v>
          </cell>
          <cell r="E255">
            <v>0</v>
          </cell>
          <cell r="F255">
            <v>18</v>
          </cell>
          <cell r="G255">
            <v>30</v>
          </cell>
          <cell r="H255">
            <v>0</v>
          </cell>
          <cell r="I255">
            <v>18</v>
          </cell>
          <cell r="J255">
            <v>1</v>
          </cell>
          <cell r="K255">
            <v>0</v>
          </cell>
          <cell r="L255" t="str">
            <v>KGM</v>
          </cell>
          <cell r="M255">
            <v>0</v>
          </cell>
          <cell r="N255">
            <v>0</v>
          </cell>
          <cell r="O255" t="str">
            <v>CLASSE</v>
          </cell>
          <cell r="P255">
            <v>4</v>
          </cell>
          <cell r="Q255">
            <v>54.4</v>
          </cell>
          <cell r="R255">
            <v>31</v>
          </cell>
          <cell r="S255">
            <v>54.400000000000006</v>
          </cell>
          <cell r="T255" t="str">
            <v xml:space="preserve"> </v>
          </cell>
        </row>
        <row r="256">
          <cell r="A256" t="str">
            <v>05090000</v>
          </cell>
          <cell r="B256" t="str">
            <v>Eponges naturelles d'origine animale</v>
          </cell>
          <cell r="C256">
            <v>38393</v>
          </cell>
          <cell r="D256">
            <v>30</v>
          </cell>
          <cell r="E256">
            <v>0</v>
          </cell>
          <cell r="F256">
            <v>18</v>
          </cell>
          <cell r="G256">
            <v>30</v>
          </cell>
          <cell r="H256">
            <v>0</v>
          </cell>
          <cell r="I256">
            <v>18</v>
          </cell>
          <cell r="J256">
            <v>1</v>
          </cell>
          <cell r="K256">
            <v>0</v>
          </cell>
          <cell r="L256" t="str">
            <v>KGM</v>
          </cell>
          <cell r="M256">
            <v>0</v>
          </cell>
          <cell r="N256">
            <v>0</v>
          </cell>
          <cell r="O256" t="str">
            <v>CLASSE</v>
          </cell>
          <cell r="P256">
            <v>4</v>
          </cell>
          <cell r="Q256">
            <v>54.4</v>
          </cell>
          <cell r="R256">
            <v>31</v>
          </cell>
          <cell r="S256">
            <v>54.400000000000006</v>
          </cell>
          <cell r="T256" t="str">
            <v xml:space="preserve"> </v>
          </cell>
        </row>
        <row r="257">
          <cell r="A257" t="str">
            <v>05100010</v>
          </cell>
          <cell r="B257" t="str">
            <v>Ambre gris</v>
          </cell>
          <cell r="C257">
            <v>38393</v>
          </cell>
          <cell r="D257">
            <v>30</v>
          </cell>
          <cell r="E257">
            <v>0</v>
          </cell>
          <cell r="F257">
            <v>18</v>
          </cell>
          <cell r="G257">
            <v>30</v>
          </cell>
          <cell r="H257">
            <v>0</v>
          </cell>
          <cell r="I257">
            <v>18</v>
          </cell>
          <cell r="J257">
            <v>1</v>
          </cell>
          <cell r="K257">
            <v>0</v>
          </cell>
          <cell r="L257" t="str">
            <v>KGM</v>
          </cell>
          <cell r="M257">
            <v>0</v>
          </cell>
          <cell r="N257">
            <v>0</v>
          </cell>
          <cell r="O257" t="str">
            <v>CLASSE</v>
          </cell>
          <cell r="P257">
            <v>4</v>
          </cell>
          <cell r="Q257">
            <v>54.4</v>
          </cell>
          <cell r="R257">
            <v>31</v>
          </cell>
          <cell r="S257">
            <v>54.400000000000006</v>
          </cell>
          <cell r="T257" t="str">
            <v xml:space="preserve"> </v>
          </cell>
        </row>
        <row r="258">
          <cell r="A258" t="str">
            <v>05100090</v>
          </cell>
          <cell r="B258" t="str">
            <v>Castor_x0002_um,civette&amp;musc,cantharides,bile,glande et autre substance d'origine animal</v>
          </cell>
          <cell r="C258">
            <v>38393</v>
          </cell>
          <cell r="D258">
            <v>30</v>
          </cell>
          <cell r="E258">
            <v>0</v>
          </cell>
          <cell r="F258">
            <v>18</v>
          </cell>
          <cell r="G258">
            <v>30</v>
          </cell>
          <cell r="H258">
            <v>0</v>
          </cell>
          <cell r="I258">
            <v>18</v>
          </cell>
          <cell r="J258">
            <v>1</v>
          </cell>
          <cell r="K258">
            <v>0</v>
          </cell>
          <cell r="L258" t="str">
            <v>KGM</v>
          </cell>
          <cell r="M258">
            <v>0</v>
          </cell>
          <cell r="N258">
            <v>0</v>
          </cell>
          <cell r="O258" t="str">
            <v>CLASSE</v>
          </cell>
          <cell r="P258">
            <v>4</v>
          </cell>
          <cell r="Q258">
            <v>54.4</v>
          </cell>
          <cell r="R258">
            <v>31</v>
          </cell>
          <cell r="S258">
            <v>54.400000000000006</v>
          </cell>
          <cell r="T258" t="str">
            <v xml:space="preserve"> </v>
          </cell>
        </row>
        <row r="259">
          <cell r="A259" t="str">
            <v>05111000</v>
          </cell>
          <cell r="B259" t="str">
            <v>Sperme de taureaux</v>
          </cell>
          <cell r="C259">
            <v>38393</v>
          </cell>
          <cell r="D259">
            <v>30</v>
          </cell>
          <cell r="E259">
            <v>0</v>
          </cell>
          <cell r="F259">
            <v>18</v>
          </cell>
          <cell r="G259">
            <v>30</v>
          </cell>
          <cell r="H259">
            <v>0</v>
          </cell>
          <cell r="I259">
            <v>18</v>
          </cell>
          <cell r="J259">
            <v>1</v>
          </cell>
          <cell r="K259">
            <v>0</v>
          </cell>
          <cell r="L259" t="str">
            <v>KGM</v>
          </cell>
          <cell r="M259">
            <v>0</v>
          </cell>
          <cell r="N259">
            <v>0</v>
          </cell>
          <cell r="O259" t="str">
            <v>CLASSE</v>
          </cell>
          <cell r="P259">
            <v>4</v>
          </cell>
          <cell r="Q259">
            <v>54.4</v>
          </cell>
          <cell r="R259">
            <v>31</v>
          </cell>
          <cell r="S259">
            <v>54.400000000000006</v>
          </cell>
          <cell r="T259" t="str">
            <v xml:space="preserve"> </v>
          </cell>
        </row>
        <row r="260">
          <cell r="A260" t="str">
            <v>05119100</v>
          </cell>
          <cell r="B260" t="str">
            <v>Produits de poissons,crustaces,mollusques.animaux morts du chap.3</v>
          </cell>
          <cell r="C260">
            <v>38393</v>
          </cell>
          <cell r="D260">
            <v>30</v>
          </cell>
          <cell r="E260">
            <v>0</v>
          </cell>
          <cell r="F260">
            <v>18</v>
          </cell>
          <cell r="G260">
            <v>30</v>
          </cell>
          <cell r="H260">
            <v>0</v>
          </cell>
          <cell r="I260">
            <v>18</v>
          </cell>
          <cell r="J260">
            <v>1</v>
          </cell>
          <cell r="K260">
            <v>0</v>
          </cell>
          <cell r="L260" t="str">
            <v>KGM</v>
          </cell>
          <cell r="M260">
            <v>0</v>
          </cell>
          <cell r="N260">
            <v>0</v>
          </cell>
          <cell r="O260" t="str">
            <v>CLASSE</v>
          </cell>
          <cell r="P260">
            <v>4</v>
          </cell>
          <cell r="Q260">
            <v>54.4</v>
          </cell>
          <cell r="R260">
            <v>31</v>
          </cell>
          <cell r="S260">
            <v>54.400000000000006</v>
          </cell>
          <cell r="T260" t="str">
            <v xml:space="preserve"> </v>
          </cell>
        </row>
        <row r="261">
          <cell r="A261" t="str">
            <v>05119900</v>
          </cell>
          <cell r="B261" t="str">
            <v>Produits d'origine animale, n.d.c.a. dans le cha05 non consommables</v>
          </cell>
          <cell r="C261">
            <v>38393</v>
          </cell>
          <cell r="D261">
            <v>30</v>
          </cell>
          <cell r="E261">
            <v>0</v>
          </cell>
          <cell r="F261">
            <v>18</v>
          </cell>
          <cell r="G261">
            <v>30</v>
          </cell>
          <cell r="H261">
            <v>0</v>
          </cell>
          <cell r="I261">
            <v>18</v>
          </cell>
          <cell r="J261">
            <v>1</v>
          </cell>
          <cell r="K261">
            <v>0</v>
          </cell>
          <cell r="L261" t="str">
            <v>KGM</v>
          </cell>
          <cell r="M261">
            <v>0</v>
          </cell>
          <cell r="N261">
            <v>0</v>
          </cell>
          <cell r="O261" t="str">
            <v>CLASSE</v>
          </cell>
          <cell r="P261">
            <v>4</v>
          </cell>
          <cell r="Q261">
            <v>54.4</v>
          </cell>
          <cell r="R261">
            <v>31</v>
          </cell>
          <cell r="S261">
            <v>54.400000000000006</v>
          </cell>
          <cell r="T261" t="str">
            <v xml:space="preserve"> </v>
          </cell>
        </row>
        <row r="262">
          <cell r="A262" t="str">
            <v>06011000</v>
          </cell>
          <cell r="B262" t="str">
            <v>Bulbes,oignons,tubercules,...griffes,rhizomes,en repos vegetatif</v>
          </cell>
          <cell r="C262">
            <v>38393</v>
          </cell>
          <cell r="D262">
            <v>5</v>
          </cell>
          <cell r="E262">
            <v>0</v>
          </cell>
          <cell r="F262">
            <v>0</v>
          </cell>
          <cell r="G262">
            <v>5</v>
          </cell>
          <cell r="H262">
            <v>0</v>
          </cell>
          <cell r="I262">
            <v>0</v>
          </cell>
          <cell r="J262">
            <v>1</v>
          </cell>
          <cell r="K262">
            <v>0</v>
          </cell>
          <cell r="L262" t="str">
            <v>KGM</v>
          </cell>
          <cell r="M262">
            <v>0</v>
          </cell>
          <cell r="N262">
            <v>0</v>
          </cell>
          <cell r="O262" t="str">
            <v>CLASSE</v>
          </cell>
          <cell r="P262">
            <v>1</v>
          </cell>
          <cell r="Q262">
            <v>6</v>
          </cell>
          <cell r="R262">
            <v>6</v>
          </cell>
          <cell r="S262">
            <v>6</v>
          </cell>
          <cell r="T262" t="str">
            <v xml:space="preserve"> </v>
          </cell>
        </row>
        <row r="263">
          <cell r="A263" t="str">
            <v>06012010</v>
          </cell>
          <cell r="B263" t="str">
            <v>Plants,plantes et racines de chicor_x0002_e</v>
          </cell>
          <cell r="C263">
            <v>38393</v>
          </cell>
          <cell r="D263">
            <v>5</v>
          </cell>
          <cell r="E263">
            <v>0</v>
          </cell>
          <cell r="F263">
            <v>0</v>
          </cell>
          <cell r="G263">
            <v>5</v>
          </cell>
          <cell r="H263">
            <v>0</v>
          </cell>
          <cell r="I263">
            <v>0</v>
          </cell>
          <cell r="J263">
            <v>1</v>
          </cell>
          <cell r="K263">
            <v>0</v>
          </cell>
          <cell r="L263" t="str">
            <v>KGM</v>
          </cell>
          <cell r="M263">
            <v>0</v>
          </cell>
          <cell r="N263">
            <v>0</v>
          </cell>
          <cell r="O263" t="str">
            <v>CLASSE</v>
          </cell>
          <cell r="P263">
            <v>1</v>
          </cell>
          <cell r="Q263">
            <v>6</v>
          </cell>
          <cell r="R263">
            <v>6</v>
          </cell>
          <cell r="S263">
            <v>6</v>
          </cell>
          <cell r="T263" t="str">
            <v xml:space="preserve"> </v>
          </cell>
        </row>
        <row r="264">
          <cell r="A264" t="str">
            <v>06012090</v>
          </cell>
          <cell r="B264" t="str">
            <v>Bulbes,oignons,tubercules,racine tubereusegriffes &amp; rhizomes en v_x0002_g_x0002_tation ou fleur</v>
          </cell>
          <cell r="C264">
            <v>38393</v>
          </cell>
          <cell r="D264">
            <v>5</v>
          </cell>
          <cell r="E264">
            <v>0</v>
          </cell>
          <cell r="F264">
            <v>0</v>
          </cell>
          <cell r="G264">
            <v>5</v>
          </cell>
          <cell r="H264">
            <v>0</v>
          </cell>
          <cell r="I264">
            <v>0</v>
          </cell>
          <cell r="J264">
            <v>1</v>
          </cell>
          <cell r="K264">
            <v>0</v>
          </cell>
          <cell r="L264" t="str">
            <v>KGM</v>
          </cell>
          <cell r="M264">
            <v>0</v>
          </cell>
          <cell r="N264">
            <v>0</v>
          </cell>
          <cell r="O264" t="str">
            <v>CLASSE</v>
          </cell>
          <cell r="P264">
            <v>1</v>
          </cell>
          <cell r="Q264">
            <v>6</v>
          </cell>
          <cell r="R264">
            <v>6</v>
          </cell>
          <cell r="S264">
            <v>6</v>
          </cell>
          <cell r="T264" t="str">
            <v xml:space="preserve"> </v>
          </cell>
        </row>
        <row r="265">
          <cell r="A265" t="str">
            <v>06021000</v>
          </cell>
          <cell r="B265" t="str">
            <v>Boutures non racinees et greffons</v>
          </cell>
          <cell r="C265">
            <v>38393</v>
          </cell>
          <cell r="D265">
            <v>5</v>
          </cell>
          <cell r="E265">
            <v>0</v>
          </cell>
          <cell r="F265">
            <v>0</v>
          </cell>
          <cell r="G265">
            <v>5</v>
          </cell>
          <cell r="H265">
            <v>0</v>
          </cell>
          <cell r="I265">
            <v>0</v>
          </cell>
          <cell r="J265">
            <v>1</v>
          </cell>
          <cell r="K265">
            <v>0</v>
          </cell>
          <cell r="L265" t="str">
            <v>KGM</v>
          </cell>
          <cell r="M265">
            <v>0</v>
          </cell>
          <cell r="N265">
            <v>0</v>
          </cell>
          <cell r="O265" t="str">
            <v>CLASSE</v>
          </cell>
          <cell r="P265">
            <v>1</v>
          </cell>
          <cell r="Q265">
            <v>6</v>
          </cell>
          <cell r="R265">
            <v>6</v>
          </cell>
          <cell r="S265">
            <v>6</v>
          </cell>
          <cell r="T265" t="str">
            <v xml:space="preserve"> </v>
          </cell>
        </row>
        <row r="266">
          <cell r="A266" t="str">
            <v>06022000</v>
          </cell>
          <cell r="B266" t="str">
            <v>Arbres,arbustes,arbrisseaux &amp; buissons a fruits comestibles,greffes ou non</v>
          </cell>
          <cell r="C266">
            <v>38393</v>
          </cell>
          <cell r="D266">
            <v>5</v>
          </cell>
          <cell r="E266">
            <v>0</v>
          </cell>
          <cell r="F266">
            <v>0</v>
          </cell>
          <cell r="G266">
            <v>5</v>
          </cell>
          <cell r="H266">
            <v>0</v>
          </cell>
          <cell r="I266">
            <v>0</v>
          </cell>
          <cell r="J266">
            <v>1</v>
          </cell>
          <cell r="K266">
            <v>0</v>
          </cell>
          <cell r="L266" t="str">
            <v>KGM</v>
          </cell>
          <cell r="M266">
            <v>0</v>
          </cell>
          <cell r="N266">
            <v>0</v>
          </cell>
          <cell r="O266" t="str">
            <v>CLASSE</v>
          </cell>
          <cell r="P266">
            <v>1</v>
          </cell>
          <cell r="Q266">
            <v>6</v>
          </cell>
          <cell r="R266">
            <v>6</v>
          </cell>
          <cell r="S266">
            <v>6</v>
          </cell>
          <cell r="T266" t="str">
            <v xml:space="preserve"> </v>
          </cell>
        </row>
        <row r="267">
          <cell r="A267" t="str">
            <v>06023000</v>
          </cell>
          <cell r="B267" t="str">
            <v>Rhododendrons et azalees  greffes ou non</v>
          </cell>
          <cell r="C267">
            <v>38393</v>
          </cell>
          <cell r="D267">
            <v>5</v>
          </cell>
          <cell r="E267">
            <v>0</v>
          </cell>
          <cell r="F267">
            <v>0</v>
          </cell>
          <cell r="G267">
            <v>5</v>
          </cell>
          <cell r="H267">
            <v>0</v>
          </cell>
          <cell r="I267">
            <v>0</v>
          </cell>
          <cell r="J267">
            <v>1</v>
          </cell>
          <cell r="K267">
            <v>0</v>
          </cell>
          <cell r="L267" t="str">
            <v>KGM</v>
          </cell>
          <cell r="M267">
            <v>0</v>
          </cell>
          <cell r="N267">
            <v>0</v>
          </cell>
          <cell r="O267" t="str">
            <v>CLASSE</v>
          </cell>
          <cell r="P267">
            <v>1</v>
          </cell>
          <cell r="Q267">
            <v>6</v>
          </cell>
          <cell r="R267">
            <v>6</v>
          </cell>
          <cell r="S267">
            <v>6</v>
          </cell>
          <cell r="T267" t="str">
            <v xml:space="preserve"> </v>
          </cell>
        </row>
        <row r="268">
          <cell r="A268" t="str">
            <v>06024000</v>
          </cell>
          <cell r="B268" t="str">
            <v>Rosiers greffes ou non</v>
          </cell>
          <cell r="C268">
            <v>38393</v>
          </cell>
          <cell r="D268">
            <v>5</v>
          </cell>
          <cell r="E268">
            <v>0</v>
          </cell>
          <cell r="F268">
            <v>18</v>
          </cell>
          <cell r="G268">
            <v>5</v>
          </cell>
          <cell r="H268">
            <v>0</v>
          </cell>
          <cell r="I268">
            <v>18</v>
          </cell>
          <cell r="J268">
            <v>1</v>
          </cell>
          <cell r="K268">
            <v>0</v>
          </cell>
          <cell r="L268" t="str">
            <v>KGM</v>
          </cell>
          <cell r="M268">
            <v>0</v>
          </cell>
          <cell r="N268">
            <v>0</v>
          </cell>
          <cell r="O268" t="str">
            <v>CLASSE</v>
          </cell>
          <cell r="P268">
            <v>1</v>
          </cell>
          <cell r="Q268">
            <v>24.9</v>
          </cell>
          <cell r="R268">
            <v>6</v>
          </cell>
          <cell r="S268">
            <v>24.900000000000006</v>
          </cell>
          <cell r="T268" t="str">
            <v xml:space="preserve"> </v>
          </cell>
        </row>
        <row r="269">
          <cell r="A269" t="str">
            <v>06029000</v>
          </cell>
          <cell r="B269" t="str">
            <v>Plantes vivantes,boutures,blanc de champig. autres que du 060210 a 060240</v>
          </cell>
          <cell r="C269">
            <v>38393</v>
          </cell>
          <cell r="D269">
            <v>5</v>
          </cell>
          <cell r="E269">
            <v>0</v>
          </cell>
          <cell r="F269">
            <v>0</v>
          </cell>
          <cell r="G269">
            <v>5</v>
          </cell>
          <cell r="H269">
            <v>0</v>
          </cell>
          <cell r="I269">
            <v>0</v>
          </cell>
          <cell r="J269">
            <v>1</v>
          </cell>
          <cell r="K269">
            <v>0</v>
          </cell>
          <cell r="L269" t="str">
            <v>KGM</v>
          </cell>
          <cell r="M269">
            <v>0</v>
          </cell>
          <cell r="N269">
            <v>0</v>
          </cell>
          <cell r="O269" t="str">
            <v>CLASSE</v>
          </cell>
          <cell r="P269">
            <v>1</v>
          </cell>
          <cell r="Q269">
            <v>6</v>
          </cell>
          <cell r="R269">
            <v>6</v>
          </cell>
          <cell r="S269">
            <v>6</v>
          </cell>
          <cell r="T269" t="str">
            <v xml:space="preserve"> </v>
          </cell>
        </row>
        <row r="270">
          <cell r="A270" t="str">
            <v>06031000</v>
          </cell>
          <cell r="B270" t="str">
            <v>Fleurs fraiches,pour bouquets ou ornements</v>
          </cell>
          <cell r="C270">
            <v>38393</v>
          </cell>
          <cell r="D270">
            <v>30</v>
          </cell>
          <cell r="E270">
            <v>0</v>
          </cell>
          <cell r="F270">
            <v>18</v>
          </cell>
          <cell r="G270">
            <v>30</v>
          </cell>
          <cell r="H270">
            <v>0</v>
          </cell>
          <cell r="I270">
            <v>18</v>
          </cell>
          <cell r="J270">
            <v>1</v>
          </cell>
          <cell r="K270">
            <v>0</v>
          </cell>
          <cell r="L270" t="str">
            <v>KGM</v>
          </cell>
          <cell r="M270">
            <v>0</v>
          </cell>
          <cell r="N270">
            <v>0</v>
          </cell>
          <cell r="O270" t="str">
            <v>CLASSE</v>
          </cell>
          <cell r="P270">
            <v>4</v>
          </cell>
          <cell r="Q270">
            <v>54.4</v>
          </cell>
          <cell r="R270">
            <v>31</v>
          </cell>
          <cell r="S270">
            <v>54.400000000000006</v>
          </cell>
          <cell r="T270" t="str">
            <v xml:space="preserve"> </v>
          </cell>
        </row>
        <row r="271">
          <cell r="A271" t="str">
            <v>06039000</v>
          </cell>
          <cell r="B271" t="str">
            <v>Fleurs sechees,pour bouquets ou ornements</v>
          </cell>
          <cell r="C271">
            <v>38393</v>
          </cell>
          <cell r="D271">
            <v>30</v>
          </cell>
          <cell r="E271">
            <v>0</v>
          </cell>
          <cell r="F271">
            <v>18</v>
          </cell>
          <cell r="G271">
            <v>30</v>
          </cell>
          <cell r="H271">
            <v>0</v>
          </cell>
          <cell r="I271">
            <v>18</v>
          </cell>
          <cell r="J271">
            <v>1</v>
          </cell>
          <cell r="K271">
            <v>0</v>
          </cell>
          <cell r="L271" t="str">
            <v>KGM</v>
          </cell>
          <cell r="M271">
            <v>0</v>
          </cell>
          <cell r="N271">
            <v>0</v>
          </cell>
          <cell r="O271" t="str">
            <v>CLASSE</v>
          </cell>
          <cell r="P271">
            <v>4</v>
          </cell>
          <cell r="Q271">
            <v>54.4</v>
          </cell>
          <cell r="R271">
            <v>31</v>
          </cell>
          <cell r="S271">
            <v>54.400000000000006</v>
          </cell>
          <cell r="T271" t="str">
            <v xml:space="preserve"> </v>
          </cell>
        </row>
        <row r="272">
          <cell r="A272" t="str">
            <v>06041000</v>
          </cell>
          <cell r="B272" t="str">
            <v>Mousses et lichens pour bouquets ou pour ornements</v>
          </cell>
          <cell r="C272">
            <v>38393</v>
          </cell>
          <cell r="D272">
            <v>30</v>
          </cell>
          <cell r="E272">
            <v>0</v>
          </cell>
          <cell r="F272">
            <v>18</v>
          </cell>
          <cell r="G272">
            <v>30</v>
          </cell>
          <cell r="H272">
            <v>0</v>
          </cell>
          <cell r="I272">
            <v>18</v>
          </cell>
          <cell r="J272">
            <v>1</v>
          </cell>
          <cell r="K272">
            <v>0</v>
          </cell>
          <cell r="L272" t="str">
            <v>KGM</v>
          </cell>
          <cell r="M272">
            <v>0</v>
          </cell>
          <cell r="N272">
            <v>0</v>
          </cell>
          <cell r="O272" t="str">
            <v>CLASSE</v>
          </cell>
          <cell r="P272">
            <v>4</v>
          </cell>
          <cell r="Q272">
            <v>54.4</v>
          </cell>
          <cell r="R272">
            <v>31</v>
          </cell>
          <cell r="S272">
            <v>54.400000000000006</v>
          </cell>
          <cell r="T272" t="str">
            <v xml:space="preserve"> </v>
          </cell>
        </row>
        <row r="273">
          <cell r="A273" t="str">
            <v>06049100</v>
          </cell>
          <cell r="B273" t="str">
            <v>Feuillages,feuilles,rameaux,...frais, pour bouquets ou ornements</v>
          </cell>
          <cell r="C273">
            <v>38393</v>
          </cell>
          <cell r="D273">
            <v>30</v>
          </cell>
          <cell r="E273">
            <v>0</v>
          </cell>
          <cell r="F273">
            <v>18</v>
          </cell>
          <cell r="G273">
            <v>30</v>
          </cell>
          <cell r="H273">
            <v>0</v>
          </cell>
          <cell r="I273">
            <v>18</v>
          </cell>
          <cell r="J273">
            <v>1</v>
          </cell>
          <cell r="K273">
            <v>0</v>
          </cell>
          <cell r="L273" t="str">
            <v>KGM</v>
          </cell>
          <cell r="M273">
            <v>0</v>
          </cell>
          <cell r="N273">
            <v>0</v>
          </cell>
          <cell r="O273" t="str">
            <v>CLASSE</v>
          </cell>
          <cell r="P273">
            <v>4</v>
          </cell>
          <cell r="Q273">
            <v>54.4</v>
          </cell>
          <cell r="R273">
            <v>31</v>
          </cell>
          <cell r="S273">
            <v>54.400000000000006</v>
          </cell>
          <cell r="T273" t="str">
            <v xml:space="preserve"> </v>
          </cell>
        </row>
        <row r="274">
          <cell r="A274" t="str">
            <v>06049900</v>
          </cell>
          <cell r="B274" t="str">
            <v>Feuillages,feuilles,rameaux,...non frais, pour bouquets ou ornements</v>
          </cell>
          <cell r="C274">
            <v>38393</v>
          </cell>
          <cell r="D274">
            <v>30</v>
          </cell>
          <cell r="E274">
            <v>0</v>
          </cell>
          <cell r="F274">
            <v>18</v>
          </cell>
          <cell r="G274">
            <v>30</v>
          </cell>
          <cell r="H274">
            <v>0</v>
          </cell>
          <cell r="I274">
            <v>18</v>
          </cell>
          <cell r="J274">
            <v>1</v>
          </cell>
          <cell r="K274">
            <v>0</v>
          </cell>
          <cell r="L274" t="str">
            <v>KGM</v>
          </cell>
          <cell r="M274">
            <v>0</v>
          </cell>
          <cell r="N274">
            <v>0</v>
          </cell>
          <cell r="O274" t="str">
            <v>CLASSE</v>
          </cell>
          <cell r="P274">
            <v>4</v>
          </cell>
          <cell r="Q274">
            <v>54.4</v>
          </cell>
          <cell r="R274">
            <v>31</v>
          </cell>
          <cell r="S274">
            <v>54.400000000000006</v>
          </cell>
          <cell r="T274" t="str">
            <v xml:space="preserve"> </v>
          </cell>
        </row>
        <row r="275">
          <cell r="A275" t="str">
            <v>07011000</v>
          </cell>
          <cell r="B275" t="str">
            <v>Pommes de terre de semence,fraiches ou refrigerees</v>
          </cell>
          <cell r="C275">
            <v>38413</v>
          </cell>
          <cell r="D275">
            <v>5</v>
          </cell>
          <cell r="E275">
            <v>0</v>
          </cell>
          <cell r="F275">
            <v>0</v>
          </cell>
          <cell r="G275">
            <v>5</v>
          </cell>
          <cell r="H275">
            <v>0</v>
          </cell>
          <cell r="I275">
            <v>0</v>
          </cell>
          <cell r="J275">
            <v>1</v>
          </cell>
          <cell r="K275">
            <v>0</v>
          </cell>
          <cell r="L275" t="str">
            <v>KGM</v>
          </cell>
          <cell r="M275">
            <v>0</v>
          </cell>
          <cell r="N275">
            <v>0</v>
          </cell>
          <cell r="O275" t="str">
            <v>CLASSE</v>
          </cell>
          <cell r="P275">
            <v>1</v>
          </cell>
          <cell r="Q275">
            <v>6</v>
          </cell>
          <cell r="R275">
            <v>6</v>
          </cell>
          <cell r="S275">
            <v>6</v>
          </cell>
          <cell r="T275" t="str">
            <v xml:space="preserve"> </v>
          </cell>
        </row>
        <row r="276">
          <cell r="A276" t="str">
            <v>07019000</v>
          </cell>
          <cell r="B276" t="str">
            <v>Pommes de terre autres que de semence fraisou r_x0002_frig_x0002_r_x0002_</v>
          </cell>
          <cell r="C276">
            <v>38413</v>
          </cell>
          <cell r="D276">
            <v>30</v>
          </cell>
          <cell r="E276">
            <v>0</v>
          </cell>
          <cell r="F276">
            <v>18</v>
          </cell>
          <cell r="G276">
            <v>30</v>
          </cell>
          <cell r="H276">
            <v>0</v>
          </cell>
          <cell r="I276">
            <v>18</v>
          </cell>
          <cell r="J276">
            <v>1</v>
          </cell>
          <cell r="K276">
            <v>0</v>
          </cell>
          <cell r="L276" t="str">
            <v>KGM</v>
          </cell>
          <cell r="M276">
            <v>0</v>
          </cell>
          <cell r="N276">
            <v>0</v>
          </cell>
          <cell r="O276" t="str">
            <v>CLASSE</v>
          </cell>
          <cell r="P276">
            <v>4</v>
          </cell>
          <cell r="Q276">
            <v>54.4</v>
          </cell>
          <cell r="R276">
            <v>31</v>
          </cell>
          <cell r="S276">
            <v>54.400000000000006</v>
          </cell>
          <cell r="T276" t="str">
            <v xml:space="preserve"> </v>
          </cell>
        </row>
        <row r="277">
          <cell r="A277" t="str">
            <v>07020000</v>
          </cell>
          <cell r="B277" t="str">
            <v>Tomate a l'etat frais ou refrigere.</v>
          </cell>
          <cell r="C277">
            <v>38413</v>
          </cell>
          <cell r="D277">
            <v>30</v>
          </cell>
          <cell r="E277">
            <v>0</v>
          </cell>
          <cell r="F277">
            <v>18</v>
          </cell>
          <cell r="G277">
            <v>30</v>
          </cell>
          <cell r="H277">
            <v>0</v>
          </cell>
          <cell r="I277">
            <v>18</v>
          </cell>
          <cell r="J277">
            <v>1</v>
          </cell>
          <cell r="K277">
            <v>0</v>
          </cell>
          <cell r="L277" t="str">
            <v>KGM</v>
          </cell>
          <cell r="M277">
            <v>0</v>
          </cell>
          <cell r="N277">
            <v>0</v>
          </cell>
          <cell r="O277" t="str">
            <v>CLASSE</v>
          </cell>
          <cell r="P277">
            <v>4</v>
          </cell>
          <cell r="Q277">
            <v>54.4</v>
          </cell>
          <cell r="R277">
            <v>31</v>
          </cell>
          <cell r="S277">
            <v>54.400000000000006</v>
          </cell>
          <cell r="T277" t="str">
            <v xml:space="preserve"> </v>
          </cell>
        </row>
        <row r="278">
          <cell r="A278" t="str">
            <v>07031000</v>
          </cell>
          <cell r="B278" t="str">
            <v>Oignons et echalotes,frais ou refrigeres</v>
          </cell>
          <cell r="C278">
            <v>38413</v>
          </cell>
          <cell r="D278">
            <v>30</v>
          </cell>
          <cell r="E278">
            <v>0</v>
          </cell>
          <cell r="F278">
            <v>18</v>
          </cell>
          <cell r="G278">
            <v>30</v>
          </cell>
          <cell r="H278">
            <v>0</v>
          </cell>
          <cell r="I278">
            <v>18</v>
          </cell>
          <cell r="J278">
            <v>1</v>
          </cell>
          <cell r="K278">
            <v>0</v>
          </cell>
          <cell r="L278" t="str">
            <v>KGM</v>
          </cell>
          <cell r="M278">
            <v>0</v>
          </cell>
          <cell r="N278">
            <v>0</v>
          </cell>
          <cell r="O278" t="str">
            <v>CLASSE</v>
          </cell>
          <cell r="P278">
            <v>4</v>
          </cell>
          <cell r="Q278">
            <v>54.4</v>
          </cell>
          <cell r="R278">
            <v>31</v>
          </cell>
          <cell r="S278">
            <v>54.400000000000006</v>
          </cell>
          <cell r="T278" t="str">
            <v xml:space="preserve"> </v>
          </cell>
        </row>
        <row r="279">
          <cell r="A279" t="str">
            <v>07032000</v>
          </cell>
          <cell r="B279" t="str">
            <v>Aulx, frais ou refrigeres</v>
          </cell>
          <cell r="C279">
            <v>38413</v>
          </cell>
          <cell r="D279">
            <v>30</v>
          </cell>
          <cell r="E279">
            <v>0</v>
          </cell>
          <cell r="F279">
            <v>18</v>
          </cell>
          <cell r="G279">
            <v>30</v>
          </cell>
          <cell r="H279">
            <v>0</v>
          </cell>
          <cell r="I279">
            <v>18</v>
          </cell>
          <cell r="J279">
            <v>1</v>
          </cell>
          <cell r="K279">
            <v>0</v>
          </cell>
          <cell r="L279" t="str">
            <v>KGM</v>
          </cell>
          <cell r="M279">
            <v>0</v>
          </cell>
          <cell r="N279">
            <v>0</v>
          </cell>
          <cell r="O279" t="str">
            <v>CLASSE</v>
          </cell>
          <cell r="P279">
            <v>4</v>
          </cell>
          <cell r="Q279">
            <v>54.4</v>
          </cell>
          <cell r="R279">
            <v>31</v>
          </cell>
          <cell r="S279">
            <v>54.400000000000006</v>
          </cell>
          <cell r="T279" t="str">
            <v xml:space="preserve"> </v>
          </cell>
        </row>
        <row r="280">
          <cell r="A280" t="str">
            <v>07039000</v>
          </cell>
          <cell r="B280" t="str">
            <v>Poireaux et autres legumes alliaces,frais ou refrigeres</v>
          </cell>
          <cell r="C280">
            <v>38413</v>
          </cell>
          <cell r="D280">
            <v>30</v>
          </cell>
          <cell r="E280">
            <v>0</v>
          </cell>
          <cell r="F280">
            <v>18</v>
          </cell>
          <cell r="G280">
            <v>30</v>
          </cell>
          <cell r="H280">
            <v>0</v>
          </cell>
          <cell r="I280">
            <v>18</v>
          </cell>
          <cell r="J280">
            <v>1</v>
          </cell>
          <cell r="K280">
            <v>0</v>
          </cell>
          <cell r="L280" t="str">
            <v>KGM</v>
          </cell>
          <cell r="M280">
            <v>0</v>
          </cell>
          <cell r="N280">
            <v>0</v>
          </cell>
          <cell r="O280" t="str">
            <v>CLASSE</v>
          </cell>
          <cell r="P280">
            <v>4</v>
          </cell>
          <cell r="Q280">
            <v>54.4</v>
          </cell>
          <cell r="R280">
            <v>31</v>
          </cell>
          <cell r="S280">
            <v>54.400000000000006</v>
          </cell>
          <cell r="T280" t="str">
            <v xml:space="preserve"> </v>
          </cell>
        </row>
        <row r="281">
          <cell r="A281" t="str">
            <v>07041000</v>
          </cell>
          <cell r="B281" t="str">
            <v>Choux-fleurs et choux-fleurs brocolis, frais ou refrigeres</v>
          </cell>
          <cell r="C281">
            <v>38413</v>
          </cell>
          <cell r="D281">
            <v>30</v>
          </cell>
          <cell r="E281">
            <v>0</v>
          </cell>
          <cell r="F281">
            <v>18</v>
          </cell>
          <cell r="G281">
            <v>30</v>
          </cell>
          <cell r="H281">
            <v>0</v>
          </cell>
          <cell r="I281">
            <v>18</v>
          </cell>
          <cell r="J281">
            <v>1</v>
          </cell>
          <cell r="K281">
            <v>0</v>
          </cell>
          <cell r="L281" t="str">
            <v>KGM</v>
          </cell>
          <cell r="M281">
            <v>0</v>
          </cell>
          <cell r="N281">
            <v>0</v>
          </cell>
          <cell r="O281" t="str">
            <v>CLASSE</v>
          </cell>
          <cell r="P281">
            <v>4</v>
          </cell>
          <cell r="Q281">
            <v>54.4</v>
          </cell>
          <cell r="R281">
            <v>31</v>
          </cell>
          <cell r="S281">
            <v>54.400000000000006</v>
          </cell>
          <cell r="T281" t="str">
            <v xml:space="preserve"> </v>
          </cell>
        </row>
        <row r="282">
          <cell r="A282" t="str">
            <v>07042000</v>
          </cell>
          <cell r="B282" t="str">
            <v>Choux de bruxelles,frais ou refrigeres</v>
          </cell>
          <cell r="C282">
            <v>38413</v>
          </cell>
          <cell r="D282">
            <v>30</v>
          </cell>
          <cell r="E282">
            <v>0</v>
          </cell>
          <cell r="F282">
            <v>18</v>
          </cell>
          <cell r="G282">
            <v>30</v>
          </cell>
          <cell r="H282">
            <v>0</v>
          </cell>
          <cell r="I282">
            <v>18</v>
          </cell>
          <cell r="J282">
            <v>1</v>
          </cell>
          <cell r="K282">
            <v>0</v>
          </cell>
          <cell r="L282" t="str">
            <v>KGM</v>
          </cell>
          <cell r="M282">
            <v>0</v>
          </cell>
          <cell r="N282">
            <v>0</v>
          </cell>
          <cell r="O282" t="str">
            <v>CLASSE</v>
          </cell>
          <cell r="P282">
            <v>4</v>
          </cell>
          <cell r="Q282">
            <v>54.4</v>
          </cell>
          <cell r="R282">
            <v>31</v>
          </cell>
          <cell r="S282">
            <v>54.400000000000006</v>
          </cell>
          <cell r="T282" t="str">
            <v xml:space="preserve"> </v>
          </cell>
        </row>
        <row r="283">
          <cell r="A283" t="str">
            <v>07049000</v>
          </cell>
          <cell r="B283" t="str">
            <v>Choux et choux fleurs,frais ou refrigeres autres que du 070410 a 070420</v>
          </cell>
          <cell r="C283">
            <v>38413</v>
          </cell>
          <cell r="D283">
            <v>30</v>
          </cell>
          <cell r="E283">
            <v>0</v>
          </cell>
          <cell r="F283">
            <v>18</v>
          </cell>
          <cell r="G283">
            <v>30</v>
          </cell>
          <cell r="H283">
            <v>0</v>
          </cell>
          <cell r="I283">
            <v>18</v>
          </cell>
          <cell r="J283">
            <v>1</v>
          </cell>
          <cell r="K283">
            <v>0</v>
          </cell>
          <cell r="L283" t="str">
            <v>KGM</v>
          </cell>
          <cell r="M283">
            <v>0</v>
          </cell>
          <cell r="N283">
            <v>0</v>
          </cell>
          <cell r="O283" t="str">
            <v>CLASSE</v>
          </cell>
          <cell r="P283">
            <v>4</v>
          </cell>
          <cell r="Q283">
            <v>54.4</v>
          </cell>
          <cell r="R283">
            <v>31</v>
          </cell>
          <cell r="S283">
            <v>54.400000000000006</v>
          </cell>
          <cell r="T283" t="str">
            <v xml:space="preserve"> </v>
          </cell>
        </row>
        <row r="284">
          <cell r="A284" t="str">
            <v>07051100</v>
          </cell>
          <cell r="B284" t="str">
            <v>Laitues pommees,fraiches ou refrigerees</v>
          </cell>
          <cell r="C284">
            <v>38413</v>
          </cell>
          <cell r="D284">
            <v>30</v>
          </cell>
          <cell r="E284">
            <v>0</v>
          </cell>
          <cell r="F284">
            <v>18</v>
          </cell>
          <cell r="G284">
            <v>30</v>
          </cell>
          <cell r="H284">
            <v>0</v>
          </cell>
          <cell r="I284">
            <v>18</v>
          </cell>
          <cell r="J284">
            <v>1</v>
          </cell>
          <cell r="K284">
            <v>0</v>
          </cell>
          <cell r="L284" t="str">
            <v>KGM</v>
          </cell>
          <cell r="M284">
            <v>0</v>
          </cell>
          <cell r="N284">
            <v>0</v>
          </cell>
          <cell r="O284" t="str">
            <v>CLASSE</v>
          </cell>
          <cell r="P284">
            <v>4</v>
          </cell>
          <cell r="Q284">
            <v>54.4</v>
          </cell>
          <cell r="R284">
            <v>31</v>
          </cell>
          <cell r="S284">
            <v>54.400000000000006</v>
          </cell>
          <cell r="T284" t="str">
            <v xml:space="preserve"> </v>
          </cell>
        </row>
        <row r="285">
          <cell r="A285" t="str">
            <v>07051900</v>
          </cell>
          <cell r="B285" t="str">
            <v>Laitues,fraiches ou refrigerees autres que   pomm_x0002_es .</v>
          </cell>
          <cell r="C285">
            <v>38413</v>
          </cell>
          <cell r="D285">
            <v>30</v>
          </cell>
          <cell r="E285">
            <v>0</v>
          </cell>
          <cell r="F285">
            <v>18</v>
          </cell>
          <cell r="G285">
            <v>30</v>
          </cell>
          <cell r="H285">
            <v>0</v>
          </cell>
          <cell r="I285">
            <v>18</v>
          </cell>
          <cell r="J285">
            <v>1</v>
          </cell>
          <cell r="K285">
            <v>0</v>
          </cell>
          <cell r="L285" t="str">
            <v>KGM</v>
          </cell>
          <cell r="M285">
            <v>0</v>
          </cell>
          <cell r="N285">
            <v>0</v>
          </cell>
          <cell r="O285" t="str">
            <v>CLASSE</v>
          </cell>
          <cell r="P285">
            <v>4</v>
          </cell>
          <cell r="Q285">
            <v>54.4</v>
          </cell>
          <cell r="R285">
            <v>31</v>
          </cell>
          <cell r="S285">
            <v>54.400000000000006</v>
          </cell>
          <cell r="T285" t="str">
            <v xml:space="preserve"> </v>
          </cell>
        </row>
        <row r="286">
          <cell r="A286" t="str">
            <v>07052100</v>
          </cell>
          <cell r="B286" t="str">
            <v>Chicoree  witloof,fraiche ou refrigere</v>
          </cell>
          <cell r="C286">
            <v>38413</v>
          </cell>
          <cell r="D286">
            <v>30</v>
          </cell>
          <cell r="E286">
            <v>0</v>
          </cell>
          <cell r="F286">
            <v>18</v>
          </cell>
          <cell r="G286">
            <v>30</v>
          </cell>
          <cell r="H286">
            <v>0</v>
          </cell>
          <cell r="I286">
            <v>18</v>
          </cell>
          <cell r="J286">
            <v>1</v>
          </cell>
          <cell r="K286">
            <v>0</v>
          </cell>
          <cell r="L286" t="str">
            <v>KGM</v>
          </cell>
          <cell r="M286">
            <v>0</v>
          </cell>
          <cell r="N286">
            <v>0</v>
          </cell>
          <cell r="O286" t="str">
            <v>CLASSE</v>
          </cell>
          <cell r="P286">
            <v>4</v>
          </cell>
          <cell r="Q286">
            <v>54.4</v>
          </cell>
          <cell r="R286">
            <v>31</v>
          </cell>
          <cell r="S286">
            <v>54.400000000000006</v>
          </cell>
          <cell r="T286" t="str">
            <v xml:space="preserve"> </v>
          </cell>
        </row>
        <row r="287">
          <cell r="A287" t="str">
            <v>07052900</v>
          </cell>
          <cell r="B287" t="str">
            <v>Chicorees,fraiches ou refrigerees autres que witloof .</v>
          </cell>
          <cell r="C287">
            <v>38413</v>
          </cell>
          <cell r="D287">
            <v>30</v>
          </cell>
          <cell r="E287">
            <v>0</v>
          </cell>
          <cell r="F287">
            <v>18</v>
          </cell>
          <cell r="G287">
            <v>30</v>
          </cell>
          <cell r="H287">
            <v>0</v>
          </cell>
          <cell r="I287">
            <v>18</v>
          </cell>
          <cell r="J287">
            <v>1</v>
          </cell>
          <cell r="K287">
            <v>0</v>
          </cell>
          <cell r="L287" t="str">
            <v>KGM</v>
          </cell>
          <cell r="M287">
            <v>0</v>
          </cell>
          <cell r="N287">
            <v>0</v>
          </cell>
          <cell r="O287" t="str">
            <v>CLASSE</v>
          </cell>
          <cell r="P287">
            <v>4</v>
          </cell>
          <cell r="Q287">
            <v>54.4</v>
          </cell>
          <cell r="R287">
            <v>31</v>
          </cell>
          <cell r="S287">
            <v>54.400000000000006</v>
          </cell>
          <cell r="T287" t="str">
            <v xml:space="preserve"> </v>
          </cell>
        </row>
        <row r="288">
          <cell r="A288" t="str">
            <v>07061000</v>
          </cell>
          <cell r="B288" t="str">
            <v>Carottes et navets, frais ou refrigeres</v>
          </cell>
          <cell r="C288">
            <v>38413</v>
          </cell>
          <cell r="D288">
            <v>30</v>
          </cell>
          <cell r="E288">
            <v>0</v>
          </cell>
          <cell r="F288">
            <v>18</v>
          </cell>
          <cell r="G288">
            <v>30</v>
          </cell>
          <cell r="H288">
            <v>0</v>
          </cell>
          <cell r="I288">
            <v>18</v>
          </cell>
          <cell r="J288">
            <v>1</v>
          </cell>
          <cell r="K288">
            <v>0</v>
          </cell>
          <cell r="L288" t="str">
            <v>KGM</v>
          </cell>
          <cell r="M288">
            <v>0</v>
          </cell>
          <cell r="N288">
            <v>0</v>
          </cell>
          <cell r="O288" t="str">
            <v>CLASSE</v>
          </cell>
          <cell r="P288">
            <v>4</v>
          </cell>
          <cell r="Q288">
            <v>54.4</v>
          </cell>
          <cell r="R288">
            <v>31</v>
          </cell>
          <cell r="S288">
            <v>54.400000000000006</v>
          </cell>
          <cell r="T288" t="str">
            <v xml:space="preserve"> </v>
          </cell>
        </row>
        <row r="289">
          <cell r="A289" t="str">
            <v>07069000</v>
          </cell>
          <cell r="B289" t="str">
            <v>Betteraves a salade,salsifis,celeris-raves,radis...frais ou refrigeres</v>
          </cell>
          <cell r="C289">
            <v>38413</v>
          </cell>
          <cell r="D289">
            <v>30</v>
          </cell>
          <cell r="E289">
            <v>0</v>
          </cell>
          <cell r="F289">
            <v>18</v>
          </cell>
          <cell r="G289">
            <v>30</v>
          </cell>
          <cell r="H289">
            <v>0</v>
          </cell>
          <cell r="I289">
            <v>18</v>
          </cell>
          <cell r="J289">
            <v>1</v>
          </cell>
          <cell r="K289">
            <v>0</v>
          </cell>
          <cell r="L289" t="str">
            <v>KGM</v>
          </cell>
          <cell r="M289">
            <v>0</v>
          </cell>
          <cell r="N289">
            <v>0</v>
          </cell>
          <cell r="O289" t="str">
            <v>CLASSE</v>
          </cell>
          <cell r="P289">
            <v>4</v>
          </cell>
          <cell r="Q289">
            <v>54.4</v>
          </cell>
          <cell r="R289">
            <v>31</v>
          </cell>
          <cell r="S289">
            <v>54.400000000000006</v>
          </cell>
          <cell r="T289" t="str">
            <v xml:space="preserve"> </v>
          </cell>
        </row>
        <row r="290">
          <cell r="A290" t="str">
            <v>07070000</v>
          </cell>
          <cell r="B290" t="str">
            <v>Concombres et cornichons frais ou refrigeres.</v>
          </cell>
          <cell r="C290">
            <v>38413</v>
          </cell>
          <cell r="D290">
            <v>30</v>
          </cell>
          <cell r="E290">
            <v>0</v>
          </cell>
          <cell r="F290">
            <v>18</v>
          </cell>
          <cell r="G290">
            <v>30</v>
          </cell>
          <cell r="H290">
            <v>0</v>
          </cell>
          <cell r="I290">
            <v>18</v>
          </cell>
          <cell r="J290">
            <v>1</v>
          </cell>
          <cell r="K290">
            <v>0</v>
          </cell>
          <cell r="L290" t="str">
            <v>KGM</v>
          </cell>
          <cell r="M290">
            <v>0</v>
          </cell>
          <cell r="N290">
            <v>0</v>
          </cell>
          <cell r="O290" t="str">
            <v>CLASSE</v>
          </cell>
          <cell r="P290">
            <v>4</v>
          </cell>
          <cell r="Q290">
            <v>54.4</v>
          </cell>
          <cell r="R290">
            <v>31</v>
          </cell>
          <cell r="S290">
            <v>54.400000000000006</v>
          </cell>
          <cell r="T290" t="str">
            <v xml:space="preserve"> </v>
          </cell>
        </row>
        <row r="291">
          <cell r="A291" t="str">
            <v>07081000</v>
          </cell>
          <cell r="B291" t="str">
            <v>Pois,frais ou refrigeres</v>
          </cell>
          <cell r="C291">
            <v>38413</v>
          </cell>
          <cell r="D291">
            <v>30</v>
          </cell>
          <cell r="E291">
            <v>0</v>
          </cell>
          <cell r="F291">
            <v>18</v>
          </cell>
          <cell r="G291">
            <v>30</v>
          </cell>
          <cell r="H291">
            <v>0</v>
          </cell>
          <cell r="I291">
            <v>18</v>
          </cell>
          <cell r="J291">
            <v>1</v>
          </cell>
          <cell r="K291">
            <v>0</v>
          </cell>
          <cell r="L291" t="str">
            <v>KGM</v>
          </cell>
          <cell r="M291">
            <v>0</v>
          </cell>
          <cell r="N291">
            <v>0</v>
          </cell>
          <cell r="O291" t="str">
            <v>CLASSE</v>
          </cell>
          <cell r="P291">
            <v>4</v>
          </cell>
          <cell r="Q291">
            <v>54.4</v>
          </cell>
          <cell r="R291">
            <v>31</v>
          </cell>
          <cell r="S291">
            <v>54.400000000000006</v>
          </cell>
          <cell r="T291" t="str">
            <v xml:space="preserve"> </v>
          </cell>
        </row>
        <row r="292">
          <cell r="A292" t="str">
            <v>07082000</v>
          </cell>
          <cell r="B292" t="str">
            <v>Haricots,frais ou refrigeres</v>
          </cell>
          <cell r="C292">
            <v>38413</v>
          </cell>
          <cell r="D292">
            <v>30</v>
          </cell>
          <cell r="E292">
            <v>0</v>
          </cell>
          <cell r="F292">
            <v>18</v>
          </cell>
          <cell r="G292">
            <v>30</v>
          </cell>
          <cell r="H292">
            <v>0</v>
          </cell>
          <cell r="I292">
            <v>18</v>
          </cell>
          <cell r="J292">
            <v>1</v>
          </cell>
          <cell r="K292">
            <v>0</v>
          </cell>
          <cell r="L292" t="str">
            <v>KGM</v>
          </cell>
          <cell r="M292">
            <v>0</v>
          </cell>
          <cell r="N292">
            <v>0</v>
          </cell>
          <cell r="O292" t="str">
            <v>CLASSE</v>
          </cell>
          <cell r="P292">
            <v>4</v>
          </cell>
          <cell r="Q292">
            <v>54.4</v>
          </cell>
          <cell r="R292">
            <v>31</v>
          </cell>
          <cell r="S292">
            <v>54.400000000000006</v>
          </cell>
          <cell r="T292" t="str">
            <v xml:space="preserve"> </v>
          </cell>
        </row>
        <row r="293">
          <cell r="A293" t="str">
            <v>07089000</v>
          </cell>
          <cell r="B293" t="str">
            <v>Legumes a cosses, frais ou refrigeres autres que pois et haricots .</v>
          </cell>
          <cell r="C293">
            <v>38413</v>
          </cell>
          <cell r="D293">
            <v>30</v>
          </cell>
          <cell r="E293">
            <v>0</v>
          </cell>
          <cell r="F293">
            <v>18</v>
          </cell>
          <cell r="G293">
            <v>30</v>
          </cell>
          <cell r="H293">
            <v>0</v>
          </cell>
          <cell r="I293">
            <v>18</v>
          </cell>
          <cell r="J293">
            <v>1</v>
          </cell>
          <cell r="K293">
            <v>0</v>
          </cell>
          <cell r="L293" t="str">
            <v>KGM</v>
          </cell>
          <cell r="M293">
            <v>0</v>
          </cell>
          <cell r="N293">
            <v>0</v>
          </cell>
          <cell r="O293" t="str">
            <v>CLASSE</v>
          </cell>
          <cell r="P293">
            <v>4</v>
          </cell>
          <cell r="Q293">
            <v>54.4</v>
          </cell>
          <cell r="R293">
            <v>31</v>
          </cell>
          <cell r="S293">
            <v>54.400000000000006</v>
          </cell>
          <cell r="T293" t="str">
            <v xml:space="preserve"> </v>
          </cell>
        </row>
        <row r="294">
          <cell r="A294" t="str">
            <v>07091000</v>
          </cell>
          <cell r="B294" t="str">
            <v>Artichauts,frais ou refrigeres</v>
          </cell>
          <cell r="C294">
            <v>38413</v>
          </cell>
          <cell r="D294">
            <v>30</v>
          </cell>
          <cell r="E294">
            <v>0</v>
          </cell>
          <cell r="F294">
            <v>18</v>
          </cell>
          <cell r="G294">
            <v>30</v>
          </cell>
          <cell r="H294">
            <v>0</v>
          </cell>
          <cell r="I294">
            <v>18</v>
          </cell>
          <cell r="J294">
            <v>1</v>
          </cell>
          <cell r="K294">
            <v>0</v>
          </cell>
          <cell r="L294" t="str">
            <v>KGM</v>
          </cell>
          <cell r="M294">
            <v>0</v>
          </cell>
          <cell r="N294">
            <v>0</v>
          </cell>
          <cell r="O294" t="str">
            <v>CLASSE</v>
          </cell>
          <cell r="P294">
            <v>4</v>
          </cell>
          <cell r="Q294">
            <v>54.4</v>
          </cell>
          <cell r="R294">
            <v>31</v>
          </cell>
          <cell r="S294">
            <v>54.400000000000006</v>
          </cell>
          <cell r="T294" t="str">
            <v xml:space="preserve"> </v>
          </cell>
        </row>
        <row r="295">
          <cell r="A295" t="str">
            <v>07092000</v>
          </cell>
          <cell r="B295" t="str">
            <v>Asperges,fraiches ou refrigerees</v>
          </cell>
          <cell r="C295">
            <v>38413</v>
          </cell>
          <cell r="D295">
            <v>30</v>
          </cell>
          <cell r="E295">
            <v>0</v>
          </cell>
          <cell r="F295">
            <v>18</v>
          </cell>
          <cell r="G295">
            <v>30</v>
          </cell>
          <cell r="H295">
            <v>0</v>
          </cell>
          <cell r="I295">
            <v>18</v>
          </cell>
          <cell r="J295">
            <v>1</v>
          </cell>
          <cell r="K295">
            <v>0</v>
          </cell>
          <cell r="L295" t="str">
            <v>KGM</v>
          </cell>
          <cell r="M295">
            <v>0</v>
          </cell>
          <cell r="N295">
            <v>0</v>
          </cell>
          <cell r="O295" t="str">
            <v>CLASSE</v>
          </cell>
          <cell r="P295">
            <v>4</v>
          </cell>
          <cell r="Q295">
            <v>54.4</v>
          </cell>
          <cell r="R295">
            <v>31</v>
          </cell>
          <cell r="S295">
            <v>54.400000000000006</v>
          </cell>
          <cell r="T295" t="str">
            <v xml:space="preserve"> </v>
          </cell>
        </row>
        <row r="296">
          <cell r="A296" t="str">
            <v>07093000</v>
          </cell>
          <cell r="B296" t="str">
            <v>Aubergines,fraiches ou refrigerees</v>
          </cell>
          <cell r="C296">
            <v>38413</v>
          </cell>
          <cell r="D296">
            <v>30</v>
          </cell>
          <cell r="E296">
            <v>0</v>
          </cell>
          <cell r="F296">
            <v>18</v>
          </cell>
          <cell r="G296">
            <v>30</v>
          </cell>
          <cell r="H296">
            <v>0</v>
          </cell>
          <cell r="I296">
            <v>18</v>
          </cell>
          <cell r="J296">
            <v>1</v>
          </cell>
          <cell r="K296">
            <v>0</v>
          </cell>
          <cell r="L296" t="str">
            <v>KGM</v>
          </cell>
          <cell r="M296">
            <v>0</v>
          </cell>
          <cell r="N296">
            <v>0</v>
          </cell>
          <cell r="O296" t="str">
            <v>CLASSE</v>
          </cell>
          <cell r="P296">
            <v>4</v>
          </cell>
          <cell r="Q296">
            <v>54.4</v>
          </cell>
          <cell r="R296">
            <v>31</v>
          </cell>
          <cell r="S296">
            <v>54.400000000000006</v>
          </cell>
          <cell r="T296" t="str">
            <v xml:space="preserve"> </v>
          </cell>
        </row>
        <row r="297">
          <cell r="A297" t="str">
            <v>07094000</v>
          </cell>
          <cell r="B297" t="str">
            <v>Celeris autres que les celeris-raves, frais ou refrigeres</v>
          </cell>
          <cell r="C297">
            <v>38413</v>
          </cell>
          <cell r="D297">
            <v>30</v>
          </cell>
          <cell r="E297">
            <v>0</v>
          </cell>
          <cell r="F297">
            <v>18</v>
          </cell>
          <cell r="G297">
            <v>30</v>
          </cell>
          <cell r="H297">
            <v>0</v>
          </cell>
          <cell r="I297">
            <v>18</v>
          </cell>
          <cell r="J297">
            <v>1</v>
          </cell>
          <cell r="K297">
            <v>0</v>
          </cell>
          <cell r="L297" t="str">
            <v>KGM</v>
          </cell>
          <cell r="M297">
            <v>0</v>
          </cell>
          <cell r="N297">
            <v>0</v>
          </cell>
          <cell r="O297" t="str">
            <v>CLASSE</v>
          </cell>
          <cell r="P297">
            <v>4</v>
          </cell>
          <cell r="Q297">
            <v>54.4</v>
          </cell>
          <cell r="R297">
            <v>31</v>
          </cell>
          <cell r="S297">
            <v>54.400000000000006</v>
          </cell>
          <cell r="T297" t="str">
            <v xml:space="preserve"> </v>
          </cell>
        </row>
        <row r="298">
          <cell r="A298" t="str">
            <v>07095100</v>
          </cell>
          <cell r="B298" t="str">
            <v>Champignons du genre agaricus,frais ou refrigeres</v>
          </cell>
          <cell r="C298">
            <v>38413</v>
          </cell>
          <cell r="D298">
            <v>30</v>
          </cell>
          <cell r="E298">
            <v>0</v>
          </cell>
          <cell r="F298">
            <v>18</v>
          </cell>
          <cell r="G298">
            <v>30</v>
          </cell>
          <cell r="H298">
            <v>0</v>
          </cell>
          <cell r="I298">
            <v>18</v>
          </cell>
          <cell r="J298">
            <v>1</v>
          </cell>
          <cell r="K298">
            <v>0</v>
          </cell>
          <cell r="L298" t="str">
            <v>KGM</v>
          </cell>
          <cell r="M298">
            <v>0</v>
          </cell>
          <cell r="N298">
            <v>0</v>
          </cell>
          <cell r="O298" t="str">
            <v>CLASSE</v>
          </cell>
          <cell r="P298">
            <v>4</v>
          </cell>
          <cell r="Q298">
            <v>54.4</v>
          </cell>
          <cell r="R298">
            <v>31</v>
          </cell>
          <cell r="S298">
            <v>54.400000000000006</v>
          </cell>
          <cell r="T298" t="str">
            <v xml:space="preserve"> </v>
          </cell>
        </row>
        <row r="299">
          <cell r="A299" t="str">
            <v>07095200</v>
          </cell>
          <cell r="B299" t="str">
            <v>Truffes,fraiches ou refrigerees</v>
          </cell>
          <cell r="C299">
            <v>38413</v>
          </cell>
          <cell r="D299">
            <v>30</v>
          </cell>
          <cell r="E299">
            <v>0</v>
          </cell>
          <cell r="F299">
            <v>18</v>
          </cell>
          <cell r="G299">
            <v>30</v>
          </cell>
          <cell r="H299">
            <v>0</v>
          </cell>
          <cell r="I299">
            <v>18</v>
          </cell>
          <cell r="J299">
            <v>1</v>
          </cell>
          <cell r="K299">
            <v>0</v>
          </cell>
          <cell r="L299" t="str">
            <v>KGM</v>
          </cell>
          <cell r="M299">
            <v>0</v>
          </cell>
          <cell r="N299">
            <v>0</v>
          </cell>
          <cell r="O299" t="str">
            <v>CLASSE</v>
          </cell>
          <cell r="P299">
            <v>4</v>
          </cell>
          <cell r="Q299">
            <v>54.4</v>
          </cell>
          <cell r="R299">
            <v>31</v>
          </cell>
          <cell r="S299">
            <v>54.400000000000006</v>
          </cell>
          <cell r="T299" t="str">
            <v xml:space="preserve"> </v>
          </cell>
        </row>
        <row r="300">
          <cell r="A300" t="str">
            <v>07095900</v>
          </cell>
          <cell r="B300" t="str">
            <v>Champignons frais ou refrig_x0002_r_x0002_s autre que du genre agaricus et les truffes .</v>
          </cell>
          <cell r="C300">
            <v>38413</v>
          </cell>
          <cell r="D300">
            <v>30</v>
          </cell>
          <cell r="E300">
            <v>0</v>
          </cell>
          <cell r="F300">
            <v>18</v>
          </cell>
          <cell r="G300">
            <v>30</v>
          </cell>
          <cell r="H300">
            <v>0</v>
          </cell>
          <cell r="I300">
            <v>18</v>
          </cell>
          <cell r="J300">
            <v>1</v>
          </cell>
          <cell r="K300">
            <v>0</v>
          </cell>
          <cell r="L300" t="str">
            <v>KGM</v>
          </cell>
          <cell r="M300">
            <v>0</v>
          </cell>
          <cell r="N300">
            <v>0</v>
          </cell>
          <cell r="O300" t="str">
            <v>CLASSE</v>
          </cell>
          <cell r="P300">
            <v>4</v>
          </cell>
          <cell r="Q300">
            <v>54.4</v>
          </cell>
          <cell r="R300">
            <v>31</v>
          </cell>
          <cell r="S300">
            <v>54.400000000000006</v>
          </cell>
          <cell r="T300" t="str">
            <v xml:space="preserve"> </v>
          </cell>
        </row>
        <row r="301">
          <cell r="A301" t="str">
            <v>07096000</v>
          </cell>
          <cell r="B301" t="str">
            <v>Piments du genre capsicum ou pimenta,frais ou refrigeres</v>
          </cell>
          <cell r="C301">
            <v>38413</v>
          </cell>
          <cell r="D301">
            <v>30</v>
          </cell>
          <cell r="E301">
            <v>0</v>
          </cell>
          <cell r="F301">
            <v>18</v>
          </cell>
          <cell r="G301">
            <v>30</v>
          </cell>
          <cell r="H301">
            <v>0</v>
          </cell>
          <cell r="I301">
            <v>18</v>
          </cell>
          <cell r="J301">
            <v>1</v>
          </cell>
          <cell r="K301">
            <v>0</v>
          </cell>
          <cell r="L301" t="str">
            <v>KGM</v>
          </cell>
          <cell r="M301">
            <v>0</v>
          </cell>
          <cell r="N301">
            <v>0</v>
          </cell>
          <cell r="O301" t="str">
            <v>CLASSE</v>
          </cell>
          <cell r="P301">
            <v>4</v>
          </cell>
          <cell r="Q301">
            <v>54.4</v>
          </cell>
          <cell r="R301">
            <v>31</v>
          </cell>
          <cell r="S301">
            <v>54.400000000000006</v>
          </cell>
          <cell r="T301" t="str">
            <v xml:space="preserve"> </v>
          </cell>
        </row>
        <row r="302">
          <cell r="A302" t="str">
            <v>07097000</v>
          </cell>
          <cell r="B302" t="str">
            <v>Epinards tetragones et arroches,frais ou refrigeres</v>
          </cell>
          <cell r="C302">
            <v>38413</v>
          </cell>
          <cell r="D302">
            <v>30</v>
          </cell>
          <cell r="E302">
            <v>0</v>
          </cell>
          <cell r="F302">
            <v>18</v>
          </cell>
          <cell r="G302">
            <v>30</v>
          </cell>
          <cell r="H302">
            <v>0</v>
          </cell>
          <cell r="I302">
            <v>18</v>
          </cell>
          <cell r="J302">
            <v>1</v>
          </cell>
          <cell r="K302">
            <v>0</v>
          </cell>
          <cell r="L302" t="str">
            <v>KGM</v>
          </cell>
          <cell r="M302">
            <v>0</v>
          </cell>
          <cell r="N302">
            <v>0</v>
          </cell>
          <cell r="O302" t="str">
            <v>CLASSE</v>
          </cell>
          <cell r="P302">
            <v>4</v>
          </cell>
          <cell r="Q302">
            <v>54.4</v>
          </cell>
          <cell r="R302">
            <v>31</v>
          </cell>
          <cell r="S302">
            <v>54.400000000000006</v>
          </cell>
          <cell r="T302" t="str">
            <v xml:space="preserve"> </v>
          </cell>
        </row>
        <row r="303">
          <cell r="A303" t="str">
            <v>07099010</v>
          </cell>
          <cell r="B303" t="str">
            <v>Maïs doux frais ou refrig_x0002_r_x0002_</v>
          </cell>
          <cell r="C303">
            <v>38413</v>
          </cell>
          <cell r="D303">
            <v>30</v>
          </cell>
          <cell r="E303">
            <v>0</v>
          </cell>
          <cell r="F303">
            <v>18</v>
          </cell>
          <cell r="G303">
            <v>30</v>
          </cell>
          <cell r="H303">
            <v>0</v>
          </cell>
          <cell r="I303">
            <v>18</v>
          </cell>
          <cell r="J303">
            <v>1</v>
          </cell>
          <cell r="K303">
            <v>0</v>
          </cell>
          <cell r="L303" t="str">
            <v>KGM</v>
          </cell>
          <cell r="M303">
            <v>0</v>
          </cell>
          <cell r="N303">
            <v>0</v>
          </cell>
          <cell r="O303" t="str">
            <v>CLASSE</v>
          </cell>
          <cell r="P303">
            <v>4</v>
          </cell>
          <cell r="Q303">
            <v>54.4</v>
          </cell>
          <cell r="R303">
            <v>31</v>
          </cell>
          <cell r="S303">
            <v>54.400000000000006</v>
          </cell>
          <cell r="T303" t="str">
            <v xml:space="preserve"> </v>
          </cell>
        </row>
        <row r="304">
          <cell r="A304" t="str">
            <v>07099090</v>
          </cell>
          <cell r="B304" t="str">
            <v>Légumes frais ou refrig_x0002_r_x0002_s autre que du0701 _x0005_ 07099010</v>
          </cell>
          <cell r="C304">
            <v>38413</v>
          </cell>
          <cell r="D304">
            <v>30</v>
          </cell>
          <cell r="E304">
            <v>0</v>
          </cell>
          <cell r="F304">
            <v>18</v>
          </cell>
          <cell r="G304">
            <v>30</v>
          </cell>
          <cell r="H304">
            <v>0</v>
          </cell>
          <cell r="I304">
            <v>18</v>
          </cell>
          <cell r="J304">
            <v>1</v>
          </cell>
          <cell r="K304">
            <v>0</v>
          </cell>
          <cell r="L304" t="str">
            <v>KGM</v>
          </cell>
          <cell r="M304">
            <v>0</v>
          </cell>
          <cell r="N304">
            <v>0</v>
          </cell>
          <cell r="O304" t="str">
            <v>CLASSE</v>
          </cell>
          <cell r="P304">
            <v>4</v>
          </cell>
          <cell r="Q304">
            <v>54.4</v>
          </cell>
          <cell r="R304">
            <v>31</v>
          </cell>
          <cell r="S304">
            <v>54.400000000000006</v>
          </cell>
          <cell r="T304" t="str">
            <v xml:space="preserve"> </v>
          </cell>
        </row>
        <row r="305">
          <cell r="A305" t="str">
            <v>07101000</v>
          </cell>
          <cell r="B305" t="str">
            <v>Pommes de terres non cuits ou cuits _x0005_ l'eau ou _x0005_ la vapeur congel_x0002_es</v>
          </cell>
          <cell r="C305">
            <v>38413</v>
          </cell>
          <cell r="D305">
            <v>30</v>
          </cell>
          <cell r="E305">
            <v>0</v>
          </cell>
          <cell r="F305">
            <v>18</v>
          </cell>
          <cell r="G305">
            <v>30</v>
          </cell>
          <cell r="H305">
            <v>0</v>
          </cell>
          <cell r="I305">
            <v>18</v>
          </cell>
          <cell r="J305">
            <v>1</v>
          </cell>
          <cell r="K305">
            <v>0</v>
          </cell>
          <cell r="L305" t="str">
            <v>KGM</v>
          </cell>
          <cell r="M305">
            <v>0</v>
          </cell>
          <cell r="N305">
            <v>0</v>
          </cell>
          <cell r="O305" t="str">
            <v>CLASSE</v>
          </cell>
          <cell r="P305">
            <v>4</v>
          </cell>
          <cell r="Q305">
            <v>54.4</v>
          </cell>
          <cell r="R305">
            <v>31</v>
          </cell>
          <cell r="S305">
            <v>54.400000000000006</v>
          </cell>
          <cell r="T305" t="str">
            <v xml:space="preserve"> </v>
          </cell>
        </row>
        <row r="306">
          <cell r="A306" t="str">
            <v>07102100</v>
          </cell>
          <cell r="B306" t="str">
            <v>Pois ecoss_x0002_s ou non,cuits ou non _x0005_ la vapeur congel_x0002_s</v>
          </cell>
          <cell r="C306">
            <v>38413</v>
          </cell>
          <cell r="D306">
            <v>30</v>
          </cell>
          <cell r="E306">
            <v>0</v>
          </cell>
          <cell r="F306">
            <v>18</v>
          </cell>
          <cell r="G306">
            <v>30</v>
          </cell>
          <cell r="H306">
            <v>0</v>
          </cell>
          <cell r="I306">
            <v>18</v>
          </cell>
          <cell r="J306">
            <v>1</v>
          </cell>
          <cell r="K306">
            <v>0</v>
          </cell>
          <cell r="L306" t="str">
            <v>KGM</v>
          </cell>
          <cell r="M306">
            <v>0</v>
          </cell>
          <cell r="N306">
            <v>0</v>
          </cell>
          <cell r="O306" t="str">
            <v>CLASSE</v>
          </cell>
          <cell r="P306">
            <v>4</v>
          </cell>
          <cell r="Q306">
            <v>54.4</v>
          </cell>
          <cell r="R306">
            <v>31</v>
          </cell>
          <cell r="S306">
            <v>54.400000000000006</v>
          </cell>
          <cell r="T306" t="str">
            <v xml:space="preserve"> </v>
          </cell>
        </row>
        <row r="307">
          <cell r="A307" t="str">
            <v>07102200</v>
          </cell>
          <cell r="B307" t="str">
            <v>Haricots ecoss_x0002_s ou non,cuits ou non _x0005_ l'eau ou _x0005_ la vapeur congel_x0002_s</v>
          </cell>
          <cell r="C307">
            <v>38413</v>
          </cell>
          <cell r="D307">
            <v>30</v>
          </cell>
          <cell r="E307">
            <v>0</v>
          </cell>
          <cell r="F307">
            <v>18</v>
          </cell>
          <cell r="G307">
            <v>30</v>
          </cell>
          <cell r="H307">
            <v>0</v>
          </cell>
          <cell r="I307">
            <v>18</v>
          </cell>
          <cell r="J307">
            <v>1</v>
          </cell>
          <cell r="K307">
            <v>0</v>
          </cell>
          <cell r="L307" t="str">
            <v>KGM</v>
          </cell>
          <cell r="M307">
            <v>0</v>
          </cell>
          <cell r="N307">
            <v>0</v>
          </cell>
          <cell r="O307" t="str">
            <v>CLASSE</v>
          </cell>
          <cell r="P307">
            <v>4</v>
          </cell>
          <cell r="Q307">
            <v>54.4</v>
          </cell>
          <cell r="R307">
            <v>31</v>
          </cell>
          <cell r="S307">
            <v>54.400000000000006</v>
          </cell>
          <cell r="T307" t="str">
            <v xml:space="preserve"> </v>
          </cell>
        </row>
        <row r="308">
          <cell r="A308" t="str">
            <v>07102900</v>
          </cell>
          <cell r="B308" t="str">
            <v>Legumes a cosses, ecosses ou non, congeles autres que pois et haricots.</v>
          </cell>
          <cell r="C308">
            <v>38413</v>
          </cell>
          <cell r="D308">
            <v>30</v>
          </cell>
          <cell r="E308">
            <v>0</v>
          </cell>
          <cell r="F308">
            <v>18</v>
          </cell>
          <cell r="G308">
            <v>30</v>
          </cell>
          <cell r="H308">
            <v>0</v>
          </cell>
          <cell r="I308">
            <v>18</v>
          </cell>
          <cell r="J308">
            <v>1</v>
          </cell>
          <cell r="K308">
            <v>0</v>
          </cell>
          <cell r="L308" t="str">
            <v>KGM</v>
          </cell>
          <cell r="M308">
            <v>0</v>
          </cell>
          <cell r="N308">
            <v>0</v>
          </cell>
          <cell r="O308" t="str">
            <v>CLASSE</v>
          </cell>
          <cell r="P308">
            <v>4</v>
          </cell>
          <cell r="Q308">
            <v>54.4</v>
          </cell>
          <cell r="R308">
            <v>31</v>
          </cell>
          <cell r="S308">
            <v>54.400000000000006</v>
          </cell>
          <cell r="T308" t="str">
            <v xml:space="preserve"> </v>
          </cell>
        </row>
        <row r="309">
          <cell r="A309" t="str">
            <v>07103000</v>
          </cell>
          <cell r="B309" t="str">
            <v>Epinards tetragones et arroches,congeles</v>
          </cell>
          <cell r="C309">
            <v>38413</v>
          </cell>
          <cell r="D309">
            <v>30</v>
          </cell>
          <cell r="E309">
            <v>0</v>
          </cell>
          <cell r="F309">
            <v>18</v>
          </cell>
          <cell r="G309">
            <v>30</v>
          </cell>
          <cell r="H309">
            <v>0</v>
          </cell>
          <cell r="I309">
            <v>18</v>
          </cell>
          <cell r="J309">
            <v>1</v>
          </cell>
          <cell r="K309">
            <v>0</v>
          </cell>
          <cell r="L309" t="str">
            <v>KGM</v>
          </cell>
          <cell r="M309">
            <v>0</v>
          </cell>
          <cell r="N309">
            <v>0</v>
          </cell>
          <cell r="O309" t="str">
            <v>CLASSE</v>
          </cell>
          <cell r="P309">
            <v>4</v>
          </cell>
          <cell r="Q309">
            <v>54.4</v>
          </cell>
          <cell r="R309">
            <v>31</v>
          </cell>
          <cell r="S309">
            <v>54.400000000000006</v>
          </cell>
          <cell r="T309" t="str">
            <v xml:space="preserve"> </v>
          </cell>
        </row>
        <row r="310">
          <cell r="A310" t="str">
            <v>07104000</v>
          </cell>
          <cell r="B310" t="str">
            <v>Maïs doux congele</v>
          </cell>
          <cell r="C310">
            <v>38413</v>
          </cell>
          <cell r="D310">
            <v>30</v>
          </cell>
          <cell r="E310">
            <v>0</v>
          </cell>
          <cell r="F310">
            <v>18</v>
          </cell>
          <cell r="G310">
            <v>30</v>
          </cell>
          <cell r="H310">
            <v>0</v>
          </cell>
          <cell r="I310">
            <v>18</v>
          </cell>
          <cell r="J310">
            <v>1</v>
          </cell>
          <cell r="K310">
            <v>0</v>
          </cell>
          <cell r="L310" t="str">
            <v>KGM</v>
          </cell>
          <cell r="M310">
            <v>0</v>
          </cell>
          <cell r="N310">
            <v>0</v>
          </cell>
          <cell r="O310" t="str">
            <v>CLASSE</v>
          </cell>
          <cell r="P310">
            <v>4</v>
          </cell>
          <cell r="Q310">
            <v>54.4</v>
          </cell>
          <cell r="R310">
            <v>31</v>
          </cell>
          <cell r="S310">
            <v>54.400000000000006</v>
          </cell>
          <cell r="T310" t="str">
            <v xml:space="preserve"> </v>
          </cell>
        </row>
        <row r="311">
          <cell r="A311" t="str">
            <v>07108000</v>
          </cell>
          <cell r="B311" t="str">
            <v>Legumes congel_x0002_s, ndnca dans le chapitre 07</v>
          </cell>
          <cell r="C311">
            <v>38413</v>
          </cell>
          <cell r="D311">
            <v>30</v>
          </cell>
          <cell r="E311">
            <v>0</v>
          </cell>
          <cell r="F311">
            <v>18</v>
          </cell>
          <cell r="G311">
            <v>30</v>
          </cell>
          <cell r="H311">
            <v>0</v>
          </cell>
          <cell r="I311">
            <v>18</v>
          </cell>
          <cell r="J311">
            <v>1</v>
          </cell>
          <cell r="K311">
            <v>0</v>
          </cell>
          <cell r="L311" t="str">
            <v>KGM</v>
          </cell>
          <cell r="M311">
            <v>0</v>
          </cell>
          <cell r="N311">
            <v>0</v>
          </cell>
          <cell r="O311" t="str">
            <v>CLASSE</v>
          </cell>
          <cell r="P311">
            <v>4</v>
          </cell>
          <cell r="Q311">
            <v>54.4</v>
          </cell>
          <cell r="R311">
            <v>31</v>
          </cell>
          <cell r="S311">
            <v>54.400000000000006</v>
          </cell>
          <cell r="T311" t="str">
            <v xml:space="preserve"> </v>
          </cell>
        </row>
        <row r="312">
          <cell r="A312" t="str">
            <v>07109000</v>
          </cell>
          <cell r="B312" t="str">
            <v>Melanges de legumes,congeles</v>
          </cell>
          <cell r="C312">
            <v>38413</v>
          </cell>
          <cell r="D312">
            <v>30</v>
          </cell>
          <cell r="E312">
            <v>0</v>
          </cell>
          <cell r="F312">
            <v>18</v>
          </cell>
          <cell r="G312">
            <v>30</v>
          </cell>
          <cell r="H312">
            <v>0</v>
          </cell>
          <cell r="I312">
            <v>18</v>
          </cell>
          <cell r="J312">
            <v>1</v>
          </cell>
          <cell r="K312">
            <v>0</v>
          </cell>
          <cell r="L312" t="str">
            <v>KGM</v>
          </cell>
          <cell r="M312">
            <v>0</v>
          </cell>
          <cell r="N312">
            <v>0</v>
          </cell>
          <cell r="O312" t="str">
            <v>CLASSE</v>
          </cell>
          <cell r="P312">
            <v>4</v>
          </cell>
          <cell r="Q312">
            <v>54.4</v>
          </cell>
          <cell r="R312">
            <v>31</v>
          </cell>
          <cell r="S312">
            <v>54.400000000000006</v>
          </cell>
          <cell r="T312" t="str">
            <v xml:space="preserve"> </v>
          </cell>
        </row>
        <row r="313">
          <cell r="A313" t="str">
            <v>07112000</v>
          </cell>
          <cell r="B313" t="str">
            <v>Olives, provisoirement conserv_x0002_es,impropres _x0005_ l'alimentation en l'_x0002_tat</v>
          </cell>
          <cell r="C313">
            <v>38413</v>
          </cell>
          <cell r="D313">
            <v>30</v>
          </cell>
          <cell r="E313">
            <v>0</v>
          </cell>
          <cell r="F313">
            <v>18</v>
          </cell>
          <cell r="G313">
            <v>30</v>
          </cell>
          <cell r="H313">
            <v>0</v>
          </cell>
          <cell r="I313">
            <v>18</v>
          </cell>
          <cell r="J313">
            <v>1</v>
          </cell>
          <cell r="K313">
            <v>0</v>
          </cell>
          <cell r="L313" t="str">
            <v>KGM</v>
          </cell>
          <cell r="M313">
            <v>0</v>
          </cell>
          <cell r="N313">
            <v>0</v>
          </cell>
          <cell r="O313" t="str">
            <v>CLASSE</v>
          </cell>
          <cell r="P313">
            <v>4</v>
          </cell>
          <cell r="Q313">
            <v>54.4</v>
          </cell>
          <cell r="R313">
            <v>31</v>
          </cell>
          <cell r="S313">
            <v>54.400000000000006</v>
          </cell>
          <cell r="T313" t="str">
            <v xml:space="preserve"> </v>
          </cell>
        </row>
        <row r="314">
          <cell r="A314" t="str">
            <v>07113000</v>
          </cell>
          <cell r="B314" t="str">
            <v>Capres, provisoirement conserves mais impropre a l'alimentation en l'etat</v>
          </cell>
          <cell r="C314">
            <v>38413</v>
          </cell>
          <cell r="D314">
            <v>30</v>
          </cell>
          <cell r="E314">
            <v>0</v>
          </cell>
          <cell r="F314">
            <v>18</v>
          </cell>
          <cell r="G314">
            <v>30</v>
          </cell>
          <cell r="H314">
            <v>0</v>
          </cell>
          <cell r="I314">
            <v>18</v>
          </cell>
          <cell r="J314">
            <v>1</v>
          </cell>
          <cell r="K314">
            <v>0</v>
          </cell>
          <cell r="L314" t="str">
            <v>KGM</v>
          </cell>
          <cell r="M314">
            <v>0</v>
          </cell>
          <cell r="N314">
            <v>0</v>
          </cell>
          <cell r="O314" t="str">
            <v>CLASSE</v>
          </cell>
          <cell r="P314">
            <v>4</v>
          </cell>
          <cell r="Q314">
            <v>54.4</v>
          </cell>
          <cell r="R314">
            <v>31</v>
          </cell>
          <cell r="S314">
            <v>54.400000000000006</v>
          </cell>
          <cell r="T314" t="str">
            <v xml:space="preserve"> </v>
          </cell>
        </row>
        <row r="315">
          <cell r="A315" t="str">
            <v>07114000</v>
          </cell>
          <cell r="B315" t="str">
            <v>Concombres et cornichons,provisoirement conserves,impr.aliment.en l'etat</v>
          </cell>
          <cell r="C315">
            <v>38413</v>
          </cell>
          <cell r="D315">
            <v>30</v>
          </cell>
          <cell r="E315">
            <v>0</v>
          </cell>
          <cell r="F315">
            <v>18</v>
          </cell>
          <cell r="G315">
            <v>30</v>
          </cell>
          <cell r="H315">
            <v>0</v>
          </cell>
          <cell r="I315">
            <v>18</v>
          </cell>
          <cell r="J315">
            <v>1</v>
          </cell>
          <cell r="K315">
            <v>0</v>
          </cell>
          <cell r="L315" t="str">
            <v>KGM</v>
          </cell>
          <cell r="M315">
            <v>0</v>
          </cell>
          <cell r="N315">
            <v>0</v>
          </cell>
          <cell r="O315" t="str">
            <v>CLASSE</v>
          </cell>
          <cell r="P315">
            <v>4</v>
          </cell>
          <cell r="Q315">
            <v>54.4</v>
          </cell>
          <cell r="R315">
            <v>31</v>
          </cell>
          <cell r="S315">
            <v>54.400000000000006</v>
          </cell>
          <cell r="T315" t="str">
            <v xml:space="preserve"> </v>
          </cell>
        </row>
        <row r="316">
          <cell r="A316" t="str">
            <v>07115100</v>
          </cell>
          <cell r="B316" t="str">
            <v>Champignons du genre agaricus conserv_x0002_s provisoirement, impr._x0005_ consommer en l'_x0002_tat</v>
          </cell>
          <cell r="C316">
            <v>38413</v>
          </cell>
          <cell r="D316">
            <v>30</v>
          </cell>
          <cell r="E316">
            <v>0</v>
          </cell>
          <cell r="F316">
            <v>18</v>
          </cell>
          <cell r="G316">
            <v>30</v>
          </cell>
          <cell r="H316">
            <v>0</v>
          </cell>
          <cell r="I316">
            <v>18</v>
          </cell>
          <cell r="J316">
            <v>1</v>
          </cell>
          <cell r="K316">
            <v>0</v>
          </cell>
          <cell r="L316" t="str">
            <v>KGM</v>
          </cell>
          <cell r="M316">
            <v>0</v>
          </cell>
          <cell r="N316">
            <v>0</v>
          </cell>
          <cell r="O316" t="str">
            <v>CLASSE</v>
          </cell>
          <cell r="P316">
            <v>4</v>
          </cell>
          <cell r="Q316">
            <v>54.4</v>
          </cell>
          <cell r="R316">
            <v>31</v>
          </cell>
          <cell r="S316">
            <v>54.400000000000006</v>
          </cell>
          <cell r="T316" t="str">
            <v xml:space="preserve"> </v>
          </cell>
        </row>
        <row r="317">
          <cell r="A317" t="str">
            <v>07115900</v>
          </cell>
          <cell r="B317" t="str">
            <v>Truffes et champignons,autres que du genre agaricus,conserv_x0002_s provisoirement</v>
          </cell>
          <cell r="C317">
            <v>38413</v>
          </cell>
          <cell r="D317">
            <v>30</v>
          </cell>
          <cell r="E317">
            <v>0</v>
          </cell>
          <cell r="F317">
            <v>18</v>
          </cell>
          <cell r="G317">
            <v>30</v>
          </cell>
          <cell r="H317">
            <v>0</v>
          </cell>
          <cell r="I317">
            <v>18</v>
          </cell>
          <cell r="J317">
            <v>1</v>
          </cell>
          <cell r="K317">
            <v>0</v>
          </cell>
          <cell r="L317" t="str">
            <v>KGM</v>
          </cell>
          <cell r="M317">
            <v>0</v>
          </cell>
          <cell r="N317">
            <v>0</v>
          </cell>
          <cell r="O317" t="str">
            <v>CLASSE</v>
          </cell>
          <cell r="P317">
            <v>4</v>
          </cell>
          <cell r="Q317">
            <v>54.4</v>
          </cell>
          <cell r="R317">
            <v>31</v>
          </cell>
          <cell r="S317">
            <v>54.400000000000006</v>
          </cell>
          <cell r="T317" t="str">
            <v xml:space="preserve"> </v>
          </cell>
        </row>
        <row r="318">
          <cell r="A318" t="str">
            <v>07119000</v>
          </cell>
          <cell r="B318" t="str">
            <v>Legumes &amp; ses melanges provisoirement conserves autre que 071120 _x0005_ 071159</v>
          </cell>
          <cell r="C318">
            <v>38413</v>
          </cell>
          <cell r="D318">
            <v>30</v>
          </cell>
          <cell r="E318">
            <v>0</v>
          </cell>
          <cell r="F318">
            <v>18</v>
          </cell>
          <cell r="G318">
            <v>30</v>
          </cell>
          <cell r="H318">
            <v>0</v>
          </cell>
          <cell r="I318">
            <v>18</v>
          </cell>
          <cell r="J318">
            <v>1</v>
          </cell>
          <cell r="K318">
            <v>0</v>
          </cell>
          <cell r="L318" t="str">
            <v>KGM</v>
          </cell>
          <cell r="M318">
            <v>0</v>
          </cell>
          <cell r="N318">
            <v>0</v>
          </cell>
          <cell r="O318" t="str">
            <v>CLASSE</v>
          </cell>
          <cell r="P318">
            <v>4</v>
          </cell>
          <cell r="Q318">
            <v>54.4</v>
          </cell>
          <cell r="R318">
            <v>31</v>
          </cell>
          <cell r="S318">
            <v>54.400000000000006</v>
          </cell>
          <cell r="T318" t="str">
            <v xml:space="preserve"> </v>
          </cell>
        </row>
        <row r="319">
          <cell r="A319" t="str">
            <v>07122000</v>
          </cell>
          <cell r="B319" t="str">
            <v>Oignons m_x0008_me coup_x0002_s,broy_x0002_s,pulveris_x0002_s, mais non autrement pr_x0002_par_x0002_s</v>
          </cell>
          <cell r="C319">
            <v>38413</v>
          </cell>
          <cell r="D319">
            <v>30</v>
          </cell>
          <cell r="E319">
            <v>0</v>
          </cell>
          <cell r="F319">
            <v>18</v>
          </cell>
          <cell r="G319">
            <v>30</v>
          </cell>
          <cell r="H319">
            <v>0</v>
          </cell>
          <cell r="I319">
            <v>18</v>
          </cell>
          <cell r="J319">
            <v>1</v>
          </cell>
          <cell r="K319">
            <v>0</v>
          </cell>
          <cell r="L319" t="str">
            <v>KGM</v>
          </cell>
          <cell r="M319">
            <v>0</v>
          </cell>
          <cell r="N319">
            <v>0</v>
          </cell>
          <cell r="O319" t="str">
            <v>CLASSE</v>
          </cell>
          <cell r="P319">
            <v>4</v>
          </cell>
          <cell r="Q319">
            <v>54.4</v>
          </cell>
          <cell r="R319">
            <v>31</v>
          </cell>
          <cell r="S319">
            <v>54.400000000000006</v>
          </cell>
          <cell r="T319" t="str">
            <v xml:space="preserve"> </v>
          </cell>
        </row>
        <row r="320">
          <cell r="A320" t="str">
            <v>07123100</v>
          </cell>
          <cell r="B320" t="str">
            <v>Champignons du genre agaricus secs, coup_x0002_sen morceaux ou bien broy_x0002_s mais non aut.pr.</v>
          </cell>
          <cell r="C320">
            <v>38413</v>
          </cell>
          <cell r="D320">
            <v>30</v>
          </cell>
          <cell r="E320">
            <v>0</v>
          </cell>
          <cell r="F320">
            <v>18</v>
          </cell>
          <cell r="G320">
            <v>30</v>
          </cell>
          <cell r="H320">
            <v>0</v>
          </cell>
          <cell r="I320">
            <v>18</v>
          </cell>
          <cell r="J320">
            <v>1</v>
          </cell>
          <cell r="K320">
            <v>0</v>
          </cell>
          <cell r="L320" t="str">
            <v>KGM</v>
          </cell>
          <cell r="M320">
            <v>0</v>
          </cell>
          <cell r="N320">
            <v>0</v>
          </cell>
          <cell r="O320" t="str">
            <v>CLASSE</v>
          </cell>
          <cell r="P320">
            <v>4</v>
          </cell>
          <cell r="Q320">
            <v>54.4</v>
          </cell>
          <cell r="R320">
            <v>31</v>
          </cell>
          <cell r="S320">
            <v>54.400000000000006</v>
          </cell>
          <cell r="T320" t="str">
            <v xml:space="preserve"> </v>
          </cell>
        </row>
        <row r="321">
          <cell r="A321" t="str">
            <v>07123200</v>
          </cell>
          <cell r="B321" t="str">
            <v>Oreilles de judas secs,coup_x0002_s en morceaux,broy_x0002_s mais non autrement pr_x0002_par_x0002_s</v>
          </cell>
          <cell r="C321">
            <v>38413</v>
          </cell>
          <cell r="D321">
            <v>30</v>
          </cell>
          <cell r="E321">
            <v>0</v>
          </cell>
          <cell r="F321">
            <v>18</v>
          </cell>
          <cell r="G321">
            <v>30</v>
          </cell>
          <cell r="H321">
            <v>0</v>
          </cell>
          <cell r="I321">
            <v>18</v>
          </cell>
          <cell r="J321">
            <v>1</v>
          </cell>
          <cell r="K321">
            <v>0</v>
          </cell>
          <cell r="L321" t="str">
            <v>KGM</v>
          </cell>
          <cell r="M321">
            <v>0</v>
          </cell>
          <cell r="N321">
            <v>0</v>
          </cell>
          <cell r="O321" t="str">
            <v>CLASSE</v>
          </cell>
          <cell r="P321">
            <v>4</v>
          </cell>
          <cell r="Q321">
            <v>54.4</v>
          </cell>
          <cell r="R321">
            <v>31</v>
          </cell>
          <cell r="S321">
            <v>54.400000000000006</v>
          </cell>
          <cell r="T321" t="str">
            <v xml:space="preserve"> </v>
          </cell>
        </row>
        <row r="322">
          <cell r="A322" t="str">
            <v>07123300</v>
          </cell>
          <cell r="B322" t="str">
            <v>Tr_x0002_melles secs,coup_x0002_s en morceaux,broy_x0002_s ou pulv_x0002_ris_x0002_s mais non autrement pr_x0002_par_x0002_s</v>
          </cell>
          <cell r="C322">
            <v>38413</v>
          </cell>
          <cell r="D322">
            <v>30</v>
          </cell>
          <cell r="E322">
            <v>0</v>
          </cell>
          <cell r="F322">
            <v>18</v>
          </cell>
          <cell r="G322">
            <v>30</v>
          </cell>
          <cell r="H322">
            <v>0</v>
          </cell>
          <cell r="I322">
            <v>18</v>
          </cell>
          <cell r="J322">
            <v>1</v>
          </cell>
          <cell r="K322">
            <v>0</v>
          </cell>
          <cell r="L322" t="str">
            <v>KGM</v>
          </cell>
          <cell r="M322">
            <v>0</v>
          </cell>
          <cell r="N322">
            <v>0</v>
          </cell>
          <cell r="O322" t="str">
            <v>CLASSE</v>
          </cell>
          <cell r="P322">
            <v>4</v>
          </cell>
          <cell r="Q322">
            <v>54.4</v>
          </cell>
          <cell r="R322">
            <v>31</v>
          </cell>
          <cell r="S322">
            <v>54.400000000000006</v>
          </cell>
          <cell r="T322" t="str">
            <v xml:space="preserve"> </v>
          </cell>
        </row>
        <row r="323">
          <cell r="A323" t="str">
            <v>07123900</v>
          </cell>
          <cell r="B323" t="str">
            <v>Légumes secs du 0712,coup_x0002_s,broy_x0002_s,autres que du 071231 _x0005_ 071233 mais non aut.pr_x0002_par_x0002_</v>
          </cell>
          <cell r="C323">
            <v>38413</v>
          </cell>
          <cell r="D323">
            <v>30</v>
          </cell>
          <cell r="E323">
            <v>0</v>
          </cell>
          <cell r="F323">
            <v>18</v>
          </cell>
          <cell r="G323">
            <v>30</v>
          </cell>
          <cell r="H323">
            <v>0</v>
          </cell>
          <cell r="I323">
            <v>18</v>
          </cell>
          <cell r="J323">
            <v>1</v>
          </cell>
          <cell r="K323">
            <v>0</v>
          </cell>
          <cell r="L323" t="str">
            <v>KGM</v>
          </cell>
          <cell r="M323">
            <v>0</v>
          </cell>
          <cell r="N323">
            <v>0</v>
          </cell>
          <cell r="O323" t="str">
            <v>CLASSE</v>
          </cell>
          <cell r="P323">
            <v>4</v>
          </cell>
          <cell r="Q323">
            <v>54.4</v>
          </cell>
          <cell r="R323">
            <v>31</v>
          </cell>
          <cell r="S323">
            <v>54.400000000000006</v>
          </cell>
          <cell r="T323" t="str">
            <v xml:space="preserve"> </v>
          </cell>
        </row>
        <row r="324">
          <cell r="A324" t="str">
            <v>07129010</v>
          </cell>
          <cell r="B324" t="str">
            <v>Mais doux secs,coup_x0002_s,broy_x0002_s ou pulv_x0002_ris_x0002_smais non autrement pr_x0002_par_x0002_s</v>
          </cell>
          <cell r="C324">
            <v>38413</v>
          </cell>
          <cell r="D324">
            <v>30</v>
          </cell>
          <cell r="E324">
            <v>0</v>
          </cell>
          <cell r="F324">
            <v>18</v>
          </cell>
          <cell r="G324">
            <v>30</v>
          </cell>
          <cell r="H324">
            <v>0</v>
          </cell>
          <cell r="I324">
            <v>18</v>
          </cell>
          <cell r="J324">
            <v>1</v>
          </cell>
          <cell r="K324">
            <v>0</v>
          </cell>
          <cell r="L324" t="str">
            <v>KGM</v>
          </cell>
          <cell r="M324">
            <v>0</v>
          </cell>
          <cell r="N324">
            <v>0</v>
          </cell>
          <cell r="O324" t="str">
            <v>CLASSE</v>
          </cell>
          <cell r="P324">
            <v>4</v>
          </cell>
          <cell r="Q324">
            <v>54.4</v>
          </cell>
          <cell r="R324">
            <v>31</v>
          </cell>
          <cell r="S324">
            <v>54.400000000000006</v>
          </cell>
          <cell r="T324" t="str">
            <v xml:space="preserve"> </v>
          </cell>
        </row>
        <row r="325">
          <cell r="A325" t="str">
            <v>07129090</v>
          </cell>
          <cell r="B325" t="str">
            <v>Légumes secs et melanges de l_x0002_gumes ,coup_x0002_s broy_x0002_s du 0712 autres que du 071220 _x0005_ 071239</v>
          </cell>
          <cell r="C325">
            <v>38413</v>
          </cell>
          <cell r="D325">
            <v>30</v>
          </cell>
          <cell r="E325">
            <v>0</v>
          </cell>
          <cell r="F325">
            <v>18</v>
          </cell>
          <cell r="G325">
            <v>30</v>
          </cell>
          <cell r="H325">
            <v>0</v>
          </cell>
          <cell r="I325">
            <v>18</v>
          </cell>
          <cell r="J325">
            <v>1</v>
          </cell>
          <cell r="K325">
            <v>0</v>
          </cell>
          <cell r="L325" t="str">
            <v>KGM</v>
          </cell>
          <cell r="M325">
            <v>0</v>
          </cell>
          <cell r="N325">
            <v>0</v>
          </cell>
          <cell r="O325" t="str">
            <v>CLASSE</v>
          </cell>
          <cell r="P325">
            <v>4</v>
          </cell>
          <cell r="Q325">
            <v>54.4</v>
          </cell>
          <cell r="R325">
            <v>31</v>
          </cell>
          <cell r="S325">
            <v>54.400000000000006</v>
          </cell>
          <cell r="T325" t="str">
            <v xml:space="preserve"> </v>
          </cell>
        </row>
        <row r="326">
          <cell r="A326" t="str">
            <v>07131000</v>
          </cell>
          <cell r="B326" t="str">
            <v>Pois secs, _x0002_coss_x0002_s, m_x0008_me d_x0002_cortiqu_x0002_s ou cass_x0002_s</v>
          </cell>
          <cell r="C326">
            <v>38413</v>
          </cell>
          <cell r="D326">
            <v>30</v>
          </cell>
          <cell r="E326">
            <v>0</v>
          </cell>
          <cell r="F326">
            <v>18</v>
          </cell>
          <cell r="G326">
            <v>30</v>
          </cell>
          <cell r="H326">
            <v>0</v>
          </cell>
          <cell r="I326">
            <v>18</v>
          </cell>
          <cell r="J326">
            <v>1</v>
          </cell>
          <cell r="K326">
            <v>0</v>
          </cell>
          <cell r="L326" t="str">
            <v>KGM</v>
          </cell>
          <cell r="M326">
            <v>0</v>
          </cell>
          <cell r="N326">
            <v>0</v>
          </cell>
          <cell r="O326" t="str">
            <v>CLASSE</v>
          </cell>
          <cell r="P326">
            <v>4</v>
          </cell>
          <cell r="Q326">
            <v>54.4</v>
          </cell>
          <cell r="R326">
            <v>31</v>
          </cell>
          <cell r="S326">
            <v>54.400000000000006</v>
          </cell>
          <cell r="T326" t="str">
            <v xml:space="preserve"> </v>
          </cell>
        </row>
        <row r="327">
          <cell r="A327" t="str">
            <v>07132000</v>
          </cell>
          <cell r="B327" t="str">
            <v>Pois chiches secs, ecosses, meme decortiques ou casses</v>
          </cell>
          <cell r="C327">
            <v>38413</v>
          </cell>
          <cell r="D327">
            <v>30</v>
          </cell>
          <cell r="E327">
            <v>0</v>
          </cell>
          <cell r="F327">
            <v>18</v>
          </cell>
          <cell r="G327">
            <v>30</v>
          </cell>
          <cell r="H327">
            <v>0</v>
          </cell>
          <cell r="I327">
            <v>18</v>
          </cell>
          <cell r="J327">
            <v>1</v>
          </cell>
          <cell r="K327">
            <v>0</v>
          </cell>
          <cell r="L327" t="str">
            <v>KGM</v>
          </cell>
          <cell r="M327">
            <v>0</v>
          </cell>
          <cell r="N327">
            <v>0</v>
          </cell>
          <cell r="O327" t="str">
            <v>CLASSE</v>
          </cell>
          <cell r="P327">
            <v>4</v>
          </cell>
          <cell r="Q327">
            <v>54.4</v>
          </cell>
          <cell r="R327">
            <v>31</v>
          </cell>
          <cell r="S327">
            <v>54.400000000000006</v>
          </cell>
          <cell r="T327" t="str">
            <v xml:space="preserve"> </v>
          </cell>
        </row>
        <row r="328">
          <cell r="A328" t="str">
            <v>07133100</v>
          </cell>
          <cell r="B328" t="str">
            <v>Haricots secs "mungo,hepper,radiata</v>
          </cell>
          <cell r="C328">
            <v>38413</v>
          </cell>
          <cell r="D328">
            <v>30</v>
          </cell>
          <cell r="E328">
            <v>0</v>
          </cell>
          <cell r="F328">
            <v>18</v>
          </cell>
          <cell r="G328">
            <v>30</v>
          </cell>
          <cell r="H328">
            <v>0</v>
          </cell>
          <cell r="I328">
            <v>18</v>
          </cell>
          <cell r="J328">
            <v>1</v>
          </cell>
          <cell r="K328">
            <v>0</v>
          </cell>
          <cell r="L328" t="str">
            <v>KGM</v>
          </cell>
          <cell r="M328">
            <v>0</v>
          </cell>
          <cell r="N328">
            <v>0</v>
          </cell>
          <cell r="O328" t="str">
            <v>CLASSE</v>
          </cell>
          <cell r="P328">
            <v>4</v>
          </cell>
          <cell r="Q328">
            <v>54.4</v>
          </cell>
          <cell r="R328">
            <v>31</v>
          </cell>
          <cell r="S328">
            <v>54.400000000000006</v>
          </cell>
          <cell r="T328" t="str">
            <v xml:space="preserve"> </v>
          </cell>
        </row>
        <row r="329">
          <cell r="A329" t="str">
            <v>07133200</v>
          </cell>
          <cell r="B329" t="str">
            <v>Haricots secs,"petits rouges</v>
          </cell>
          <cell r="C329">
            <v>38413</v>
          </cell>
          <cell r="D329">
            <v>30</v>
          </cell>
          <cell r="E329">
            <v>0</v>
          </cell>
          <cell r="F329">
            <v>18</v>
          </cell>
          <cell r="G329">
            <v>30</v>
          </cell>
          <cell r="H329">
            <v>0</v>
          </cell>
          <cell r="I329">
            <v>18</v>
          </cell>
          <cell r="J329">
            <v>1</v>
          </cell>
          <cell r="K329">
            <v>0</v>
          </cell>
          <cell r="L329" t="str">
            <v>KGM</v>
          </cell>
          <cell r="M329">
            <v>0</v>
          </cell>
          <cell r="N329">
            <v>0</v>
          </cell>
          <cell r="O329" t="str">
            <v>CLASSE</v>
          </cell>
          <cell r="P329">
            <v>4</v>
          </cell>
          <cell r="Q329">
            <v>54.4</v>
          </cell>
          <cell r="R329">
            <v>31</v>
          </cell>
          <cell r="S329">
            <v>54.400000000000006</v>
          </cell>
          <cell r="T329" t="str">
            <v xml:space="preserve"> </v>
          </cell>
        </row>
        <row r="330">
          <cell r="A330" t="str">
            <v>07133300</v>
          </cell>
          <cell r="B330" t="str">
            <v>Haricots communs secs,ecosses,meme decortiquees ou casses</v>
          </cell>
          <cell r="C330">
            <v>38413</v>
          </cell>
          <cell r="D330">
            <v>30</v>
          </cell>
          <cell r="E330">
            <v>0</v>
          </cell>
          <cell r="F330">
            <v>18</v>
          </cell>
          <cell r="G330">
            <v>30</v>
          </cell>
          <cell r="H330">
            <v>0</v>
          </cell>
          <cell r="I330">
            <v>18</v>
          </cell>
          <cell r="J330">
            <v>1</v>
          </cell>
          <cell r="K330">
            <v>0</v>
          </cell>
          <cell r="L330" t="str">
            <v>KGM</v>
          </cell>
          <cell r="M330">
            <v>0</v>
          </cell>
          <cell r="N330">
            <v>0</v>
          </cell>
          <cell r="O330" t="str">
            <v>CLASSE</v>
          </cell>
          <cell r="P330">
            <v>4</v>
          </cell>
          <cell r="Q330">
            <v>54.4</v>
          </cell>
          <cell r="R330">
            <v>31</v>
          </cell>
          <cell r="S330">
            <v>54.400000000000006</v>
          </cell>
          <cell r="T330" t="str">
            <v xml:space="preserve"> </v>
          </cell>
        </row>
        <row r="331">
          <cell r="A331" t="str">
            <v>07133900</v>
          </cell>
          <cell r="B331" t="str">
            <v>Haricots autres que celui du 071331 _x0005_ 071333 secs, meme d_x0002_cortiqu_x0002_s ou cass_x0002_s</v>
          </cell>
          <cell r="C331">
            <v>38413</v>
          </cell>
          <cell r="D331">
            <v>30</v>
          </cell>
          <cell r="E331">
            <v>0</v>
          </cell>
          <cell r="F331">
            <v>18</v>
          </cell>
          <cell r="G331">
            <v>30</v>
          </cell>
          <cell r="H331">
            <v>0</v>
          </cell>
          <cell r="I331">
            <v>18</v>
          </cell>
          <cell r="J331">
            <v>1</v>
          </cell>
          <cell r="K331">
            <v>0</v>
          </cell>
          <cell r="L331" t="str">
            <v>KGM</v>
          </cell>
          <cell r="M331">
            <v>0</v>
          </cell>
          <cell r="N331">
            <v>0</v>
          </cell>
          <cell r="O331" t="str">
            <v>CLASSE</v>
          </cell>
          <cell r="P331">
            <v>4</v>
          </cell>
          <cell r="Q331">
            <v>54.4</v>
          </cell>
          <cell r="R331">
            <v>31</v>
          </cell>
          <cell r="S331">
            <v>54.400000000000006</v>
          </cell>
          <cell r="T331" t="str">
            <v xml:space="preserve"> </v>
          </cell>
        </row>
        <row r="332">
          <cell r="A332" t="str">
            <v>07134000</v>
          </cell>
          <cell r="B332" t="str">
            <v>Lentilles seches,ecossees,meme decortiquees ou cassees</v>
          </cell>
          <cell r="C332">
            <v>38413</v>
          </cell>
          <cell r="D332">
            <v>30</v>
          </cell>
          <cell r="E332">
            <v>0</v>
          </cell>
          <cell r="F332">
            <v>18</v>
          </cell>
          <cell r="G332">
            <v>30</v>
          </cell>
          <cell r="H332">
            <v>0</v>
          </cell>
          <cell r="I332">
            <v>18</v>
          </cell>
          <cell r="J332">
            <v>1</v>
          </cell>
          <cell r="K332">
            <v>0</v>
          </cell>
          <cell r="L332" t="str">
            <v>KGM</v>
          </cell>
          <cell r="M332">
            <v>0</v>
          </cell>
          <cell r="N332">
            <v>0</v>
          </cell>
          <cell r="O332" t="str">
            <v>CLASSE</v>
          </cell>
          <cell r="P332">
            <v>4</v>
          </cell>
          <cell r="Q332">
            <v>54.4</v>
          </cell>
          <cell r="R332">
            <v>31</v>
          </cell>
          <cell r="S332">
            <v>54.400000000000006</v>
          </cell>
          <cell r="T332" t="str">
            <v xml:space="preserve"> </v>
          </cell>
        </row>
        <row r="333">
          <cell r="A333" t="str">
            <v>07135000</v>
          </cell>
          <cell r="B333" t="str">
            <v>Feves et feveroles seches,ecossees,meme decortiquees ou cassees</v>
          </cell>
          <cell r="C333">
            <v>38413</v>
          </cell>
          <cell r="D333">
            <v>30</v>
          </cell>
          <cell r="E333">
            <v>0</v>
          </cell>
          <cell r="F333">
            <v>18</v>
          </cell>
          <cell r="G333">
            <v>30</v>
          </cell>
          <cell r="H333">
            <v>0</v>
          </cell>
          <cell r="I333">
            <v>18</v>
          </cell>
          <cell r="J333">
            <v>1</v>
          </cell>
          <cell r="K333">
            <v>0</v>
          </cell>
          <cell r="L333" t="str">
            <v>KGM</v>
          </cell>
          <cell r="M333">
            <v>0</v>
          </cell>
          <cell r="N333">
            <v>0</v>
          </cell>
          <cell r="O333" t="str">
            <v>CLASSE</v>
          </cell>
          <cell r="P333">
            <v>4</v>
          </cell>
          <cell r="Q333">
            <v>54.4</v>
          </cell>
          <cell r="R333">
            <v>31</v>
          </cell>
          <cell r="S333">
            <v>54.400000000000006</v>
          </cell>
          <cell r="T333" t="str">
            <v xml:space="preserve"> </v>
          </cell>
        </row>
        <row r="334">
          <cell r="A334" t="str">
            <v>07139000</v>
          </cell>
          <cell r="B334" t="str">
            <v>Legumes secs a cosse,ecosses,meme decortiques ou casses ndnca</v>
          </cell>
          <cell r="C334">
            <v>38413</v>
          </cell>
          <cell r="D334">
            <v>30</v>
          </cell>
          <cell r="E334">
            <v>0</v>
          </cell>
          <cell r="F334">
            <v>18</v>
          </cell>
          <cell r="G334">
            <v>30</v>
          </cell>
          <cell r="H334">
            <v>0</v>
          </cell>
          <cell r="I334">
            <v>18</v>
          </cell>
          <cell r="J334">
            <v>1</v>
          </cell>
          <cell r="K334">
            <v>0</v>
          </cell>
          <cell r="L334" t="str">
            <v>KGM</v>
          </cell>
          <cell r="M334">
            <v>0</v>
          </cell>
          <cell r="N334">
            <v>0</v>
          </cell>
          <cell r="O334" t="str">
            <v>CLASSE</v>
          </cell>
          <cell r="P334">
            <v>4</v>
          </cell>
          <cell r="Q334">
            <v>54.4</v>
          </cell>
          <cell r="R334">
            <v>31</v>
          </cell>
          <cell r="S334">
            <v>54.400000000000006</v>
          </cell>
          <cell r="T334" t="str">
            <v xml:space="preserve"> </v>
          </cell>
        </row>
        <row r="335">
          <cell r="A335" t="str">
            <v>07141000</v>
          </cell>
          <cell r="B335" t="str">
            <v>Racines de manioc,fraiches ou sechees</v>
          </cell>
          <cell r="C335">
            <v>38413</v>
          </cell>
          <cell r="D335">
            <v>30</v>
          </cell>
          <cell r="E335">
            <v>0</v>
          </cell>
          <cell r="F335">
            <v>18</v>
          </cell>
          <cell r="G335">
            <v>30</v>
          </cell>
          <cell r="H335">
            <v>0</v>
          </cell>
          <cell r="I335">
            <v>18</v>
          </cell>
          <cell r="J335">
            <v>1</v>
          </cell>
          <cell r="K335">
            <v>0</v>
          </cell>
          <cell r="L335" t="str">
            <v>KGM</v>
          </cell>
          <cell r="M335">
            <v>0</v>
          </cell>
          <cell r="N335">
            <v>0</v>
          </cell>
          <cell r="O335" t="str">
            <v>CLASSE</v>
          </cell>
          <cell r="P335">
            <v>4</v>
          </cell>
          <cell r="Q335">
            <v>54.4</v>
          </cell>
          <cell r="R335">
            <v>31</v>
          </cell>
          <cell r="S335">
            <v>54.400000000000006</v>
          </cell>
          <cell r="T335" t="str">
            <v xml:space="preserve"> </v>
          </cell>
        </row>
        <row r="336">
          <cell r="A336" t="str">
            <v>07142000</v>
          </cell>
          <cell r="B336" t="str">
            <v>Patates douces,fraiches ou sechees</v>
          </cell>
          <cell r="C336">
            <v>38413</v>
          </cell>
          <cell r="D336">
            <v>30</v>
          </cell>
          <cell r="E336">
            <v>0</v>
          </cell>
          <cell r="F336">
            <v>18</v>
          </cell>
          <cell r="G336">
            <v>30</v>
          </cell>
          <cell r="H336">
            <v>0</v>
          </cell>
          <cell r="I336">
            <v>18</v>
          </cell>
          <cell r="J336">
            <v>1</v>
          </cell>
          <cell r="K336">
            <v>0</v>
          </cell>
          <cell r="L336" t="str">
            <v>KGM</v>
          </cell>
          <cell r="M336">
            <v>0</v>
          </cell>
          <cell r="N336">
            <v>0</v>
          </cell>
          <cell r="O336" t="str">
            <v>CLASSE</v>
          </cell>
          <cell r="P336">
            <v>4</v>
          </cell>
          <cell r="Q336">
            <v>54.4</v>
          </cell>
          <cell r="R336">
            <v>31</v>
          </cell>
          <cell r="S336">
            <v>54.400000000000006</v>
          </cell>
          <cell r="T336" t="str">
            <v xml:space="preserve"> </v>
          </cell>
        </row>
        <row r="337">
          <cell r="A337" t="str">
            <v>07149010</v>
          </cell>
          <cell r="B337" t="str">
            <v>Ignames frais , refr_x0002_g_x0002_r_x0002_ ou congel_x0002_ ou s_x0002_ch_x0002_</v>
          </cell>
          <cell r="C337">
            <v>38413</v>
          </cell>
          <cell r="D337">
            <v>30</v>
          </cell>
          <cell r="E337">
            <v>0</v>
          </cell>
          <cell r="F337">
            <v>18</v>
          </cell>
          <cell r="G337">
            <v>30</v>
          </cell>
          <cell r="H337">
            <v>0</v>
          </cell>
          <cell r="I337">
            <v>18</v>
          </cell>
          <cell r="J337">
            <v>1</v>
          </cell>
          <cell r="K337">
            <v>0</v>
          </cell>
          <cell r="L337" t="str">
            <v>KGM</v>
          </cell>
          <cell r="M337">
            <v>0</v>
          </cell>
          <cell r="N337">
            <v>0</v>
          </cell>
          <cell r="O337" t="str">
            <v>CLASSE</v>
          </cell>
          <cell r="P337">
            <v>4</v>
          </cell>
          <cell r="Q337">
            <v>54.4</v>
          </cell>
          <cell r="R337">
            <v>31</v>
          </cell>
          <cell r="S337">
            <v>54.400000000000006</v>
          </cell>
          <cell r="T337" t="str">
            <v xml:space="preserve"> </v>
          </cell>
        </row>
        <row r="338">
          <cell r="A338" t="str">
            <v>07149090</v>
          </cell>
          <cell r="B338" t="str">
            <v>Légumes du 0714,non d_x0002_nomm_x0002_s ni repris ailleurs sous toutes formes</v>
          </cell>
          <cell r="C338">
            <v>38413</v>
          </cell>
          <cell r="D338">
            <v>30</v>
          </cell>
          <cell r="E338">
            <v>0</v>
          </cell>
          <cell r="F338">
            <v>18</v>
          </cell>
          <cell r="G338">
            <v>30</v>
          </cell>
          <cell r="H338">
            <v>0</v>
          </cell>
          <cell r="I338">
            <v>18</v>
          </cell>
          <cell r="J338">
            <v>1</v>
          </cell>
          <cell r="K338">
            <v>0</v>
          </cell>
          <cell r="L338" t="str">
            <v>KGM</v>
          </cell>
          <cell r="M338">
            <v>0</v>
          </cell>
          <cell r="N338">
            <v>0</v>
          </cell>
          <cell r="O338" t="str">
            <v>CLASSE</v>
          </cell>
          <cell r="P338">
            <v>4</v>
          </cell>
          <cell r="Q338">
            <v>54.4</v>
          </cell>
          <cell r="R338">
            <v>31</v>
          </cell>
          <cell r="S338">
            <v>54.400000000000006</v>
          </cell>
          <cell r="T338" t="str">
            <v xml:space="preserve"> </v>
          </cell>
        </row>
        <row r="339">
          <cell r="A339" t="str">
            <v>08011100</v>
          </cell>
          <cell r="B339" t="str">
            <v>Noix de coco dessechees</v>
          </cell>
          <cell r="C339">
            <v>38413</v>
          </cell>
          <cell r="D339">
            <v>30</v>
          </cell>
          <cell r="E339">
            <v>0</v>
          </cell>
          <cell r="F339">
            <v>18</v>
          </cell>
          <cell r="G339">
            <v>30</v>
          </cell>
          <cell r="H339">
            <v>0</v>
          </cell>
          <cell r="I339">
            <v>18</v>
          </cell>
          <cell r="J339">
            <v>1</v>
          </cell>
          <cell r="K339">
            <v>0</v>
          </cell>
          <cell r="L339" t="str">
            <v>KGM</v>
          </cell>
          <cell r="M339">
            <v>0</v>
          </cell>
          <cell r="N339">
            <v>0</v>
          </cell>
          <cell r="O339" t="str">
            <v>CLASSE</v>
          </cell>
          <cell r="P339">
            <v>4</v>
          </cell>
          <cell r="Q339">
            <v>54.4</v>
          </cell>
          <cell r="R339">
            <v>31</v>
          </cell>
          <cell r="S339">
            <v>54.400000000000006</v>
          </cell>
          <cell r="T339" t="str">
            <v xml:space="preserve"> </v>
          </cell>
        </row>
        <row r="340">
          <cell r="A340" t="str">
            <v>08011900</v>
          </cell>
          <cell r="B340" t="str">
            <v>Noix de coco fraiches</v>
          </cell>
          <cell r="C340">
            <v>38413</v>
          </cell>
          <cell r="D340">
            <v>30</v>
          </cell>
          <cell r="E340">
            <v>0</v>
          </cell>
          <cell r="F340">
            <v>18</v>
          </cell>
          <cell r="G340">
            <v>30</v>
          </cell>
          <cell r="H340">
            <v>0</v>
          </cell>
          <cell r="I340">
            <v>18</v>
          </cell>
          <cell r="J340">
            <v>1</v>
          </cell>
          <cell r="K340">
            <v>0</v>
          </cell>
          <cell r="L340" t="str">
            <v>KGM</v>
          </cell>
          <cell r="M340">
            <v>0</v>
          </cell>
          <cell r="N340">
            <v>0</v>
          </cell>
          <cell r="O340" t="str">
            <v>CLASSE</v>
          </cell>
          <cell r="P340">
            <v>4</v>
          </cell>
          <cell r="Q340">
            <v>54.4</v>
          </cell>
          <cell r="R340">
            <v>31</v>
          </cell>
          <cell r="S340">
            <v>54.400000000000006</v>
          </cell>
          <cell r="T340" t="str">
            <v xml:space="preserve"> </v>
          </cell>
        </row>
        <row r="341">
          <cell r="A341" t="str">
            <v>08012100</v>
          </cell>
          <cell r="B341" t="str">
            <v>Noix du bresil en coques</v>
          </cell>
          <cell r="C341">
            <v>38413</v>
          </cell>
          <cell r="D341">
            <v>30</v>
          </cell>
          <cell r="E341">
            <v>0</v>
          </cell>
          <cell r="F341">
            <v>18</v>
          </cell>
          <cell r="G341">
            <v>30</v>
          </cell>
          <cell r="H341">
            <v>0</v>
          </cell>
          <cell r="I341">
            <v>18</v>
          </cell>
          <cell r="J341">
            <v>1</v>
          </cell>
          <cell r="K341">
            <v>0</v>
          </cell>
          <cell r="L341" t="str">
            <v>KGM</v>
          </cell>
          <cell r="M341">
            <v>0</v>
          </cell>
          <cell r="N341">
            <v>0</v>
          </cell>
          <cell r="O341" t="str">
            <v>CLASSE</v>
          </cell>
          <cell r="P341">
            <v>4</v>
          </cell>
          <cell r="Q341">
            <v>54.4</v>
          </cell>
          <cell r="R341">
            <v>31</v>
          </cell>
          <cell r="S341">
            <v>54.400000000000006</v>
          </cell>
          <cell r="T341" t="str">
            <v xml:space="preserve"> </v>
          </cell>
        </row>
        <row r="342">
          <cell r="A342" t="str">
            <v>08012200</v>
          </cell>
          <cell r="B342" t="str">
            <v>Noix du bresil sans coques</v>
          </cell>
          <cell r="C342">
            <v>38413</v>
          </cell>
          <cell r="D342">
            <v>30</v>
          </cell>
          <cell r="E342">
            <v>0</v>
          </cell>
          <cell r="F342">
            <v>18</v>
          </cell>
          <cell r="G342">
            <v>30</v>
          </cell>
          <cell r="H342">
            <v>0</v>
          </cell>
          <cell r="I342">
            <v>18</v>
          </cell>
          <cell r="J342">
            <v>1</v>
          </cell>
          <cell r="K342">
            <v>0</v>
          </cell>
          <cell r="L342" t="str">
            <v>KGM</v>
          </cell>
          <cell r="M342">
            <v>0</v>
          </cell>
          <cell r="N342">
            <v>0</v>
          </cell>
          <cell r="O342" t="str">
            <v>CLASSE</v>
          </cell>
          <cell r="P342">
            <v>4</v>
          </cell>
          <cell r="Q342">
            <v>54.4</v>
          </cell>
          <cell r="R342">
            <v>31</v>
          </cell>
          <cell r="S342">
            <v>54.400000000000006</v>
          </cell>
          <cell r="T342" t="str">
            <v xml:space="preserve"> </v>
          </cell>
        </row>
        <row r="343">
          <cell r="A343" t="str">
            <v>08013100</v>
          </cell>
          <cell r="B343" t="str">
            <v>Noix de cajoux en coques</v>
          </cell>
          <cell r="C343">
            <v>38413</v>
          </cell>
          <cell r="D343">
            <v>30</v>
          </cell>
          <cell r="E343">
            <v>0</v>
          </cell>
          <cell r="F343">
            <v>18</v>
          </cell>
          <cell r="G343">
            <v>30</v>
          </cell>
          <cell r="H343">
            <v>0</v>
          </cell>
          <cell r="I343">
            <v>18</v>
          </cell>
          <cell r="J343">
            <v>1</v>
          </cell>
          <cell r="K343">
            <v>0</v>
          </cell>
          <cell r="L343" t="str">
            <v>KGM</v>
          </cell>
          <cell r="M343">
            <v>0</v>
          </cell>
          <cell r="N343">
            <v>0</v>
          </cell>
          <cell r="O343" t="str">
            <v>CLASSE</v>
          </cell>
          <cell r="P343">
            <v>4</v>
          </cell>
          <cell r="Q343">
            <v>54.4</v>
          </cell>
          <cell r="R343">
            <v>31</v>
          </cell>
          <cell r="S343">
            <v>54.400000000000006</v>
          </cell>
          <cell r="T343" t="str">
            <v xml:space="preserve"> </v>
          </cell>
        </row>
        <row r="344">
          <cell r="A344" t="str">
            <v>08013200</v>
          </cell>
          <cell r="B344" t="str">
            <v>Noix de cajou sans coques</v>
          </cell>
          <cell r="C344">
            <v>38413</v>
          </cell>
          <cell r="D344">
            <v>30</v>
          </cell>
          <cell r="E344">
            <v>0</v>
          </cell>
          <cell r="F344">
            <v>18</v>
          </cell>
          <cell r="G344">
            <v>30</v>
          </cell>
          <cell r="H344">
            <v>0</v>
          </cell>
          <cell r="I344">
            <v>18</v>
          </cell>
          <cell r="J344">
            <v>1</v>
          </cell>
          <cell r="K344">
            <v>0</v>
          </cell>
          <cell r="L344" t="str">
            <v>KGM</v>
          </cell>
          <cell r="M344">
            <v>0</v>
          </cell>
          <cell r="N344">
            <v>0</v>
          </cell>
          <cell r="O344" t="str">
            <v>CLASSE</v>
          </cell>
          <cell r="P344">
            <v>4</v>
          </cell>
          <cell r="Q344">
            <v>54.4</v>
          </cell>
          <cell r="R344">
            <v>31</v>
          </cell>
          <cell r="S344">
            <v>54.400000000000006</v>
          </cell>
          <cell r="T344" t="str">
            <v xml:space="preserve"> </v>
          </cell>
        </row>
        <row r="345">
          <cell r="A345" t="str">
            <v>08021100</v>
          </cell>
          <cell r="B345" t="str">
            <v>Amandes en coques,</v>
          </cell>
          <cell r="C345">
            <v>38413</v>
          </cell>
          <cell r="D345">
            <v>30</v>
          </cell>
          <cell r="E345">
            <v>0</v>
          </cell>
          <cell r="F345">
            <v>18</v>
          </cell>
          <cell r="G345">
            <v>30</v>
          </cell>
          <cell r="H345">
            <v>0</v>
          </cell>
          <cell r="I345">
            <v>18</v>
          </cell>
          <cell r="J345">
            <v>1</v>
          </cell>
          <cell r="K345">
            <v>0</v>
          </cell>
          <cell r="L345" t="str">
            <v>KGM</v>
          </cell>
          <cell r="M345">
            <v>0</v>
          </cell>
          <cell r="N345">
            <v>0</v>
          </cell>
          <cell r="O345" t="str">
            <v>CLASSE</v>
          </cell>
          <cell r="P345">
            <v>4</v>
          </cell>
          <cell r="Q345">
            <v>54.4</v>
          </cell>
          <cell r="R345">
            <v>31</v>
          </cell>
          <cell r="S345">
            <v>54.400000000000006</v>
          </cell>
          <cell r="T345" t="str">
            <v xml:space="preserve"> </v>
          </cell>
        </row>
        <row r="346">
          <cell r="A346" t="str">
            <v>08021200</v>
          </cell>
          <cell r="B346" t="str">
            <v>Amandes sans coques,</v>
          </cell>
          <cell r="C346">
            <v>38413</v>
          </cell>
          <cell r="D346">
            <v>30</v>
          </cell>
          <cell r="E346">
            <v>0</v>
          </cell>
          <cell r="F346">
            <v>18</v>
          </cell>
          <cell r="G346">
            <v>30</v>
          </cell>
          <cell r="H346">
            <v>0</v>
          </cell>
          <cell r="I346">
            <v>18</v>
          </cell>
          <cell r="J346">
            <v>1</v>
          </cell>
          <cell r="K346">
            <v>0</v>
          </cell>
          <cell r="L346" t="str">
            <v>KGM</v>
          </cell>
          <cell r="M346">
            <v>0</v>
          </cell>
          <cell r="N346">
            <v>0</v>
          </cell>
          <cell r="O346" t="str">
            <v>CLASSE</v>
          </cell>
          <cell r="P346">
            <v>4</v>
          </cell>
          <cell r="Q346">
            <v>54.4</v>
          </cell>
          <cell r="R346">
            <v>31</v>
          </cell>
          <cell r="S346">
            <v>54.400000000000006</v>
          </cell>
          <cell r="T346" t="str">
            <v xml:space="preserve"> </v>
          </cell>
        </row>
        <row r="347">
          <cell r="A347" t="str">
            <v>08022100</v>
          </cell>
          <cell r="B347" t="str">
            <v>Noisettes  en  coques,</v>
          </cell>
          <cell r="C347">
            <v>38413</v>
          </cell>
          <cell r="D347">
            <v>30</v>
          </cell>
          <cell r="E347">
            <v>0</v>
          </cell>
          <cell r="F347">
            <v>18</v>
          </cell>
          <cell r="G347">
            <v>30</v>
          </cell>
          <cell r="H347">
            <v>0</v>
          </cell>
          <cell r="I347">
            <v>18</v>
          </cell>
          <cell r="J347">
            <v>1</v>
          </cell>
          <cell r="K347">
            <v>0</v>
          </cell>
          <cell r="L347" t="str">
            <v>KGM</v>
          </cell>
          <cell r="M347">
            <v>0</v>
          </cell>
          <cell r="N347">
            <v>0</v>
          </cell>
          <cell r="O347" t="str">
            <v>CLASSE</v>
          </cell>
          <cell r="P347">
            <v>4</v>
          </cell>
          <cell r="Q347">
            <v>54.4</v>
          </cell>
          <cell r="R347">
            <v>31</v>
          </cell>
          <cell r="S347">
            <v>54.400000000000006</v>
          </cell>
          <cell r="T347" t="str">
            <v xml:space="preserve"> </v>
          </cell>
        </row>
        <row r="348">
          <cell r="A348" t="str">
            <v>08022200</v>
          </cell>
          <cell r="B348" t="str">
            <v>Noisettes sans coques,</v>
          </cell>
          <cell r="C348">
            <v>38413</v>
          </cell>
          <cell r="D348">
            <v>30</v>
          </cell>
          <cell r="E348">
            <v>0</v>
          </cell>
          <cell r="F348">
            <v>18</v>
          </cell>
          <cell r="G348">
            <v>30</v>
          </cell>
          <cell r="H348">
            <v>0</v>
          </cell>
          <cell r="I348">
            <v>18</v>
          </cell>
          <cell r="J348">
            <v>1</v>
          </cell>
          <cell r="K348">
            <v>0</v>
          </cell>
          <cell r="L348" t="str">
            <v>KGM</v>
          </cell>
          <cell r="M348">
            <v>0</v>
          </cell>
          <cell r="N348">
            <v>0</v>
          </cell>
          <cell r="O348" t="str">
            <v>CLASSE</v>
          </cell>
          <cell r="P348">
            <v>4</v>
          </cell>
          <cell r="Q348">
            <v>54.4</v>
          </cell>
          <cell r="R348">
            <v>31</v>
          </cell>
          <cell r="S348">
            <v>54.400000000000006</v>
          </cell>
          <cell r="T348" t="str">
            <v xml:space="preserve"> </v>
          </cell>
        </row>
        <row r="349">
          <cell r="A349" t="str">
            <v>08023100</v>
          </cell>
          <cell r="B349" t="str">
            <v>Noix communes  en  coques,</v>
          </cell>
          <cell r="C349">
            <v>38413</v>
          </cell>
          <cell r="D349">
            <v>30</v>
          </cell>
          <cell r="E349">
            <v>0</v>
          </cell>
          <cell r="F349">
            <v>18</v>
          </cell>
          <cell r="G349">
            <v>30</v>
          </cell>
          <cell r="H349">
            <v>0</v>
          </cell>
          <cell r="I349">
            <v>18</v>
          </cell>
          <cell r="J349">
            <v>1</v>
          </cell>
          <cell r="K349">
            <v>0</v>
          </cell>
          <cell r="L349" t="str">
            <v>KGM</v>
          </cell>
          <cell r="M349">
            <v>0</v>
          </cell>
          <cell r="N349">
            <v>0</v>
          </cell>
          <cell r="O349" t="str">
            <v>CLASSE</v>
          </cell>
          <cell r="P349">
            <v>4</v>
          </cell>
          <cell r="Q349">
            <v>54.4</v>
          </cell>
          <cell r="R349">
            <v>31</v>
          </cell>
          <cell r="S349">
            <v>54.400000000000006</v>
          </cell>
          <cell r="T349" t="str">
            <v xml:space="preserve"> </v>
          </cell>
        </row>
        <row r="350">
          <cell r="A350" t="str">
            <v>08023200</v>
          </cell>
          <cell r="B350" t="str">
            <v>Noix communes sans coques,</v>
          </cell>
          <cell r="C350">
            <v>38413</v>
          </cell>
          <cell r="D350">
            <v>30</v>
          </cell>
          <cell r="E350">
            <v>0</v>
          </cell>
          <cell r="F350">
            <v>18</v>
          </cell>
          <cell r="G350">
            <v>30</v>
          </cell>
          <cell r="H350">
            <v>0</v>
          </cell>
          <cell r="I350">
            <v>18</v>
          </cell>
          <cell r="J350">
            <v>1</v>
          </cell>
          <cell r="K350">
            <v>0</v>
          </cell>
          <cell r="L350" t="str">
            <v>KGM</v>
          </cell>
          <cell r="M350">
            <v>0</v>
          </cell>
          <cell r="N350">
            <v>0</v>
          </cell>
          <cell r="O350" t="str">
            <v>CLASSE</v>
          </cell>
          <cell r="P350">
            <v>4</v>
          </cell>
          <cell r="Q350">
            <v>54.4</v>
          </cell>
          <cell r="R350">
            <v>31</v>
          </cell>
          <cell r="S350">
            <v>54.400000000000006</v>
          </cell>
          <cell r="T350" t="str">
            <v xml:space="preserve"> </v>
          </cell>
        </row>
        <row r="351">
          <cell r="A351" t="str">
            <v>08024000</v>
          </cell>
          <cell r="B351" t="str">
            <v>Chataignes et marrons,decortiques ou non</v>
          </cell>
          <cell r="C351">
            <v>38413</v>
          </cell>
          <cell r="D351">
            <v>30</v>
          </cell>
          <cell r="E351">
            <v>0</v>
          </cell>
          <cell r="F351">
            <v>18</v>
          </cell>
          <cell r="G351">
            <v>30</v>
          </cell>
          <cell r="H351">
            <v>0</v>
          </cell>
          <cell r="I351">
            <v>18</v>
          </cell>
          <cell r="J351">
            <v>1</v>
          </cell>
          <cell r="K351">
            <v>0</v>
          </cell>
          <cell r="L351" t="str">
            <v>KGM</v>
          </cell>
          <cell r="M351">
            <v>0</v>
          </cell>
          <cell r="N351">
            <v>0</v>
          </cell>
          <cell r="O351" t="str">
            <v>CLASSE</v>
          </cell>
          <cell r="P351">
            <v>4</v>
          </cell>
          <cell r="Q351">
            <v>54.4</v>
          </cell>
          <cell r="R351">
            <v>31</v>
          </cell>
          <cell r="S351">
            <v>54.400000000000006</v>
          </cell>
          <cell r="T351" t="str">
            <v xml:space="preserve"> </v>
          </cell>
        </row>
        <row r="352">
          <cell r="A352" t="str">
            <v>08025000</v>
          </cell>
          <cell r="B352" t="str">
            <v>Pistaches,decortiquees ou non</v>
          </cell>
          <cell r="C352">
            <v>38413</v>
          </cell>
          <cell r="D352">
            <v>30</v>
          </cell>
          <cell r="E352">
            <v>0</v>
          </cell>
          <cell r="F352">
            <v>18</v>
          </cell>
          <cell r="G352">
            <v>30</v>
          </cell>
          <cell r="H352">
            <v>0</v>
          </cell>
          <cell r="I352">
            <v>18</v>
          </cell>
          <cell r="J352">
            <v>1</v>
          </cell>
          <cell r="K352">
            <v>0</v>
          </cell>
          <cell r="L352" t="str">
            <v>KGM</v>
          </cell>
          <cell r="M352">
            <v>0</v>
          </cell>
          <cell r="N352">
            <v>0</v>
          </cell>
          <cell r="O352" t="str">
            <v>CLASSE</v>
          </cell>
          <cell r="P352">
            <v>4</v>
          </cell>
          <cell r="Q352">
            <v>54.4</v>
          </cell>
          <cell r="R352">
            <v>31</v>
          </cell>
          <cell r="S352">
            <v>54.400000000000006</v>
          </cell>
          <cell r="T352" t="str">
            <v xml:space="preserve"> </v>
          </cell>
        </row>
        <row r="353">
          <cell r="A353" t="str">
            <v>08029011</v>
          </cell>
          <cell r="B353" t="str">
            <v>Noix de cola de semance</v>
          </cell>
          <cell r="C353">
            <v>38413</v>
          </cell>
          <cell r="D353">
            <v>5</v>
          </cell>
          <cell r="E353">
            <v>0</v>
          </cell>
          <cell r="F353">
            <v>18</v>
          </cell>
          <cell r="G353">
            <v>5</v>
          </cell>
          <cell r="H353">
            <v>0</v>
          </cell>
          <cell r="I353">
            <v>0</v>
          </cell>
          <cell r="J353">
            <v>1</v>
          </cell>
          <cell r="K353">
            <v>0</v>
          </cell>
          <cell r="L353" t="str">
            <v>KGM</v>
          </cell>
          <cell r="M353">
            <v>0</v>
          </cell>
          <cell r="N353">
            <v>0</v>
          </cell>
          <cell r="O353" t="str">
            <v>CLASSE</v>
          </cell>
          <cell r="P353">
            <v>1</v>
          </cell>
          <cell r="Q353">
            <v>6</v>
          </cell>
          <cell r="R353">
            <v>6</v>
          </cell>
          <cell r="S353">
            <v>6</v>
          </cell>
          <cell r="T353" t="str">
            <v xml:space="preserve"> </v>
          </cell>
        </row>
        <row r="354">
          <cell r="A354" t="str">
            <v>08029019</v>
          </cell>
          <cell r="B354" t="str">
            <v>Noix de cola autre que de semance</v>
          </cell>
          <cell r="C354">
            <v>38413</v>
          </cell>
          <cell r="D354">
            <v>30</v>
          </cell>
          <cell r="E354">
            <v>0</v>
          </cell>
          <cell r="F354">
            <v>18</v>
          </cell>
          <cell r="G354">
            <v>30</v>
          </cell>
          <cell r="H354">
            <v>0</v>
          </cell>
          <cell r="I354">
            <v>18</v>
          </cell>
          <cell r="J354">
            <v>1</v>
          </cell>
          <cell r="K354">
            <v>0</v>
          </cell>
          <cell r="L354" t="str">
            <v>KGM</v>
          </cell>
          <cell r="M354">
            <v>0</v>
          </cell>
          <cell r="N354">
            <v>0</v>
          </cell>
          <cell r="O354" t="str">
            <v>CLASSE</v>
          </cell>
          <cell r="P354">
            <v>4</v>
          </cell>
          <cell r="Q354">
            <v>54.4</v>
          </cell>
          <cell r="R354">
            <v>31</v>
          </cell>
          <cell r="S354">
            <v>54.400000000000006</v>
          </cell>
          <cell r="T354" t="str">
            <v xml:space="preserve"> </v>
          </cell>
        </row>
        <row r="355">
          <cell r="A355" t="str">
            <v>08029090</v>
          </cell>
          <cell r="B355" t="str">
            <v>Fruits _x0005_ coques du 0802,frais ou secs d_x0002_cortiqu_x0002_s ou non,non d_x0002_nomm_x0002_s au 0802</v>
          </cell>
          <cell r="C355">
            <v>38413</v>
          </cell>
          <cell r="D355">
            <v>30</v>
          </cell>
          <cell r="E355">
            <v>0</v>
          </cell>
          <cell r="F355">
            <v>18</v>
          </cell>
          <cell r="G355">
            <v>30</v>
          </cell>
          <cell r="H355">
            <v>0</v>
          </cell>
          <cell r="I355">
            <v>18</v>
          </cell>
          <cell r="J355">
            <v>1</v>
          </cell>
          <cell r="K355">
            <v>0</v>
          </cell>
          <cell r="L355" t="str">
            <v>KGM</v>
          </cell>
          <cell r="M355">
            <v>0</v>
          </cell>
          <cell r="N355">
            <v>0</v>
          </cell>
          <cell r="O355" t="str">
            <v>CLASSE</v>
          </cell>
          <cell r="P355">
            <v>4</v>
          </cell>
          <cell r="Q355">
            <v>54.4</v>
          </cell>
          <cell r="R355">
            <v>31</v>
          </cell>
          <cell r="S355">
            <v>54.400000000000006</v>
          </cell>
          <cell r="T355" t="str">
            <v xml:space="preserve"> </v>
          </cell>
        </row>
        <row r="356">
          <cell r="A356" t="str">
            <v>08030000</v>
          </cell>
          <cell r="B356" t="str">
            <v>Bananes y compris les plantins sous toutes formes</v>
          </cell>
          <cell r="C356">
            <v>38413</v>
          </cell>
          <cell r="D356">
            <v>30</v>
          </cell>
          <cell r="E356">
            <v>0</v>
          </cell>
          <cell r="F356">
            <v>18</v>
          </cell>
          <cell r="G356">
            <v>30</v>
          </cell>
          <cell r="H356">
            <v>0</v>
          </cell>
          <cell r="I356">
            <v>18</v>
          </cell>
          <cell r="J356">
            <v>1</v>
          </cell>
          <cell r="K356">
            <v>0</v>
          </cell>
          <cell r="L356" t="str">
            <v>KGM</v>
          </cell>
          <cell r="M356">
            <v>0</v>
          </cell>
          <cell r="N356">
            <v>0</v>
          </cell>
          <cell r="O356" t="str">
            <v>CLASSE</v>
          </cell>
          <cell r="P356">
            <v>4</v>
          </cell>
          <cell r="Q356">
            <v>54.4</v>
          </cell>
          <cell r="R356">
            <v>31</v>
          </cell>
          <cell r="S356">
            <v>54.400000000000006</v>
          </cell>
          <cell r="T356" t="str">
            <v xml:space="preserve"> </v>
          </cell>
        </row>
        <row r="357">
          <cell r="A357" t="str">
            <v>08041000</v>
          </cell>
          <cell r="B357" t="str">
            <v>Dattes</v>
          </cell>
          <cell r="C357">
            <v>38413</v>
          </cell>
          <cell r="D357">
            <v>30</v>
          </cell>
          <cell r="E357">
            <v>0</v>
          </cell>
          <cell r="F357">
            <v>18</v>
          </cell>
          <cell r="G357">
            <v>30</v>
          </cell>
          <cell r="H357">
            <v>0</v>
          </cell>
          <cell r="I357">
            <v>18</v>
          </cell>
          <cell r="J357">
            <v>1</v>
          </cell>
          <cell r="K357">
            <v>0</v>
          </cell>
          <cell r="L357" t="str">
            <v>KGM</v>
          </cell>
          <cell r="M357">
            <v>0</v>
          </cell>
          <cell r="N357">
            <v>0</v>
          </cell>
          <cell r="O357" t="str">
            <v>CLASSE</v>
          </cell>
          <cell r="P357">
            <v>4</v>
          </cell>
          <cell r="Q357">
            <v>54.4</v>
          </cell>
          <cell r="R357">
            <v>31</v>
          </cell>
          <cell r="S357">
            <v>54.400000000000006</v>
          </cell>
          <cell r="T357" t="str">
            <v xml:space="preserve"> </v>
          </cell>
        </row>
        <row r="358">
          <cell r="A358" t="str">
            <v>08042000</v>
          </cell>
          <cell r="B358" t="str">
            <v>Figues fraiches ou seches</v>
          </cell>
          <cell r="C358">
            <v>38413</v>
          </cell>
          <cell r="D358">
            <v>30</v>
          </cell>
          <cell r="E358">
            <v>0</v>
          </cell>
          <cell r="F358">
            <v>18</v>
          </cell>
          <cell r="G358">
            <v>30</v>
          </cell>
          <cell r="H358">
            <v>0</v>
          </cell>
          <cell r="I358">
            <v>18</v>
          </cell>
          <cell r="J358">
            <v>1</v>
          </cell>
          <cell r="K358">
            <v>0</v>
          </cell>
          <cell r="L358" t="str">
            <v>KGM</v>
          </cell>
          <cell r="M358">
            <v>0</v>
          </cell>
          <cell r="N358">
            <v>0</v>
          </cell>
          <cell r="O358" t="str">
            <v>CLASSE</v>
          </cell>
          <cell r="P358">
            <v>4</v>
          </cell>
          <cell r="Q358">
            <v>54.4</v>
          </cell>
          <cell r="R358">
            <v>31</v>
          </cell>
          <cell r="S358">
            <v>54.400000000000006</v>
          </cell>
          <cell r="T358" t="str">
            <v xml:space="preserve"> </v>
          </cell>
        </row>
        <row r="359">
          <cell r="A359" t="str">
            <v>08043000</v>
          </cell>
          <cell r="B359" t="str">
            <v>Ananas,frais ou secs</v>
          </cell>
          <cell r="C359">
            <v>38413</v>
          </cell>
          <cell r="D359">
            <v>30</v>
          </cell>
          <cell r="E359">
            <v>0</v>
          </cell>
          <cell r="F359">
            <v>18</v>
          </cell>
          <cell r="G359">
            <v>30</v>
          </cell>
          <cell r="H359">
            <v>0</v>
          </cell>
          <cell r="I359">
            <v>18</v>
          </cell>
          <cell r="J359">
            <v>1</v>
          </cell>
          <cell r="K359">
            <v>0</v>
          </cell>
          <cell r="L359" t="str">
            <v>KGM</v>
          </cell>
          <cell r="M359">
            <v>0</v>
          </cell>
          <cell r="N359">
            <v>0</v>
          </cell>
          <cell r="O359" t="str">
            <v>CLASSE</v>
          </cell>
          <cell r="P359">
            <v>4</v>
          </cell>
          <cell r="Q359">
            <v>54.4</v>
          </cell>
          <cell r="R359">
            <v>31</v>
          </cell>
          <cell r="S359">
            <v>54.400000000000006</v>
          </cell>
          <cell r="T359" t="str">
            <v xml:space="preserve"> </v>
          </cell>
        </row>
        <row r="360">
          <cell r="A360" t="str">
            <v>08044000</v>
          </cell>
          <cell r="B360" t="str">
            <v>Avocats,frais ou secs</v>
          </cell>
          <cell r="C360">
            <v>38413</v>
          </cell>
          <cell r="D360">
            <v>30</v>
          </cell>
          <cell r="E360">
            <v>0</v>
          </cell>
          <cell r="F360">
            <v>18</v>
          </cell>
          <cell r="G360">
            <v>30</v>
          </cell>
          <cell r="H360">
            <v>0</v>
          </cell>
          <cell r="I360">
            <v>18</v>
          </cell>
          <cell r="J360">
            <v>1</v>
          </cell>
          <cell r="K360">
            <v>0</v>
          </cell>
          <cell r="L360" t="str">
            <v>KGM</v>
          </cell>
          <cell r="M360">
            <v>0</v>
          </cell>
          <cell r="N360">
            <v>0</v>
          </cell>
          <cell r="O360" t="str">
            <v>CLASSE</v>
          </cell>
          <cell r="P360">
            <v>4</v>
          </cell>
          <cell r="Q360">
            <v>54.4</v>
          </cell>
          <cell r="R360">
            <v>31</v>
          </cell>
          <cell r="S360">
            <v>54.400000000000006</v>
          </cell>
          <cell r="T360" t="str">
            <v xml:space="preserve"> </v>
          </cell>
        </row>
        <row r="361">
          <cell r="A361" t="str">
            <v>08045000</v>
          </cell>
          <cell r="B361" t="str">
            <v>Goyaves,mangues et mangoustants,frais ou secs</v>
          </cell>
          <cell r="C361">
            <v>38413</v>
          </cell>
          <cell r="D361">
            <v>30</v>
          </cell>
          <cell r="E361">
            <v>0</v>
          </cell>
          <cell r="F361">
            <v>18</v>
          </cell>
          <cell r="G361">
            <v>30</v>
          </cell>
          <cell r="H361">
            <v>0</v>
          </cell>
          <cell r="I361">
            <v>18</v>
          </cell>
          <cell r="J361">
            <v>1</v>
          </cell>
          <cell r="K361">
            <v>0</v>
          </cell>
          <cell r="L361" t="str">
            <v>KGM</v>
          </cell>
          <cell r="M361">
            <v>0</v>
          </cell>
          <cell r="N361">
            <v>0</v>
          </cell>
          <cell r="O361" t="str">
            <v>CLASSE</v>
          </cell>
          <cell r="P361">
            <v>4</v>
          </cell>
          <cell r="Q361">
            <v>54.4</v>
          </cell>
          <cell r="R361">
            <v>31</v>
          </cell>
          <cell r="S361">
            <v>54.400000000000006</v>
          </cell>
          <cell r="T361" t="str">
            <v xml:space="preserve"> </v>
          </cell>
        </row>
        <row r="362">
          <cell r="A362" t="str">
            <v>08051000</v>
          </cell>
          <cell r="B362" t="str">
            <v>Oranges fraiches ou seches</v>
          </cell>
          <cell r="C362">
            <v>38413</v>
          </cell>
          <cell r="D362">
            <v>30</v>
          </cell>
          <cell r="E362">
            <v>0</v>
          </cell>
          <cell r="F362">
            <v>18</v>
          </cell>
          <cell r="G362">
            <v>30</v>
          </cell>
          <cell r="H362">
            <v>0</v>
          </cell>
          <cell r="I362">
            <v>18</v>
          </cell>
          <cell r="J362">
            <v>1</v>
          </cell>
          <cell r="K362">
            <v>0</v>
          </cell>
          <cell r="L362" t="str">
            <v>KGM</v>
          </cell>
          <cell r="M362">
            <v>0</v>
          </cell>
          <cell r="N362">
            <v>0</v>
          </cell>
          <cell r="O362" t="str">
            <v>CLASSE</v>
          </cell>
          <cell r="P362">
            <v>4</v>
          </cell>
          <cell r="Q362">
            <v>54.4</v>
          </cell>
          <cell r="R362">
            <v>31</v>
          </cell>
          <cell r="S362">
            <v>54.400000000000006</v>
          </cell>
          <cell r="T362" t="str">
            <v xml:space="preserve"> </v>
          </cell>
        </row>
        <row r="363">
          <cell r="A363" t="str">
            <v>08052000</v>
          </cell>
          <cell r="B363" t="str">
            <v>Mandarines,clementines,et similaires fraiches ou seches</v>
          </cell>
          <cell r="C363">
            <v>38413</v>
          </cell>
          <cell r="D363">
            <v>30</v>
          </cell>
          <cell r="E363">
            <v>0</v>
          </cell>
          <cell r="F363">
            <v>18</v>
          </cell>
          <cell r="G363">
            <v>30</v>
          </cell>
          <cell r="H363">
            <v>0</v>
          </cell>
          <cell r="I363">
            <v>18</v>
          </cell>
          <cell r="J363">
            <v>1</v>
          </cell>
          <cell r="K363">
            <v>0</v>
          </cell>
          <cell r="L363" t="str">
            <v>KGM</v>
          </cell>
          <cell r="M363">
            <v>0</v>
          </cell>
          <cell r="N363">
            <v>0</v>
          </cell>
          <cell r="O363" t="str">
            <v>CLASSE</v>
          </cell>
          <cell r="P363">
            <v>4</v>
          </cell>
          <cell r="Q363">
            <v>54.4</v>
          </cell>
          <cell r="R363">
            <v>31</v>
          </cell>
          <cell r="S363">
            <v>54.400000000000006</v>
          </cell>
          <cell r="T363" t="str">
            <v xml:space="preserve"> </v>
          </cell>
        </row>
        <row r="364">
          <cell r="A364" t="str">
            <v>08054000</v>
          </cell>
          <cell r="B364" t="str">
            <v>Pamplemousses et pomelos, frais ou secs</v>
          </cell>
          <cell r="C364">
            <v>38413</v>
          </cell>
          <cell r="D364">
            <v>30</v>
          </cell>
          <cell r="E364">
            <v>0</v>
          </cell>
          <cell r="F364">
            <v>18</v>
          </cell>
          <cell r="G364">
            <v>30</v>
          </cell>
          <cell r="H364">
            <v>0</v>
          </cell>
          <cell r="I364">
            <v>18</v>
          </cell>
          <cell r="J364">
            <v>1</v>
          </cell>
          <cell r="K364">
            <v>0</v>
          </cell>
          <cell r="L364" t="str">
            <v>KGM</v>
          </cell>
          <cell r="M364">
            <v>0</v>
          </cell>
          <cell r="N364">
            <v>0</v>
          </cell>
          <cell r="O364" t="str">
            <v>CLASSE</v>
          </cell>
          <cell r="P364">
            <v>4</v>
          </cell>
          <cell r="Q364">
            <v>54.4</v>
          </cell>
          <cell r="R364">
            <v>31</v>
          </cell>
          <cell r="S364">
            <v>54.400000000000006</v>
          </cell>
          <cell r="T364" t="str">
            <v xml:space="preserve"> </v>
          </cell>
        </row>
        <row r="365">
          <cell r="A365" t="str">
            <v>08055000</v>
          </cell>
          <cell r="B365" t="str">
            <v>Citrons et limes frais ou secs</v>
          </cell>
          <cell r="C365">
            <v>38413</v>
          </cell>
          <cell r="D365">
            <v>30</v>
          </cell>
          <cell r="E365">
            <v>0</v>
          </cell>
          <cell r="F365">
            <v>18</v>
          </cell>
          <cell r="G365">
            <v>30</v>
          </cell>
          <cell r="H365">
            <v>0</v>
          </cell>
          <cell r="I365">
            <v>18</v>
          </cell>
          <cell r="J365">
            <v>1</v>
          </cell>
          <cell r="K365">
            <v>0</v>
          </cell>
          <cell r="L365" t="str">
            <v>KGM</v>
          </cell>
          <cell r="M365">
            <v>0</v>
          </cell>
          <cell r="N365">
            <v>0</v>
          </cell>
          <cell r="O365" t="str">
            <v>CLASSE</v>
          </cell>
          <cell r="P365">
            <v>4</v>
          </cell>
          <cell r="Q365">
            <v>54.4</v>
          </cell>
          <cell r="R365">
            <v>31</v>
          </cell>
          <cell r="S365">
            <v>54.400000000000006</v>
          </cell>
          <cell r="T365" t="str">
            <v xml:space="preserve"> </v>
          </cell>
        </row>
        <row r="366">
          <cell r="A366" t="str">
            <v>08059000</v>
          </cell>
          <cell r="B366" t="str">
            <v>Agrumes frais ou secs autres que du 080510   _x0005_ 080550.</v>
          </cell>
          <cell r="C366">
            <v>38413</v>
          </cell>
          <cell r="D366">
            <v>30</v>
          </cell>
          <cell r="E366">
            <v>0</v>
          </cell>
          <cell r="F366">
            <v>18</v>
          </cell>
          <cell r="G366">
            <v>30</v>
          </cell>
          <cell r="H366">
            <v>0</v>
          </cell>
          <cell r="I366">
            <v>18</v>
          </cell>
          <cell r="J366">
            <v>1</v>
          </cell>
          <cell r="K366">
            <v>0</v>
          </cell>
          <cell r="L366" t="str">
            <v>KGM</v>
          </cell>
          <cell r="M366">
            <v>0</v>
          </cell>
          <cell r="N366">
            <v>0</v>
          </cell>
          <cell r="O366" t="str">
            <v>CLASSE</v>
          </cell>
          <cell r="P366">
            <v>4</v>
          </cell>
          <cell r="Q366">
            <v>54.4</v>
          </cell>
          <cell r="R366">
            <v>31</v>
          </cell>
          <cell r="S366">
            <v>54.400000000000006</v>
          </cell>
          <cell r="T366" t="str">
            <v xml:space="preserve"> </v>
          </cell>
        </row>
        <row r="367">
          <cell r="A367" t="str">
            <v>08061000</v>
          </cell>
          <cell r="B367" t="str">
            <v>Raisins frais</v>
          </cell>
          <cell r="C367">
            <v>38413</v>
          </cell>
          <cell r="D367">
            <v>30</v>
          </cell>
          <cell r="E367">
            <v>0</v>
          </cell>
          <cell r="F367">
            <v>18</v>
          </cell>
          <cell r="G367">
            <v>30</v>
          </cell>
          <cell r="H367">
            <v>0</v>
          </cell>
          <cell r="I367">
            <v>18</v>
          </cell>
          <cell r="J367">
            <v>1</v>
          </cell>
          <cell r="K367">
            <v>0</v>
          </cell>
          <cell r="L367" t="str">
            <v>KGM</v>
          </cell>
          <cell r="M367">
            <v>0</v>
          </cell>
          <cell r="N367">
            <v>0</v>
          </cell>
          <cell r="O367" t="str">
            <v>CLASSE</v>
          </cell>
          <cell r="P367">
            <v>4</v>
          </cell>
          <cell r="Q367">
            <v>54.4</v>
          </cell>
          <cell r="R367">
            <v>31</v>
          </cell>
          <cell r="S367">
            <v>54.400000000000006</v>
          </cell>
          <cell r="T367" t="str">
            <v xml:space="preserve"> </v>
          </cell>
        </row>
        <row r="368">
          <cell r="A368" t="str">
            <v>08062000</v>
          </cell>
          <cell r="B368" t="str">
            <v>Raisins secs</v>
          </cell>
          <cell r="C368">
            <v>38413</v>
          </cell>
          <cell r="D368">
            <v>30</v>
          </cell>
          <cell r="E368">
            <v>0</v>
          </cell>
          <cell r="F368">
            <v>18</v>
          </cell>
          <cell r="G368">
            <v>30</v>
          </cell>
          <cell r="H368">
            <v>0</v>
          </cell>
          <cell r="I368">
            <v>18</v>
          </cell>
          <cell r="J368">
            <v>1</v>
          </cell>
          <cell r="K368">
            <v>0</v>
          </cell>
          <cell r="L368" t="str">
            <v>KGM</v>
          </cell>
          <cell r="M368">
            <v>0</v>
          </cell>
          <cell r="N368">
            <v>0</v>
          </cell>
          <cell r="O368" t="str">
            <v>CLASSE</v>
          </cell>
          <cell r="P368">
            <v>4</v>
          </cell>
          <cell r="Q368">
            <v>54.4</v>
          </cell>
          <cell r="R368">
            <v>31</v>
          </cell>
          <cell r="S368">
            <v>54.400000000000006</v>
          </cell>
          <cell r="T368" t="str">
            <v xml:space="preserve"> </v>
          </cell>
        </row>
        <row r="369">
          <cell r="A369" t="str">
            <v>08071100</v>
          </cell>
          <cell r="B369" t="str">
            <v>Pasteques fraiches</v>
          </cell>
          <cell r="C369">
            <v>38413</v>
          </cell>
          <cell r="D369">
            <v>30</v>
          </cell>
          <cell r="E369">
            <v>0</v>
          </cell>
          <cell r="F369">
            <v>18</v>
          </cell>
          <cell r="G369">
            <v>30</v>
          </cell>
          <cell r="H369">
            <v>0</v>
          </cell>
          <cell r="I369">
            <v>18</v>
          </cell>
          <cell r="J369">
            <v>1</v>
          </cell>
          <cell r="K369">
            <v>0</v>
          </cell>
          <cell r="L369" t="str">
            <v>KGM</v>
          </cell>
          <cell r="M369">
            <v>0</v>
          </cell>
          <cell r="N369">
            <v>0</v>
          </cell>
          <cell r="O369" t="str">
            <v>CLASSE</v>
          </cell>
          <cell r="P369">
            <v>4</v>
          </cell>
          <cell r="Q369">
            <v>54.4</v>
          </cell>
          <cell r="R369">
            <v>31</v>
          </cell>
          <cell r="S369">
            <v>54.400000000000006</v>
          </cell>
          <cell r="T369" t="str">
            <v xml:space="preserve"> </v>
          </cell>
        </row>
        <row r="370">
          <cell r="A370" t="str">
            <v>08071900</v>
          </cell>
          <cell r="B370" t="str">
            <v>Melons frais autres que du 080711</v>
          </cell>
          <cell r="C370">
            <v>38413</v>
          </cell>
          <cell r="D370">
            <v>30</v>
          </cell>
          <cell r="E370">
            <v>0</v>
          </cell>
          <cell r="F370">
            <v>18</v>
          </cell>
          <cell r="G370">
            <v>30</v>
          </cell>
          <cell r="H370">
            <v>0</v>
          </cell>
          <cell r="I370">
            <v>18</v>
          </cell>
          <cell r="J370">
            <v>1</v>
          </cell>
          <cell r="K370">
            <v>0</v>
          </cell>
          <cell r="L370" t="str">
            <v>KGM</v>
          </cell>
          <cell r="M370">
            <v>0</v>
          </cell>
          <cell r="N370">
            <v>0</v>
          </cell>
          <cell r="O370" t="str">
            <v>CLASSE</v>
          </cell>
          <cell r="P370">
            <v>4</v>
          </cell>
          <cell r="Q370">
            <v>54.4</v>
          </cell>
          <cell r="R370">
            <v>31</v>
          </cell>
          <cell r="S370">
            <v>54.400000000000006</v>
          </cell>
          <cell r="T370" t="str">
            <v xml:space="preserve"> </v>
          </cell>
        </row>
        <row r="371">
          <cell r="A371" t="str">
            <v>08072000</v>
          </cell>
          <cell r="B371" t="str">
            <v>Papayes fraiches</v>
          </cell>
          <cell r="C371">
            <v>38413</v>
          </cell>
          <cell r="D371">
            <v>30</v>
          </cell>
          <cell r="E371">
            <v>0</v>
          </cell>
          <cell r="F371">
            <v>18</v>
          </cell>
          <cell r="G371">
            <v>30</v>
          </cell>
          <cell r="H371">
            <v>0</v>
          </cell>
          <cell r="I371">
            <v>18</v>
          </cell>
          <cell r="J371">
            <v>1</v>
          </cell>
          <cell r="K371">
            <v>0</v>
          </cell>
          <cell r="L371" t="str">
            <v>KGM</v>
          </cell>
          <cell r="M371">
            <v>0</v>
          </cell>
          <cell r="N371">
            <v>0</v>
          </cell>
          <cell r="O371" t="str">
            <v>CLASSE</v>
          </cell>
          <cell r="P371">
            <v>4</v>
          </cell>
          <cell r="Q371">
            <v>54.4</v>
          </cell>
          <cell r="R371">
            <v>31</v>
          </cell>
          <cell r="S371">
            <v>54.400000000000006</v>
          </cell>
          <cell r="T371" t="str">
            <v xml:space="preserve"> </v>
          </cell>
        </row>
        <row r="372">
          <cell r="A372" t="str">
            <v>08081000</v>
          </cell>
          <cell r="B372" t="str">
            <v>Pommes fraiches</v>
          </cell>
          <cell r="C372">
            <v>38413</v>
          </cell>
          <cell r="D372">
            <v>30</v>
          </cell>
          <cell r="E372">
            <v>0</v>
          </cell>
          <cell r="F372">
            <v>18</v>
          </cell>
          <cell r="G372">
            <v>30</v>
          </cell>
          <cell r="H372">
            <v>0</v>
          </cell>
          <cell r="I372">
            <v>18</v>
          </cell>
          <cell r="J372">
            <v>1</v>
          </cell>
          <cell r="K372">
            <v>0</v>
          </cell>
          <cell r="L372" t="str">
            <v>KGM</v>
          </cell>
          <cell r="M372">
            <v>0</v>
          </cell>
          <cell r="N372">
            <v>0</v>
          </cell>
          <cell r="O372" t="str">
            <v>CLASSE</v>
          </cell>
          <cell r="P372">
            <v>4</v>
          </cell>
          <cell r="Q372">
            <v>54.4</v>
          </cell>
          <cell r="R372">
            <v>31</v>
          </cell>
          <cell r="S372">
            <v>54.400000000000006</v>
          </cell>
          <cell r="T372" t="str">
            <v xml:space="preserve"> </v>
          </cell>
        </row>
        <row r="373">
          <cell r="A373" t="str">
            <v>08082000</v>
          </cell>
          <cell r="B373" t="str">
            <v>Poires et coings,frais</v>
          </cell>
          <cell r="C373">
            <v>38413</v>
          </cell>
          <cell r="D373">
            <v>30</v>
          </cell>
          <cell r="E373">
            <v>0</v>
          </cell>
          <cell r="F373">
            <v>18</v>
          </cell>
          <cell r="G373">
            <v>30</v>
          </cell>
          <cell r="H373">
            <v>0</v>
          </cell>
          <cell r="I373">
            <v>18</v>
          </cell>
          <cell r="J373">
            <v>1</v>
          </cell>
          <cell r="K373">
            <v>0</v>
          </cell>
          <cell r="L373" t="str">
            <v>KGM</v>
          </cell>
          <cell r="M373">
            <v>0</v>
          </cell>
          <cell r="N373">
            <v>0</v>
          </cell>
          <cell r="O373" t="str">
            <v>CLASSE</v>
          </cell>
          <cell r="P373">
            <v>4</v>
          </cell>
          <cell r="Q373">
            <v>54.4</v>
          </cell>
          <cell r="R373">
            <v>31</v>
          </cell>
          <cell r="S373">
            <v>54.400000000000006</v>
          </cell>
          <cell r="T373" t="str">
            <v xml:space="preserve"> </v>
          </cell>
        </row>
        <row r="374">
          <cell r="A374" t="str">
            <v>08091000</v>
          </cell>
          <cell r="B374" t="str">
            <v>Abricots frais</v>
          </cell>
          <cell r="C374">
            <v>38413</v>
          </cell>
          <cell r="D374">
            <v>30</v>
          </cell>
          <cell r="E374">
            <v>0</v>
          </cell>
          <cell r="F374">
            <v>18</v>
          </cell>
          <cell r="G374">
            <v>30</v>
          </cell>
          <cell r="H374">
            <v>0</v>
          </cell>
          <cell r="I374">
            <v>18</v>
          </cell>
          <cell r="J374">
            <v>1</v>
          </cell>
          <cell r="K374">
            <v>0</v>
          </cell>
          <cell r="L374" t="str">
            <v>KGM</v>
          </cell>
          <cell r="M374">
            <v>0</v>
          </cell>
          <cell r="N374">
            <v>0</v>
          </cell>
          <cell r="O374" t="str">
            <v>CLASSE</v>
          </cell>
          <cell r="P374">
            <v>4</v>
          </cell>
          <cell r="Q374">
            <v>54.4</v>
          </cell>
          <cell r="R374">
            <v>31</v>
          </cell>
          <cell r="S374">
            <v>54.400000000000006</v>
          </cell>
          <cell r="T374" t="str">
            <v xml:space="preserve"> </v>
          </cell>
        </row>
        <row r="375">
          <cell r="A375" t="str">
            <v>08092000</v>
          </cell>
          <cell r="B375" t="str">
            <v>Cerises fraiches</v>
          </cell>
          <cell r="C375">
            <v>38413</v>
          </cell>
          <cell r="D375">
            <v>30</v>
          </cell>
          <cell r="E375">
            <v>0</v>
          </cell>
          <cell r="F375">
            <v>18</v>
          </cell>
          <cell r="G375">
            <v>30</v>
          </cell>
          <cell r="H375">
            <v>0</v>
          </cell>
          <cell r="I375">
            <v>18</v>
          </cell>
          <cell r="J375">
            <v>1</v>
          </cell>
          <cell r="K375">
            <v>0</v>
          </cell>
          <cell r="L375" t="str">
            <v>KGM</v>
          </cell>
          <cell r="M375">
            <v>0</v>
          </cell>
          <cell r="N375">
            <v>0</v>
          </cell>
          <cell r="O375" t="str">
            <v>CLASSE</v>
          </cell>
          <cell r="P375">
            <v>4</v>
          </cell>
          <cell r="Q375">
            <v>54.4</v>
          </cell>
          <cell r="R375">
            <v>31</v>
          </cell>
          <cell r="S375">
            <v>54.400000000000006</v>
          </cell>
          <cell r="T375" t="str">
            <v xml:space="preserve"> </v>
          </cell>
        </row>
        <row r="376">
          <cell r="A376" t="str">
            <v>08093000</v>
          </cell>
          <cell r="B376" t="str">
            <v>Peches, brugnons et nectarines, frais</v>
          </cell>
          <cell r="C376">
            <v>38413</v>
          </cell>
          <cell r="D376">
            <v>30</v>
          </cell>
          <cell r="E376">
            <v>0</v>
          </cell>
          <cell r="F376">
            <v>18</v>
          </cell>
          <cell r="G376">
            <v>30</v>
          </cell>
          <cell r="H376">
            <v>0</v>
          </cell>
          <cell r="I376">
            <v>18</v>
          </cell>
          <cell r="J376">
            <v>1</v>
          </cell>
          <cell r="K376">
            <v>0</v>
          </cell>
          <cell r="L376" t="str">
            <v>KGM</v>
          </cell>
          <cell r="M376">
            <v>0</v>
          </cell>
          <cell r="N376">
            <v>0</v>
          </cell>
          <cell r="O376" t="str">
            <v>CLASSE</v>
          </cell>
          <cell r="P376">
            <v>4</v>
          </cell>
          <cell r="Q376">
            <v>54.4</v>
          </cell>
          <cell r="R376">
            <v>31</v>
          </cell>
          <cell r="S376">
            <v>54.400000000000006</v>
          </cell>
          <cell r="T376" t="str">
            <v xml:space="preserve"> </v>
          </cell>
        </row>
        <row r="377">
          <cell r="A377" t="str">
            <v>08094000</v>
          </cell>
          <cell r="B377" t="str">
            <v>Prunes et prunelles,fraiches</v>
          </cell>
          <cell r="C377">
            <v>38413</v>
          </cell>
          <cell r="D377">
            <v>30</v>
          </cell>
          <cell r="E377">
            <v>0</v>
          </cell>
          <cell r="F377">
            <v>18</v>
          </cell>
          <cell r="G377">
            <v>30</v>
          </cell>
          <cell r="H377">
            <v>0</v>
          </cell>
          <cell r="I377">
            <v>18</v>
          </cell>
          <cell r="J377">
            <v>1</v>
          </cell>
          <cell r="K377">
            <v>0</v>
          </cell>
          <cell r="L377" t="str">
            <v>KGM</v>
          </cell>
          <cell r="M377">
            <v>0</v>
          </cell>
          <cell r="N377">
            <v>0</v>
          </cell>
          <cell r="O377" t="str">
            <v>CLASSE</v>
          </cell>
          <cell r="P377">
            <v>4</v>
          </cell>
          <cell r="Q377">
            <v>54.4</v>
          </cell>
          <cell r="R377">
            <v>31</v>
          </cell>
          <cell r="S377">
            <v>54.400000000000006</v>
          </cell>
          <cell r="T377" t="str">
            <v xml:space="preserve"> </v>
          </cell>
        </row>
        <row r="378">
          <cell r="A378" t="str">
            <v>08101000</v>
          </cell>
          <cell r="B378" t="str">
            <v>Fraises fraiches</v>
          </cell>
          <cell r="C378">
            <v>38413</v>
          </cell>
          <cell r="D378">
            <v>30</v>
          </cell>
          <cell r="E378">
            <v>0</v>
          </cell>
          <cell r="F378">
            <v>18</v>
          </cell>
          <cell r="G378">
            <v>30</v>
          </cell>
          <cell r="H378">
            <v>0</v>
          </cell>
          <cell r="I378">
            <v>18</v>
          </cell>
          <cell r="J378">
            <v>1</v>
          </cell>
          <cell r="K378">
            <v>0</v>
          </cell>
          <cell r="L378" t="str">
            <v>KGM</v>
          </cell>
          <cell r="M378">
            <v>0</v>
          </cell>
          <cell r="N378">
            <v>0</v>
          </cell>
          <cell r="O378" t="str">
            <v>CLASSE</v>
          </cell>
          <cell r="P378">
            <v>4</v>
          </cell>
          <cell r="Q378">
            <v>54.4</v>
          </cell>
          <cell r="R378">
            <v>31</v>
          </cell>
          <cell r="S378">
            <v>54.400000000000006</v>
          </cell>
          <cell r="T378" t="str">
            <v xml:space="preserve"> </v>
          </cell>
        </row>
        <row r="379">
          <cell r="A379" t="str">
            <v>08102000</v>
          </cell>
          <cell r="B379" t="str">
            <v>Frambroises,mures et mures-framboises,fraiches</v>
          </cell>
          <cell r="C379">
            <v>38413</v>
          </cell>
          <cell r="D379">
            <v>30</v>
          </cell>
          <cell r="E379">
            <v>0</v>
          </cell>
          <cell r="F379">
            <v>18</v>
          </cell>
          <cell r="G379">
            <v>30</v>
          </cell>
          <cell r="H379">
            <v>0</v>
          </cell>
          <cell r="I379">
            <v>18</v>
          </cell>
          <cell r="J379">
            <v>1</v>
          </cell>
          <cell r="K379">
            <v>0</v>
          </cell>
          <cell r="L379" t="str">
            <v>KGM</v>
          </cell>
          <cell r="M379">
            <v>0</v>
          </cell>
          <cell r="N379">
            <v>0</v>
          </cell>
          <cell r="O379" t="str">
            <v>CLASSE</v>
          </cell>
          <cell r="P379">
            <v>4</v>
          </cell>
          <cell r="Q379">
            <v>54.4</v>
          </cell>
          <cell r="R379">
            <v>31</v>
          </cell>
          <cell r="S379">
            <v>54.400000000000006</v>
          </cell>
          <cell r="T379" t="str">
            <v xml:space="preserve"> </v>
          </cell>
        </row>
        <row r="380">
          <cell r="A380" t="str">
            <v>08103000</v>
          </cell>
          <cell r="B380" t="str">
            <v>Groseilles a grappes,y.c les cassis et groseilles a maquereaux,frais</v>
          </cell>
          <cell r="C380">
            <v>38413</v>
          </cell>
          <cell r="D380">
            <v>30</v>
          </cell>
          <cell r="E380">
            <v>0</v>
          </cell>
          <cell r="F380">
            <v>18</v>
          </cell>
          <cell r="G380">
            <v>30</v>
          </cell>
          <cell r="H380">
            <v>0</v>
          </cell>
          <cell r="I380">
            <v>18</v>
          </cell>
          <cell r="J380">
            <v>1</v>
          </cell>
          <cell r="K380">
            <v>0</v>
          </cell>
          <cell r="L380" t="str">
            <v>KGM</v>
          </cell>
          <cell r="M380">
            <v>0</v>
          </cell>
          <cell r="N380">
            <v>0</v>
          </cell>
          <cell r="O380" t="str">
            <v>CLASSE</v>
          </cell>
          <cell r="P380">
            <v>4</v>
          </cell>
          <cell r="Q380">
            <v>54.4</v>
          </cell>
          <cell r="R380">
            <v>31</v>
          </cell>
          <cell r="S380">
            <v>54.400000000000006</v>
          </cell>
          <cell r="T380" t="str">
            <v xml:space="preserve"> </v>
          </cell>
        </row>
        <row r="381">
          <cell r="A381" t="str">
            <v>08104000</v>
          </cell>
          <cell r="B381" t="str">
            <v>Airelles, myrtilles, et autres fruits du genre vaccinium,frais</v>
          </cell>
          <cell r="C381">
            <v>38413</v>
          </cell>
          <cell r="D381">
            <v>30</v>
          </cell>
          <cell r="E381">
            <v>0</v>
          </cell>
          <cell r="F381">
            <v>18</v>
          </cell>
          <cell r="G381">
            <v>30</v>
          </cell>
          <cell r="H381">
            <v>0</v>
          </cell>
          <cell r="I381">
            <v>18</v>
          </cell>
          <cell r="J381">
            <v>1</v>
          </cell>
          <cell r="K381">
            <v>0</v>
          </cell>
          <cell r="L381" t="str">
            <v>KGM</v>
          </cell>
          <cell r="M381">
            <v>0</v>
          </cell>
          <cell r="N381">
            <v>0</v>
          </cell>
          <cell r="O381" t="str">
            <v>CLASSE</v>
          </cell>
          <cell r="P381">
            <v>4</v>
          </cell>
          <cell r="Q381">
            <v>54.4</v>
          </cell>
          <cell r="R381">
            <v>31</v>
          </cell>
          <cell r="S381">
            <v>54.400000000000006</v>
          </cell>
          <cell r="T381" t="str">
            <v xml:space="preserve"> </v>
          </cell>
        </row>
        <row r="382">
          <cell r="A382" t="str">
            <v>08105000</v>
          </cell>
          <cell r="B382" t="str">
            <v>Kiwis frais</v>
          </cell>
          <cell r="C382">
            <v>38413</v>
          </cell>
          <cell r="D382">
            <v>30</v>
          </cell>
          <cell r="E382">
            <v>0</v>
          </cell>
          <cell r="F382">
            <v>18</v>
          </cell>
          <cell r="G382">
            <v>30</v>
          </cell>
          <cell r="H382">
            <v>0</v>
          </cell>
          <cell r="I382">
            <v>18</v>
          </cell>
          <cell r="J382">
            <v>1</v>
          </cell>
          <cell r="K382">
            <v>0</v>
          </cell>
          <cell r="L382" t="str">
            <v>KGM</v>
          </cell>
          <cell r="M382">
            <v>0</v>
          </cell>
          <cell r="N382">
            <v>0</v>
          </cell>
          <cell r="O382" t="str">
            <v>CLASSE</v>
          </cell>
          <cell r="P382">
            <v>4</v>
          </cell>
          <cell r="Q382">
            <v>54.4</v>
          </cell>
          <cell r="R382">
            <v>31</v>
          </cell>
          <cell r="S382">
            <v>54.400000000000006</v>
          </cell>
          <cell r="T382" t="str">
            <v xml:space="preserve"> </v>
          </cell>
        </row>
        <row r="383">
          <cell r="A383" t="str">
            <v>08106000</v>
          </cell>
          <cell r="B383" t="str">
            <v>Durians frais</v>
          </cell>
          <cell r="C383">
            <v>38413</v>
          </cell>
          <cell r="D383">
            <v>30</v>
          </cell>
          <cell r="E383">
            <v>0</v>
          </cell>
          <cell r="F383">
            <v>18</v>
          </cell>
          <cell r="G383">
            <v>30</v>
          </cell>
          <cell r="H383">
            <v>0</v>
          </cell>
          <cell r="I383">
            <v>18</v>
          </cell>
          <cell r="J383">
            <v>1</v>
          </cell>
          <cell r="K383">
            <v>0</v>
          </cell>
          <cell r="L383" t="str">
            <v>KGM</v>
          </cell>
          <cell r="M383">
            <v>0</v>
          </cell>
          <cell r="N383">
            <v>0</v>
          </cell>
          <cell r="O383" t="str">
            <v>CLASSE</v>
          </cell>
          <cell r="P383">
            <v>4</v>
          </cell>
          <cell r="Q383">
            <v>54.4</v>
          </cell>
          <cell r="R383">
            <v>31</v>
          </cell>
          <cell r="S383">
            <v>54.400000000000006</v>
          </cell>
          <cell r="T383" t="str">
            <v xml:space="preserve"> </v>
          </cell>
        </row>
        <row r="384">
          <cell r="A384" t="str">
            <v>08109000</v>
          </cell>
          <cell r="B384" t="str">
            <v>Fruits frais autres que du 081010 _x0005_ 081060.</v>
          </cell>
          <cell r="C384">
            <v>38413</v>
          </cell>
          <cell r="D384">
            <v>30</v>
          </cell>
          <cell r="E384">
            <v>0</v>
          </cell>
          <cell r="F384">
            <v>18</v>
          </cell>
          <cell r="G384">
            <v>30</v>
          </cell>
          <cell r="H384">
            <v>0</v>
          </cell>
          <cell r="I384">
            <v>18</v>
          </cell>
          <cell r="J384">
            <v>1</v>
          </cell>
          <cell r="K384">
            <v>0</v>
          </cell>
          <cell r="L384" t="str">
            <v>KGM</v>
          </cell>
          <cell r="M384">
            <v>0</v>
          </cell>
          <cell r="N384">
            <v>0</v>
          </cell>
          <cell r="O384" t="str">
            <v>CLASSE</v>
          </cell>
          <cell r="P384">
            <v>4</v>
          </cell>
          <cell r="Q384">
            <v>54.4</v>
          </cell>
          <cell r="R384">
            <v>31</v>
          </cell>
          <cell r="S384">
            <v>54.400000000000006</v>
          </cell>
          <cell r="T384" t="str">
            <v xml:space="preserve"> </v>
          </cell>
        </row>
        <row r="385">
          <cell r="A385" t="str">
            <v>08111010</v>
          </cell>
          <cell r="B385" t="str">
            <v>Fraises non sucr_x0002_ ni _x0002_dulcor_x0002_ non cuits ou cuits _x0005_ la vapeur , congel_x0002_s</v>
          </cell>
          <cell r="C385">
            <v>38413</v>
          </cell>
          <cell r="D385">
            <v>30</v>
          </cell>
          <cell r="E385">
            <v>0</v>
          </cell>
          <cell r="F385">
            <v>18</v>
          </cell>
          <cell r="G385">
            <v>30</v>
          </cell>
          <cell r="H385">
            <v>0</v>
          </cell>
          <cell r="I385">
            <v>18</v>
          </cell>
          <cell r="J385">
            <v>1</v>
          </cell>
          <cell r="K385">
            <v>0</v>
          </cell>
          <cell r="L385" t="str">
            <v>KGM</v>
          </cell>
          <cell r="M385">
            <v>0</v>
          </cell>
          <cell r="N385">
            <v>0</v>
          </cell>
          <cell r="O385" t="str">
            <v>CLASSE</v>
          </cell>
          <cell r="P385">
            <v>4</v>
          </cell>
          <cell r="Q385">
            <v>54.4</v>
          </cell>
          <cell r="R385">
            <v>31</v>
          </cell>
          <cell r="S385">
            <v>54.400000000000006</v>
          </cell>
          <cell r="T385" t="str">
            <v xml:space="preserve"> </v>
          </cell>
        </row>
        <row r="386">
          <cell r="A386" t="str">
            <v>08111090</v>
          </cell>
          <cell r="B386" t="str">
            <v>Fraises sucr_x0002_s ou _x0002_dulcor_x0002_s,cuits ou non ,congel_x0002_s</v>
          </cell>
          <cell r="C386">
            <v>38413</v>
          </cell>
          <cell r="D386">
            <v>30</v>
          </cell>
          <cell r="E386">
            <v>0</v>
          </cell>
          <cell r="F386">
            <v>18</v>
          </cell>
          <cell r="G386">
            <v>30</v>
          </cell>
          <cell r="H386">
            <v>0</v>
          </cell>
          <cell r="I386">
            <v>18</v>
          </cell>
          <cell r="J386">
            <v>1</v>
          </cell>
          <cell r="K386">
            <v>0</v>
          </cell>
          <cell r="L386" t="str">
            <v>KGM</v>
          </cell>
          <cell r="M386">
            <v>0</v>
          </cell>
          <cell r="N386">
            <v>0</v>
          </cell>
          <cell r="O386" t="str">
            <v>CLASSE</v>
          </cell>
          <cell r="P386">
            <v>4</v>
          </cell>
          <cell r="Q386">
            <v>54.4</v>
          </cell>
          <cell r="R386">
            <v>31</v>
          </cell>
          <cell r="S386">
            <v>54.400000000000006</v>
          </cell>
          <cell r="T386" t="str">
            <v xml:space="preserve"> </v>
          </cell>
        </row>
        <row r="387">
          <cell r="A387" t="str">
            <v>08112010</v>
          </cell>
          <cell r="B387" t="str">
            <v>Framboises,mures,groseilles non sucr_x0002_ ni _x0002_dulcor_x0002_s</v>
          </cell>
          <cell r="C387">
            <v>38413</v>
          </cell>
          <cell r="D387">
            <v>30</v>
          </cell>
          <cell r="E387">
            <v>0</v>
          </cell>
          <cell r="F387">
            <v>18</v>
          </cell>
          <cell r="G387">
            <v>30</v>
          </cell>
          <cell r="H387">
            <v>0</v>
          </cell>
          <cell r="I387">
            <v>18</v>
          </cell>
          <cell r="J387">
            <v>1</v>
          </cell>
          <cell r="K387">
            <v>0</v>
          </cell>
          <cell r="L387" t="str">
            <v>KGM</v>
          </cell>
          <cell r="M387">
            <v>0</v>
          </cell>
          <cell r="N387">
            <v>0</v>
          </cell>
          <cell r="O387" t="str">
            <v>CLASSE</v>
          </cell>
          <cell r="P387">
            <v>4</v>
          </cell>
          <cell r="Q387">
            <v>54.4</v>
          </cell>
          <cell r="R387">
            <v>31</v>
          </cell>
          <cell r="S387">
            <v>54.400000000000006</v>
          </cell>
          <cell r="T387" t="str">
            <v xml:space="preserve"> </v>
          </cell>
        </row>
        <row r="388">
          <cell r="A388" t="str">
            <v>08112090</v>
          </cell>
          <cell r="B388" t="str">
            <v>Framboises,mures,groseilles sucr_x0002_s ou _x0002_dulcor_x0002_s</v>
          </cell>
          <cell r="C388">
            <v>38413</v>
          </cell>
          <cell r="D388">
            <v>30</v>
          </cell>
          <cell r="E388">
            <v>0</v>
          </cell>
          <cell r="F388">
            <v>18</v>
          </cell>
          <cell r="G388">
            <v>30</v>
          </cell>
          <cell r="H388">
            <v>0</v>
          </cell>
          <cell r="I388">
            <v>18</v>
          </cell>
          <cell r="J388">
            <v>1</v>
          </cell>
          <cell r="K388">
            <v>0</v>
          </cell>
          <cell r="L388" t="str">
            <v>KGM</v>
          </cell>
          <cell r="M388">
            <v>0</v>
          </cell>
          <cell r="N388">
            <v>0</v>
          </cell>
          <cell r="O388" t="str">
            <v>CLASSE</v>
          </cell>
          <cell r="P388">
            <v>4</v>
          </cell>
          <cell r="Q388">
            <v>54.4</v>
          </cell>
          <cell r="R388">
            <v>31</v>
          </cell>
          <cell r="S388">
            <v>54.400000000000006</v>
          </cell>
          <cell r="T388" t="str">
            <v xml:space="preserve"> </v>
          </cell>
        </row>
        <row r="389">
          <cell r="A389" t="str">
            <v>08119010</v>
          </cell>
          <cell r="B389" t="str">
            <v>Fruits du 0811,non repris ailleurs,non sucr_x0002_s ni edulcor_x0002_s. congel_x0002_s</v>
          </cell>
          <cell r="C389">
            <v>38413</v>
          </cell>
          <cell r="D389">
            <v>30</v>
          </cell>
          <cell r="E389">
            <v>0</v>
          </cell>
          <cell r="F389">
            <v>18</v>
          </cell>
          <cell r="G389">
            <v>30</v>
          </cell>
          <cell r="H389">
            <v>0</v>
          </cell>
          <cell r="I389">
            <v>18</v>
          </cell>
          <cell r="J389">
            <v>1</v>
          </cell>
          <cell r="K389">
            <v>0</v>
          </cell>
          <cell r="L389" t="str">
            <v>KGM</v>
          </cell>
          <cell r="M389">
            <v>0</v>
          </cell>
          <cell r="N389">
            <v>0</v>
          </cell>
          <cell r="O389" t="str">
            <v>CLASSE</v>
          </cell>
          <cell r="P389">
            <v>4</v>
          </cell>
          <cell r="Q389">
            <v>54.4</v>
          </cell>
          <cell r="R389">
            <v>31</v>
          </cell>
          <cell r="S389">
            <v>54.400000000000006</v>
          </cell>
          <cell r="T389" t="str">
            <v xml:space="preserve"> </v>
          </cell>
        </row>
        <row r="390">
          <cell r="A390" t="str">
            <v>08119090</v>
          </cell>
          <cell r="B390" t="str">
            <v>Fruits du 0811,non repris,sucr_x0002_s ou _x0002_dulcor_x0002_s, congel_x0002_s</v>
          </cell>
          <cell r="C390">
            <v>38413</v>
          </cell>
          <cell r="D390">
            <v>30</v>
          </cell>
          <cell r="E390">
            <v>0</v>
          </cell>
          <cell r="F390">
            <v>18</v>
          </cell>
          <cell r="G390">
            <v>30</v>
          </cell>
          <cell r="H390">
            <v>0</v>
          </cell>
          <cell r="I390">
            <v>18</v>
          </cell>
          <cell r="J390">
            <v>1</v>
          </cell>
          <cell r="K390">
            <v>0</v>
          </cell>
          <cell r="L390" t="str">
            <v>KGM</v>
          </cell>
          <cell r="M390">
            <v>0</v>
          </cell>
          <cell r="N390">
            <v>0</v>
          </cell>
          <cell r="O390" t="str">
            <v>CLASSE</v>
          </cell>
          <cell r="P390">
            <v>4</v>
          </cell>
          <cell r="Q390">
            <v>54.4</v>
          </cell>
          <cell r="R390">
            <v>31</v>
          </cell>
          <cell r="S390">
            <v>54.400000000000006</v>
          </cell>
          <cell r="T390" t="str">
            <v xml:space="preserve"> </v>
          </cell>
        </row>
        <row r="391">
          <cell r="A391" t="str">
            <v>08121000</v>
          </cell>
          <cell r="B391" t="str">
            <v>Cerises,conservees provisoirement,non consommables en l'etat</v>
          </cell>
          <cell r="C391">
            <v>38413</v>
          </cell>
          <cell r="D391">
            <v>30</v>
          </cell>
          <cell r="E391">
            <v>0</v>
          </cell>
          <cell r="F391">
            <v>18</v>
          </cell>
          <cell r="G391">
            <v>30</v>
          </cell>
          <cell r="H391">
            <v>0</v>
          </cell>
          <cell r="I391">
            <v>18</v>
          </cell>
          <cell r="J391">
            <v>1</v>
          </cell>
          <cell r="K391">
            <v>0</v>
          </cell>
          <cell r="L391" t="str">
            <v>KGM</v>
          </cell>
          <cell r="M391">
            <v>0</v>
          </cell>
          <cell r="N391">
            <v>0</v>
          </cell>
          <cell r="O391" t="str">
            <v>CLASSE</v>
          </cell>
          <cell r="P391">
            <v>4</v>
          </cell>
          <cell r="Q391">
            <v>54.4</v>
          </cell>
          <cell r="R391">
            <v>31</v>
          </cell>
          <cell r="S391">
            <v>54.400000000000006</v>
          </cell>
          <cell r="T391" t="str">
            <v xml:space="preserve"> </v>
          </cell>
        </row>
        <row r="392">
          <cell r="A392" t="str">
            <v>08129000</v>
          </cell>
          <cell r="B392" t="str">
            <v>Fruits conserves provis.,non consommables en l'etat autres que les c_x0002_rises .</v>
          </cell>
          <cell r="C392">
            <v>38413</v>
          </cell>
          <cell r="D392">
            <v>30</v>
          </cell>
          <cell r="E392">
            <v>0</v>
          </cell>
          <cell r="F392">
            <v>18</v>
          </cell>
          <cell r="G392">
            <v>30</v>
          </cell>
          <cell r="H392">
            <v>0</v>
          </cell>
          <cell r="I392">
            <v>18</v>
          </cell>
          <cell r="J392">
            <v>1</v>
          </cell>
          <cell r="K392">
            <v>0</v>
          </cell>
          <cell r="L392" t="str">
            <v>KGM</v>
          </cell>
          <cell r="M392">
            <v>0</v>
          </cell>
          <cell r="N392">
            <v>0</v>
          </cell>
          <cell r="O392" t="str">
            <v>CLASSE</v>
          </cell>
          <cell r="P392">
            <v>4</v>
          </cell>
          <cell r="Q392">
            <v>54.4</v>
          </cell>
          <cell r="R392">
            <v>31</v>
          </cell>
          <cell r="S392">
            <v>54.400000000000006</v>
          </cell>
          <cell r="T392" t="str">
            <v xml:space="preserve"> </v>
          </cell>
        </row>
        <row r="393">
          <cell r="A393" t="str">
            <v>08131000</v>
          </cell>
          <cell r="B393" t="str">
            <v>Abricots seches</v>
          </cell>
          <cell r="C393">
            <v>38413</v>
          </cell>
          <cell r="D393">
            <v>30</v>
          </cell>
          <cell r="E393">
            <v>0</v>
          </cell>
          <cell r="F393">
            <v>18</v>
          </cell>
          <cell r="G393">
            <v>30</v>
          </cell>
          <cell r="H393">
            <v>0</v>
          </cell>
          <cell r="I393">
            <v>18</v>
          </cell>
          <cell r="J393">
            <v>1</v>
          </cell>
          <cell r="K393">
            <v>0</v>
          </cell>
          <cell r="L393" t="str">
            <v>KGM</v>
          </cell>
          <cell r="M393">
            <v>0</v>
          </cell>
          <cell r="N393">
            <v>0</v>
          </cell>
          <cell r="O393" t="str">
            <v>CLASSE</v>
          </cell>
          <cell r="P393">
            <v>4</v>
          </cell>
          <cell r="Q393">
            <v>54.4</v>
          </cell>
          <cell r="R393">
            <v>31</v>
          </cell>
          <cell r="S393">
            <v>54.400000000000006</v>
          </cell>
          <cell r="T393" t="str">
            <v xml:space="preserve"> </v>
          </cell>
        </row>
        <row r="394">
          <cell r="A394" t="str">
            <v>08132000</v>
          </cell>
          <cell r="B394" t="str">
            <v>Pruneaux seches</v>
          </cell>
          <cell r="C394">
            <v>38413</v>
          </cell>
          <cell r="D394">
            <v>30</v>
          </cell>
          <cell r="E394">
            <v>0</v>
          </cell>
          <cell r="F394">
            <v>18</v>
          </cell>
          <cell r="G394">
            <v>30</v>
          </cell>
          <cell r="H394">
            <v>0</v>
          </cell>
          <cell r="I394">
            <v>18</v>
          </cell>
          <cell r="J394">
            <v>1</v>
          </cell>
          <cell r="K394">
            <v>0</v>
          </cell>
          <cell r="L394" t="str">
            <v>KGM</v>
          </cell>
          <cell r="M394">
            <v>0</v>
          </cell>
          <cell r="N394">
            <v>0</v>
          </cell>
          <cell r="O394" t="str">
            <v>CLASSE</v>
          </cell>
          <cell r="P394">
            <v>4</v>
          </cell>
          <cell r="Q394">
            <v>54.4</v>
          </cell>
          <cell r="R394">
            <v>31</v>
          </cell>
          <cell r="S394">
            <v>54.400000000000006</v>
          </cell>
          <cell r="T394" t="str">
            <v xml:space="preserve"> </v>
          </cell>
        </row>
        <row r="395">
          <cell r="A395" t="str">
            <v>08133000</v>
          </cell>
          <cell r="B395" t="str">
            <v>Pommes sechees</v>
          </cell>
          <cell r="C395">
            <v>38413</v>
          </cell>
          <cell r="D395">
            <v>30</v>
          </cell>
          <cell r="E395">
            <v>0</v>
          </cell>
          <cell r="F395">
            <v>18</v>
          </cell>
          <cell r="G395">
            <v>30</v>
          </cell>
          <cell r="H395">
            <v>0</v>
          </cell>
          <cell r="I395">
            <v>18</v>
          </cell>
          <cell r="J395">
            <v>1</v>
          </cell>
          <cell r="K395">
            <v>0</v>
          </cell>
          <cell r="L395" t="str">
            <v>KGM</v>
          </cell>
          <cell r="M395">
            <v>0</v>
          </cell>
          <cell r="N395">
            <v>0</v>
          </cell>
          <cell r="O395" t="str">
            <v>CLASSE</v>
          </cell>
          <cell r="P395">
            <v>4</v>
          </cell>
          <cell r="Q395">
            <v>54.4</v>
          </cell>
          <cell r="R395">
            <v>31</v>
          </cell>
          <cell r="S395">
            <v>54.400000000000006</v>
          </cell>
          <cell r="T395" t="str">
            <v xml:space="preserve"> </v>
          </cell>
        </row>
        <row r="396">
          <cell r="A396" t="str">
            <v>08134000</v>
          </cell>
          <cell r="B396" t="str">
            <v>Fruits sech_x0002_s,autres que ceux du 081310 _x0005_ 081330.</v>
          </cell>
          <cell r="C396">
            <v>38413</v>
          </cell>
          <cell r="D396">
            <v>30</v>
          </cell>
          <cell r="E396">
            <v>0</v>
          </cell>
          <cell r="F396">
            <v>18</v>
          </cell>
          <cell r="G396">
            <v>30</v>
          </cell>
          <cell r="H396">
            <v>0</v>
          </cell>
          <cell r="I396">
            <v>18</v>
          </cell>
          <cell r="J396">
            <v>1</v>
          </cell>
          <cell r="K396">
            <v>0</v>
          </cell>
          <cell r="L396" t="str">
            <v>KGM</v>
          </cell>
          <cell r="M396">
            <v>0</v>
          </cell>
          <cell r="N396">
            <v>0</v>
          </cell>
          <cell r="O396" t="str">
            <v>CLASSE</v>
          </cell>
          <cell r="P396">
            <v>4</v>
          </cell>
          <cell r="Q396">
            <v>54.4</v>
          </cell>
          <cell r="R396">
            <v>31</v>
          </cell>
          <cell r="S396">
            <v>54.400000000000006</v>
          </cell>
          <cell r="T396" t="str">
            <v xml:space="preserve"> </v>
          </cell>
        </row>
        <row r="397">
          <cell r="A397" t="str">
            <v>08135000</v>
          </cell>
          <cell r="B397" t="str">
            <v>Melange de fruits du 08 ,s_x0002_ch_x0002_s ou _x0005_ coques.</v>
          </cell>
          <cell r="C397">
            <v>38413</v>
          </cell>
          <cell r="D397">
            <v>30</v>
          </cell>
          <cell r="E397">
            <v>0</v>
          </cell>
          <cell r="F397">
            <v>18</v>
          </cell>
          <cell r="G397">
            <v>30</v>
          </cell>
          <cell r="H397">
            <v>0</v>
          </cell>
          <cell r="I397">
            <v>18</v>
          </cell>
          <cell r="J397">
            <v>1</v>
          </cell>
          <cell r="K397">
            <v>0</v>
          </cell>
          <cell r="L397" t="str">
            <v>KGM</v>
          </cell>
          <cell r="M397">
            <v>0</v>
          </cell>
          <cell r="N397">
            <v>0</v>
          </cell>
          <cell r="O397" t="str">
            <v>CLASSE</v>
          </cell>
          <cell r="P397">
            <v>4</v>
          </cell>
          <cell r="Q397">
            <v>54.4</v>
          </cell>
          <cell r="R397">
            <v>31</v>
          </cell>
          <cell r="S397">
            <v>54.400000000000006</v>
          </cell>
          <cell r="T397" t="str">
            <v xml:space="preserve"> </v>
          </cell>
        </row>
        <row r="398">
          <cell r="A398" t="str">
            <v>08140000</v>
          </cell>
          <cell r="B398" t="str">
            <v>Ecorces d'agrumes ou de melons conservees provisoirement ou bien s_x0002_ch_x0002_s</v>
          </cell>
          <cell r="C398">
            <v>38413</v>
          </cell>
          <cell r="D398">
            <v>30</v>
          </cell>
          <cell r="E398">
            <v>0</v>
          </cell>
          <cell r="F398">
            <v>18</v>
          </cell>
          <cell r="G398">
            <v>30</v>
          </cell>
          <cell r="H398">
            <v>0</v>
          </cell>
          <cell r="I398">
            <v>18</v>
          </cell>
          <cell r="J398">
            <v>1</v>
          </cell>
          <cell r="K398">
            <v>0</v>
          </cell>
          <cell r="L398" t="str">
            <v>KGM</v>
          </cell>
          <cell r="M398">
            <v>0</v>
          </cell>
          <cell r="N398">
            <v>0</v>
          </cell>
          <cell r="O398" t="str">
            <v>CLASSE</v>
          </cell>
          <cell r="P398">
            <v>4</v>
          </cell>
          <cell r="Q398">
            <v>54.4</v>
          </cell>
          <cell r="R398">
            <v>31</v>
          </cell>
          <cell r="S398">
            <v>54.400000000000006</v>
          </cell>
          <cell r="T398" t="str">
            <v xml:space="preserve"> </v>
          </cell>
        </row>
        <row r="399">
          <cell r="A399" t="str">
            <v>09011110</v>
          </cell>
          <cell r="B399" t="str">
            <v>Caf_x0002_ Arabica de semance.</v>
          </cell>
          <cell r="C399">
            <v>38413</v>
          </cell>
          <cell r="D399">
            <v>5</v>
          </cell>
          <cell r="E399">
            <v>0</v>
          </cell>
          <cell r="F399">
            <v>18</v>
          </cell>
          <cell r="G399">
            <v>5</v>
          </cell>
          <cell r="H399">
            <v>0</v>
          </cell>
          <cell r="I399">
            <v>0</v>
          </cell>
          <cell r="J399">
            <v>1</v>
          </cell>
          <cell r="K399">
            <v>0</v>
          </cell>
          <cell r="L399" t="str">
            <v>KGM</v>
          </cell>
          <cell r="M399">
            <v>0</v>
          </cell>
          <cell r="N399">
            <v>0</v>
          </cell>
          <cell r="O399" t="str">
            <v>CLASSE</v>
          </cell>
          <cell r="P399">
            <v>1</v>
          </cell>
          <cell r="Q399">
            <v>6</v>
          </cell>
          <cell r="R399">
            <v>6</v>
          </cell>
          <cell r="S399">
            <v>6</v>
          </cell>
          <cell r="T399" t="str">
            <v xml:space="preserve"> </v>
          </cell>
        </row>
        <row r="400">
          <cell r="A400" t="str">
            <v>09011111</v>
          </cell>
          <cell r="B400" t="str">
            <v>Caf_x0002_ arabica, non torr_x0002_fi_x0002_,non d_x0002_caf_x0002_in_x0002_,prima et exprima</v>
          </cell>
          <cell r="C400">
            <v>38413</v>
          </cell>
          <cell r="D400">
            <v>30</v>
          </cell>
          <cell r="E400">
            <v>0</v>
          </cell>
          <cell r="F400">
            <v>18</v>
          </cell>
          <cell r="G400">
            <v>30</v>
          </cell>
          <cell r="H400">
            <v>0</v>
          </cell>
          <cell r="I400">
            <v>18</v>
          </cell>
          <cell r="J400">
            <v>1</v>
          </cell>
          <cell r="K400">
            <v>0</v>
          </cell>
          <cell r="L400" t="str">
            <v>KGM</v>
          </cell>
          <cell r="M400">
            <v>0</v>
          </cell>
          <cell r="N400">
            <v>0</v>
          </cell>
          <cell r="O400" t="str">
            <v>CLASSE</v>
          </cell>
          <cell r="P400">
            <v>4</v>
          </cell>
          <cell r="Q400">
            <v>54.4</v>
          </cell>
          <cell r="R400">
            <v>31</v>
          </cell>
          <cell r="S400">
            <v>54.400000000000006</v>
          </cell>
          <cell r="T400" t="str">
            <v xml:space="preserve"> </v>
          </cell>
        </row>
        <row r="401">
          <cell r="A401" t="str">
            <v>09011112</v>
          </cell>
          <cell r="B401" t="str">
            <v>Caf_x0002_ arabica,non torr_x0002_fi_x0002_,non d_x0002_caf_x0002_in_x0002_,Sup_x0002_rieur</v>
          </cell>
          <cell r="C401">
            <v>38413</v>
          </cell>
          <cell r="D401">
            <v>30</v>
          </cell>
          <cell r="E401">
            <v>0</v>
          </cell>
          <cell r="F401">
            <v>18</v>
          </cell>
          <cell r="G401">
            <v>30</v>
          </cell>
          <cell r="H401">
            <v>0</v>
          </cell>
          <cell r="I401">
            <v>18</v>
          </cell>
          <cell r="J401">
            <v>1</v>
          </cell>
          <cell r="K401">
            <v>0</v>
          </cell>
          <cell r="L401" t="str">
            <v>KGM</v>
          </cell>
          <cell r="M401">
            <v>0</v>
          </cell>
          <cell r="N401">
            <v>0</v>
          </cell>
          <cell r="O401" t="str">
            <v>CLASSE</v>
          </cell>
          <cell r="P401">
            <v>4</v>
          </cell>
          <cell r="Q401">
            <v>54.4</v>
          </cell>
          <cell r="R401">
            <v>31</v>
          </cell>
          <cell r="S401">
            <v>54.400000000000006</v>
          </cell>
          <cell r="T401" t="str">
            <v xml:space="preserve"> </v>
          </cell>
        </row>
        <row r="402">
          <cell r="A402" t="str">
            <v>09011113</v>
          </cell>
          <cell r="B402" t="str">
            <v>Caf_x0002_ arabica,non torr_x0002_fi_x0002_,non d_x0002_caf_x0002_in_x0002_,Courant</v>
          </cell>
          <cell r="C402">
            <v>38413</v>
          </cell>
          <cell r="D402">
            <v>30</v>
          </cell>
          <cell r="E402">
            <v>0</v>
          </cell>
          <cell r="F402">
            <v>18</v>
          </cell>
          <cell r="G402">
            <v>30</v>
          </cell>
          <cell r="H402">
            <v>0</v>
          </cell>
          <cell r="I402">
            <v>18</v>
          </cell>
          <cell r="J402">
            <v>1</v>
          </cell>
          <cell r="K402">
            <v>0</v>
          </cell>
          <cell r="L402" t="str">
            <v>KGM</v>
          </cell>
          <cell r="M402">
            <v>0</v>
          </cell>
          <cell r="N402">
            <v>0</v>
          </cell>
          <cell r="O402" t="str">
            <v>CLASSE</v>
          </cell>
          <cell r="P402">
            <v>4</v>
          </cell>
          <cell r="Q402">
            <v>54.4</v>
          </cell>
          <cell r="R402">
            <v>31</v>
          </cell>
          <cell r="S402">
            <v>54.400000000000006</v>
          </cell>
          <cell r="T402" t="str">
            <v xml:space="preserve"> </v>
          </cell>
        </row>
        <row r="403">
          <cell r="A403" t="str">
            <v>09011114</v>
          </cell>
          <cell r="B403" t="str">
            <v>Caf_x0002_ arabica, non torr_x0002_fi_x0002_, non d_x0002_caf_x0002_in_x0002_,Limite</v>
          </cell>
          <cell r="C403">
            <v>38413</v>
          </cell>
          <cell r="D403">
            <v>30</v>
          </cell>
          <cell r="E403">
            <v>0</v>
          </cell>
          <cell r="F403">
            <v>18</v>
          </cell>
          <cell r="G403">
            <v>30</v>
          </cell>
          <cell r="H403">
            <v>0</v>
          </cell>
          <cell r="I403">
            <v>18</v>
          </cell>
          <cell r="J403">
            <v>1</v>
          </cell>
          <cell r="K403">
            <v>0</v>
          </cell>
          <cell r="L403" t="str">
            <v>KGM</v>
          </cell>
          <cell r="M403">
            <v>0</v>
          </cell>
          <cell r="N403">
            <v>0</v>
          </cell>
          <cell r="O403" t="str">
            <v>CLASSE</v>
          </cell>
          <cell r="P403">
            <v>4</v>
          </cell>
          <cell r="Q403">
            <v>54.4</v>
          </cell>
          <cell r="R403">
            <v>31</v>
          </cell>
          <cell r="S403">
            <v>54.400000000000006</v>
          </cell>
          <cell r="T403" t="str">
            <v xml:space="preserve"> </v>
          </cell>
        </row>
        <row r="404">
          <cell r="A404" t="str">
            <v>09011115</v>
          </cell>
          <cell r="B404" t="str">
            <v>Caf_x0002_ arabica,non torrifie, non d_x0002_caf_x0002_in_x0002_ ,Sous-limite</v>
          </cell>
          <cell r="C404">
            <v>38413</v>
          </cell>
          <cell r="D404">
            <v>30</v>
          </cell>
          <cell r="E404">
            <v>0</v>
          </cell>
          <cell r="F404">
            <v>18</v>
          </cell>
          <cell r="G404">
            <v>30</v>
          </cell>
          <cell r="H404">
            <v>0</v>
          </cell>
          <cell r="I404">
            <v>18</v>
          </cell>
          <cell r="J404">
            <v>1</v>
          </cell>
          <cell r="K404">
            <v>0</v>
          </cell>
          <cell r="L404" t="str">
            <v>KGM</v>
          </cell>
          <cell r="M404">
            <v>0</v>
          </cell>
          <cell r="N404">
            <v>0</v>
          </cell>
          <cell r="O404" t="str">
            <v>CLASSE</v>
          </cell>
          <cell r="P404">
            <v>4</v>
          </cell>
          <cell r="Q404">
            <v>54.4</v>
          </cell>
          <cell r="R404">
            <v>31</v>
          </cell>
          <cell r="S404">
            <v>54.400000000000006</v>
          </cell>
          <cell r="T404" t="str">
            <v xml:space="preserve"> </v>
          </cell>
        </row>
        <row r="405">
          <cell r="A405" t="str">
            <v>09011116</v>
          </cell>
          <cell r="B405" t="str">
            <v>Caf_x0002_ arabica, non torr_x0002_fi_x0002_, non d_x0002_caf_x0002_in_x0002_, Triage</v>
          </cell>
          <cell r="C405">
            <v>38413</v>
          </cell>
          <cell r="D405">
            <v>30</v>
          </cell>
          <cell r="E405">
            <v>0</v>
          </cell>
          <cell r="F405">
            <v>18</v>
          </cell>
          <cell r="G405">
            <v>30</v>
          </cell>
          <cell r="H405">
            <v>0</v>
          </cell>
          <cell r="I405">
            <v>18</v>
          </cell>
          <cell r="J405">
            <v>1</v>
          </cell>
          <cell r="K405">
            <v>0</v>
          </cell>
          <cell r="L405" t="str">
            <v>KGM</v>
          </cell>
          <cell r="M405">
            <v>0</v>
          </cell>
          <cell r="N405">
            <v>0</v>
          </cell>
          <cell r="O405" t="str">
            <v>CLASSE</v>
          </cell>
          <cell r="P405">
            <v>4</v>
          </cell>
          <cell r="Q405">
            <v>54.4</v>
          </cell>
          <cell r="R405">
            <v>31</v>
          </cell>
          <cell r="S405">
            <v>54.400000000000006</v>
          </cell>
          <cell r="T405" t="str">
            <v xml:space="preserve"> </v>
          </cell>
        </row>
        <row r="406">
          <cell r="A406" t="str">
            <v>09011117</v>
          </cell>
          <cell r="B406" t="str">
            <v>Caf_x0002_ arabica,non torr_x0002_fi_x0002_,non d_x0002_caf_x0002_in_x0002_,Brisures</v>
          </cell>
          <cell r="C406">
            <v>38413</v>
          </cell>
          <cell r="D406">
            <v>30</v>
          </cell>
          <cell r="E406">
            <v>0</v>
          </cell>
          <cell r="F406">
            <v>18</v>
          </cell>
          <cell r="G406">
            <v>30</v>
          </cell>
          <cell r="H406">
            <v>0</v>
          </cell>
          <cell r="I406">
            <v>18</v>
          </cell>
          <cell r="J406">
            <v>1</v>
          </cell>
          <cell r="K406">
            <v>0</v>
          </cell>
          <cell r="L406" t="str">
            <v>KGM</v>
          </cell>
          <cell r="M406">
            <v>0</v>
          </cell>
          <cell r="N406">
            <v>0</v>
          </cell>
          <cell r="O406" t="str">
            <v>CLASSE</v>
          </cell>
          <cell r="P406">
            <v>4</v>
          </cell>
          <cell r="Q406">
            <v>54.4</v>
          </cell>
          <cell r="R406">
            <v>31</v>
          </cell>
          <cell r="S406">
            <v>54.400000000000006</v>
          </cell>
          <cell r="T406" t="str">
            <v xml:space="preserve"> </v>
          </cell>
        </row>
        <row r="407">
          <cell r="A407" t="str">
            <v>09011118</v>
          </cell>
          <cell r="B407" t="str">
            <v>Caf_x0002_ arabica,non torr_x0002_fi_x0002_,non d_x0002_caf_x0002_in_x0002_,Class_x0002_s</v>
          </cell>
          <cell r="C407">
            <v>38413</v>
          </cell>
          <cell r="D407">
            <v>30</v>
          </cell>
          <cell r="E407">
            <v>0</v>
          </cell>
          <cell r="F407">
            <v>18</v>
          </cell>
          <cell r="G407">
            <v>30</v>
          </cell>
          <cell r="H407">
            <v>0</v>
          </cell>
          <cell r="I407">
            <v>18</v>
          </cell>
          <cell r="J407">
            <v>1</v>
          </cell>
          <cell r="K407">
            <v>0</v>
          </cell>
          <cell r="L407" t="str">
            <v>KGM</v>
          </cell>
          <cell r="M407">
            <v>0</v>
          </cell>
          <cell r="N407">
            <v>0</v>
          </cell>
          <cell r="O407" t="str">
            <v>CLASSE</v>
          </cell>
          <cell r="P407">
            <v>4</v>
          </cell>
          <cell r="Q407">
            <v>54.4</v>
          </cell>
          <cell r="R407">
            <v>31</v>
          </cell>
          <cell r="S407">
            <v>54.400000000000006</v>
          </cell>
          <cell r="T407" t="str">
            <v xml:space="preserve"> </v>
          </cell>
        </row>
        <row r="408">
          <cell r="A408" t="str">
            <v>09011119</v>
          </cell>
          <cell r="B408" t="str">
            <v>Caf_x0002_ arabica,non torr_x0002_fi_x0002_,non d_x0002_caf_x0002_in_x0002_,Autre que du 09011111 _x0005_ 09011118</v>
          </cell>
          <cell r="C408">
            <v>38413</v>
          </cell>
          <cell r="D408">
            <v>30</v>
          </cell>
          <cell r="E408">
            <v>0</v>
          </cell>
          <cell r="F408">
            <v>18</v>
          </cell>
          <cell r="G408">
            <v>30</v>
          </cell>
          <cell r="H408">
            <v>0</v>
          </cell>
          <cell r="I408">
            <v>18</v>
          </cell>
          <cell r="J408">
            <v>1</v>
          </cell>
          <cell r="K408">
            <v>0</v>
          </cell>
          <cell r="L408" t="str">
            <v>KGM</v>
          </cell>
          <cell r="M408">
            <v>0</v>
          </cell>
          <cell r="N408">
            <v>0</v>
          </cell>
          <cell r="O408" t="str">
            <v>CLASSE</v>
          </cell>
          <cell r="P408">
            <v>4</v>
          </cell>
          <cell r="Q408">
            <v>54.4</v>
          </cell>
          <cell r="R408">
            <v>31</v>
          </cell>
          <cell r="S408">
            <v>54.400000000000006</v>
          </cell>
          <cell r="T408" t="str">
            <v xml:space="preserve"> </v>
          </cell>
        </row>
        <row r="409">
          <cell r="A409" t="str">
            <v>09011120</v>
          </cell>
          <cell r="B409" t="str">
            <v>Semence de Robusta</v>
          </cell>
          <cell r="C409">
            <v>38413</v>
          </cell>
          <cell r="D409">
            <v>5</v>
          </cell>
          <cell r="E409">
            <v>0</v>
          </cell>
          <cell r="F409">
            <v>18</v>
          </cell>
          <cell r="G409">
            <v>5</v>
          </cell>
          <cell r="H409">
            <v>0</v>
          </cell>
          <cell r="I409">
            <v>18</v>
          </cell>
          <cell r="J409">
            <v>1</v>
          </cell>
          <cell r="K409">
            <v>0</v>
          </cell>
          <cell r="L409" t="str">
            <v>KGM</v>
          </cell>
          <cell r="M409">
            <v>0</v>
          </cell>
          <cell r="N409">
            <v>0</v>
          </cell>
          <cell r="O409" t="str">
            <v>CLASSE</v>
          </cell>
          <cell r="P409">
            <v>1</v>
          </cell>
          <cell r="Q409">
            <v>24.9</v>
          </cell>
          <cell r="R409">
            <v>6</v>
          </cell>
          <cell r="S409">
            <v>24.900000000000006</v>
          </cell>
          <cell r="T409" t="str">
            <v xml:space="preserve"> </v>
          </cell>
        </row>
        <row r="410">
          <cell r="A410" t="str">
            <v>09011121</v>
          </cell>
          <cell r="B410" t="str">
            <v>Caf_x0002_ robusta,non torr_x0002_fi_x0002_,non d_x0002_caf_x0002_in_x0002_,prima et extra prima</v>
          </cell>
          <cell r="C410">
            <v>38413</v>
          </cell>
          <cell r="D410">
            <v>30</v>
          </cell>
          <cell r="E410">
            <v>0</v>
          </cell>
          <cell r="F410">
            <v>18</v>
          </cell>
          <cell r="G410">
            <v>30</v>
          </cell>
          <cell r="H410">
            <v>0</v>
          </cell>
          <cell r="I410">
            <v>18</v>
          </cell>
          <cell r="J410">
            <v>1</v>
          </cell>
          <cell r="K410">
            <v>0</v>
          </cell>
          <cell r="L410" t="str">
            <v>KGM</v>
          </cell>
          <cell r="M410">
            <v>0</v>
          </cell>
          <cell r="N410">
            <v>0</v>
          </cell>
          <cell r="O410" t="str">
            <v>CLASSE</v>
          </cell>
          <cell r="P410">
            <v>4</v>
          </cell>
          <cell r="Q410">
            <v>54.4</v>
          </cell>
          <cell r="R410">
            <v>31</v>
          </cell>
          <cell r="S410">
            <v>54.400000000000006</v>
          </cell>
          <cell r="T410" t="str">
            <v xml:space="preserve"> </v>
          </cell>
        </row>
        <row r="411">
          <cell r="A411" t="str">
            <v>09011122</v>
          </cell>
          <cell r="B411" t="str">
            <v>Caf_x0002_ robusta, non torr_x0002_fi_x0002_,non d_x0002_caf_x0002_in_x0002_,Sup_x0002_rieur</v>
          </cell>
          <cell r="C411">
            <v>38413</v>
          </cell>
          <cell r="D411">
            <v>30</v>
          </cell>
          <cell r="E411">
            <v>0</v>
          </cell>
          <cell r="F411">
            <v>18</v>
          </cell>
          <cell r="G411">
            <v>30</v>
          </cell>
          <cell r="H411">
            <v>0</v>
          </cell>
          <cell r="I411">
            <v>18</v>
          </cell>
          <cell r="J411">
            <v>1</v>
          </cell>
          <cell r="K411">
            <v>0</v>
          </cell>
          <cell r="L411" t="str">
            <v>KGM</v>
          </cell>
          <cell r="M411">
            <v>0</v>
          </cell>
          <cell r="N411">
            <v>0</v>
          </cell>
          <cell r="O411" t="str">
            <v>CLASSE</v>
          </cell>
          <cell r="P411">
            <v>4</v>
          </cell>
          <cell r="Q411">
            <v>54.4</v>
          </cell>
          <cell r="R411">
            <v>31</v>
          </cell>
          <cell r="S411">
            <v>54.400000000000006</v>
          </cell>
          <cell r="T411" t="str">
            <v xml:space="preserve"> </v>
          </cell>
        </row>
        <row r="412">
          <cell r="A412" t="str">
            <v>09011123</v>
          </cell>
          <cell r="B412" t="str">
            <v>Caf_x0002_ robusta, non torr_x0002_fi_x0002_,non d_x0002_caf_x0002_in_x0002_,Courant</v>
          </cell>
          <cell r="C412">
            <v>38413</v>
          </cell>
          <cell r="D412">
            <v>30</v>
          </cell>
          <cell r="E412">
            <v>0</v>
          </cell>
          <cell r="F412">
            <v>18</v>
          </cell>
          <cell r="G412">
            <v>30</v>
          </cell>
          <cell r="H412">
            <v>0</v>
          </cell>
          <cell r="I412">
            <v>18</v>
          </cell>
          <cell r="J412">
            <v>1</v>
          </cell>
          <cell r="K412">
            <v>0</v>
          </cell>
          <cell r="L412" t="str">
            <v>KGM</v>
          </cell>
          <cell r="M412">
            <v>0</v>
          </cell>
          <cell r="N412">
            <v>0</v>
          </cell>
          <cell r="O412" t="str">
            <v>CLASSE</v>
          </cell>
          <cell r="P412">
            <v>4</v>
          </cell>
          <cell r="Q412">
            <v>54.4</v>
          </cell>
          <cell r="R412">
            <v>31</v>
          </cell>
          <cell r="S412">
            <v>54.400000000000006</v>
          </cell>
          <cell r="T412" t="str">
            <v xml:space="preserve"> </v>
          </cell>
        </row>
        <row r="413">
          <cell r="A413" t="str">
            <v>09011124</v>
          </cell>
          <cell r="B413" t="str">
            <v>Caf_x0002_ robusta,non torr_x0002_fi_x0002_,non d_x0002_caf_x0002_in_x0002_,Limite</v>
          </cell>
          <cell r="C413">
            <v>38413</v>
          </cell>
          <cell r="D413">
            <v>30</v>
          </cell>
          <cell r="E413">
            <v>0</v>
          </cell>
          <cell r="F413">
            <v>18</v>
          </cell>
          <cell r="G413">
            <v>30</v>
          </cell>
          <cell r="H413">
            <v>0</v>
          </cell>
          <cell r="I413">
            <v>18</v>
          </cell>
          <cell r="J413">
            <v>1</v>
          </cell>
          <cell r="K413">
            <v>0</v>
          </cell>
          <cell r="L413" t="str">
            <v>KGM</v>
          </cell>
          <cell r="M413">
            <v>0</v>
          </cell>
          <cell r="N413">
            <v>0</v>
          </cell>
          <cell r="O413" t="str">
            <v>CLASSE</v>
          </cell>
          <cell r="P413">
            <v>4</v>
          </cell>
          <cell r="Q413">
            <v>54.4</v>
          </cell>
          <cell r="R413">
            <v>31</v>
          </cell>
          <cell r="S413">
            <v>54.400000000000006</v>
          </cell>
          <cell r="T413" t="str">
            <v xml:space="preserve"> </v>
          </cell>
        </row>
        <row r="414">
          <cell r="A414" t="str">
            <v>09011125</v>
          </cell>
          <cell r="B414" t="str">
            <v>Caf_x0002_ robusta,non torr_x0002_fi_x0002_,non d_x0002_caf_x0002_in_x0002_,Sous-limite</v>
          </cell>
          <cell r="C414">
            <v>38413</v>
          </cell>
          <cell r="D414">
            <v>30</v>
          </cell>
          <cell r="E414">
            <v>0</v>
          </cell>
          <cell r="F414">
            <v>18</v>
          </cell>
          <cell r="G414">
            <v>30</v>
          </cell>
          <cell r="H414">
            <v>0</v>
          </cell>
          <cell r="I414">
            <v>18</v>
          </cell>
          <cell r="J414">
            <v>1</v>
          </cell>
          <cell r="K414">
            <v>0</v>
          </cell>
          <cell r="L414" t="str">
            <v>KGM</v>
          </cell>
          <cell r="M414">
            <v>0</v>
          </cell>
          <cell r="N414">
            <v>0</v>
          </cell>
          <cell r="O414" t="str">
            <v>CLASSE</v>
          </cell>
          <cell r="P414">
            <v>4</v>
          </cell>
          <cell r="Q414">
            <v>54.4</v>
          </cell>
          <cell r="R414">
            <v>31</v>
          </cell>
          <cell r="S414">
            <v>54.400000000000006</v>
          </cell>
          <cell r="T414" t="str">
            <v xml:space="preserve"> </v>
          </cell>
        </row>
        <row r="415">
          <cell r="A415" t="str">
            <v>09011126</v>
          </cell>
          <cell r="B415" t="str">
            <v>Caf_x0002_ robusta,non torrifi_x0002_,non d_x0002_caf_x0002_in_x0002_ Triage</v>
          </cell>
          <cell r="C415">
            <v>38413</v>
          </cell>
          <cell r="D415">
            <v>30</v>
          </cell>
          <cell r="E415">
            <v>0</v>
          </cell>
          <cell r="F415">
            <v>18</v>
          </cell>
          <cell r="G415">
            <v>30</v>
          </cell>
          <cell r="H415">
            <v>0</v>
          </cell>
          <cell r="I415">
            <v>18</v>
          </cell>
          <cell r="J415">
            <v>1</v>
          </cell>
          <cell r="K415">
            <v>0</v>
          </cell>
          <cell r="L415" t="str">
            <v>KGM</v>
          </cell>
          <cell r="M415">
            <v>0</v>
          </cell>
          <cell r="N415">
            <v>0</v>
          </cell>
          <cell r="O415" t="str">
            <v>CLASSE</v>
          </cell>
          <cell r="P415">
            <v>4</v>
          </cell>
          <cell r="Q415">
            <v>54.4</v>
          </cell>
          <cell r="R415">
            <v>31</v>
          </cell>
          <cell r="S415">
            <v>54.400000000000006</v>
          </cell>
          <cell r="T415" t="str">
            <v xml:space="preserve"> </v>
          </cell>
        </row>
        <row r="416">
          <cell r="A416" t="str">
            <v>09011127</v>
          </cell>
          <cell r="B416" t="str">
            <v>Caf_x0002_ robusta, non torr_x0002_fi_x0002_, non d_x0002_caf_x0002_in_x0002_ Brisures</v>
          </cell>
          <cell r="C416">
            <v>38413</v>
          </cell>
          <cell r="D416">
            <v>30</v>
          </cell>
          <cell r="E416">
            <v>0</v>
          </cell>
          <cell r="F416">
            <v>18</v>
          </cell>
          <cell r="G416">
            <v>30</v>
          </cell>
          <cell r="H416">
            <v>0</v>
          </cell>
          <cell r="I416">
            <v>18</v>
          </cell>
          <cell r="J416">
            <v>1</v>
          </cell>
          <cell r="K416">
            <v>0</v>
          </cell>
          <cell r="L416" t="str">
            <v>KGM</v>
          </cell>
          <cell r="M416">
            <v>0</v>
          </cell>
          <cell r="N416">
            <v>0</v>
          </cell>
          <cell r="O416" t="str">
            <v>CLASSE</v>
          </cell>
          <cell r="P416">
            <v>4</v>
          </cell>
          <cell r="Q416">
            <v>54.4</v>
          </cell>
          <cell r="R416">
            <v>31</v>
          </cell>
          <cell r="S416">
            <v>54.400000000000006</v>
          </cell>
          <cell r="T416" t="str">
            <v xml:space="preserve"> </v>
          </cell>
        </row>
        <row r="417">
          <cell r="A417" t="str">
            <v>09011128</v>
          </cell>
          <cell r="B417" t="str">
            <v>Caf_x0002_ robusta, non torr_x0002_fi_x0002_, non d_x0002_caf_x0002_in_x0002_,Class_x0002_</v>
          </cell>
          <cell r="C417">
            <v>38413</v>
          </cell>
          <cell r="D417">
            <v>30</v>
          </cell>
          <cell r="E417">
            <v>0</v>
          </cell>
          <cell r="F417">
            <v>18</v>
          </cell>
          <cell r="G417">
            <v>30</v>
          </cell>
          <cell r="H417">
            <v>0</v>
          </cell>
          <cell r="I417">
            <v>18</v>
          </cell>
          <cell r="J417">
            <v>1</v>
          </cell>
          <cell r="K417">
            <v>0</v>
          </cell>
          <cell r="L417" t="str">
            <v>KGM</v>
          </cell>
          <cell r="M417">
            <v>0</v>
          </cell>
          <cell r="N417">
            <v>0</v>
          </cell>
          <cell r="O417" t="str">
            <v>CLASSE</v>
          </cell>
          <cell r="P417">
            <v>4</v>
          </cell>
          <cell r="Q417">
            <v>54.4</v>
          </cell>
          <cell r="R417">
            <v>31</v>
          </cell>
          <cell r="S417">
            <v>54.400000000000006</v>
          </cell>
          <cell r="T417" t="str">
            <v xml:space="preserve"> </v>
          </cell>
        </row>
        <row r="418">
          <cell r="A418" t="str">
            <v>09011129</v>
          </cell>
          <cell r="B418" t="str">
            <v>Caf_x0002_ robusta, non torr_x0002_fi_x0002_, non d_x0002_caf_x0002_in_x0002_ Autre que du 09011121 _x0005_ 09011128</v>
          </cell>
          <cell r="C418">
            <v>38413</v>
          </cell>
          <cell r="D418">
            <v>30</v>
          </cell>
          <cell r="E418">
            <v>0</v>
          </cell>
          <cell r="F418">
            <v>18</v>
          </cell>
          <cell r="G418">
            <v>30</v>
          </cell>
          <cell r="H418">
            <v>0</v>
          </cell>
          <cell r="I418">
            <v>18</v>
          </cell>
          <cell r="J418">
            <v>1</v>
          </cell>
          <cell r="K418">
            <v>0</v>
          </cell>
          <cell r="L418" t="str">
            <v>KGM</v>
          </cell>
          <cell r="M418">
            <v>0</v>
          </cell>
          <cell r="N418">
            <v>0</v>
          </cell>
          <cell r="O418" t="str">
            <v>CLASSE</v>
          </cell>
          <cell r="P418">
            <v>4</v>
          </cell>
          <cell r="Q418">
            <v>54.4</v>
          </cell>
          <cell r="R418">
            <v>31</v>
          </cell>
          <cell r="S418">
            <v>54.400000000000006</v>
          </cell>
          <cell r="T418" t="str">
            <v xml:space="preserve"> </v>
          </cell>
        </row>
        <row r="419">
          <cell r="A419" t="str">
            <v>09011130</v>
          </cell>
          <cell r="B419" t="str">
            <v>Caf_x0002_ Excelsa de Semence</v>
          </cell>
          <cell r="C419">
            <v>38413</v>
          </cell>
          <cell r="D419">
            <v>5</v>
          </cell>
          <cell r="E419">
            <v>0</v>
          </cell>
          <cell r="F419">
            <v>18</v>
          </cell>
          <cell r="G419">
            <v>5</v>
          </cell>
          <cell r="H419">
            <v>0</v>
          </cell>
          <cell r="I419">
            <v>18</v>
          </cell>
          <cell r="J419">
            <v>1</v>
          </cell>
          <cell r="K419">
            <v>0</v>
          </cell>
          <cell r="L419" t="str">
            <v>KGM</v>
          </cell>
          <cell r="M419">
            <v>0</v>
          </cell>
          <cell r="N419">
            <v>0</v>
          </cell>
          <cell r="O419" t="str">
            <v>CLASSE</v>
          </cell>
          <cell r="P419">
            <v>1</v>
          </cell>
          <cell r="Q419">
            <v>24.9</v>
          </cell>
          <cell r="R419">
            <v>6</v>
          </cell>
          <cell r="S419">
            <v>24.900000000000006</v>
          </cell>
          <cell r="T419" t="str">
            <v xml:space="preserve"> </v>
          </cell>
        </row>
        <row r="420">
          <cell r="A420" t="str">
            <v>09011131</v>
          </cell>
          <cell r="B420" t="str">
            <v>Caf_x0002_ excelsa,non torr_x0002_fi_x0002_, non d_x0002_caf_x0002_in_x0002_, prima et extra prima</v>
          </cell>
          <cell r="C420">
            <v>38413</v>
          </cell>
          <cell r="D420">
            <v>30</v>
          </cell>
          <cell r="E420">
            <v>0</v>
          </cell>
          <cell r="F420">
            <v>18</v>
          </cell>
          <cell r="G420">
            <v>30</v>
          </cell>
          <cell r="H420">
            <v>0</v>
          </cell>
          <cell r="I420">
            <v>18</v>
          </cell>
          <cell r="J420">
            <v>1</v>
          </cell>
          <cell r="K420">
            <v>0</v>
          </cell>
          <cell r="L420" t="str">
            <v>KGM</v>
          </cell>
          <cell r="M420">
            <v>0</v>
          </cell>
          <cell r="N420">
            <v>0</v>
          </cell>
          <cell r="O420" t="str">
            <v>CLASSE</v>
          </cell>
          <cell r="P420">
            <v>4</v>
          </cell>
          <cell r="Q420">
            <v>54.4</v>
          </cell>
          <cell r="R420">
            <v>31</v>
          </cell>
          <cell r="S420">
            <v>54.400000000000006</v>
          </cell>
          <cell r="T420" t="str">
            <v xml:space="preserve"> </v>
          </cell>
        </row>
        <row r="421">
          <cell r="A421" t="str">
            <v>09011132</v>
          </cell>
          <cell r="B421" t="str">
            <v>Caf_x0002_ excelsa,non torr_x0002_fi_x0002_, non d_x0002_caf_x0002_in_x0002_ Sup_x0002_rieur</v>
          </cell>
          <cell r="C421">
            <v>38413</v>
          </cell>
          <cell r="D421">
            <v>30</v>
          </cell>
          <cell r="E421">
            <v>0</v>
          </cell>
          <cell r="F421">
            <v>18</v>
          </cell>
          <cell r="G421">
            <v>30</v>
          </cell>
          <cell r="H421">
            <v>0</v>
          </cell>
          <cell r="I421">
            <v>18</v>
          </cell>
          <cell r="J421">
            <v>1</v>
          </cell>
          <cell r="K421">
            <v>0</v>
          </cell>
          <cell r="L421" t="str">
            <v>KGM</v>
          </cell>
          <cell r="M421">
            <v>0</v>
          </cell>
          <cell r="N421">
            <v>0</v>
          </cell>
          <cell r="O421" t="str">
            <v>CLASSE</v>
          </cell>
          <cell r="P421">
            <v>4</v>
          </cell>
          <cell r="Q421">
            <v>54.4</v>
          </cell>
          <cell r="R421">
            <v>31</v>
          </cell>
          <cell r="S421">
            <v>54.400000000000006</v>
          </cell>
          <cell r="T421" t="str">
            <v xml:space="preserve"> </v>
          </cell>
        </row>
        <row r="422">
          <cell r="A422" t="str">
            <v>09011133</v>
          </cell>
          <cell r="B422" t="str">
            <v>Caf_x0002_ excelsa, non torr_x0002_fi_x0002_, non d_x0002_caf_x0002_in_x0002_ Courant</v>
          </cell>
          <cell r="C422">
            <v>38413</v>
          </cell>
          <cell r="D422">
            <v>30</v>
          </cell>
          <cell r="E422">
            <v>0</v>
          </cell>
          <cell r="F422">
            <v>18</v>
          </cell>
          <cell r="G422">
            <v>30</v>
          </cell>
          <cell r="H422">
            <v>0</v>
          </cell>
          <cell r="I422">
            <v>18</v>
          </cell>
          <cell r="J422">
            <v>1</v>
          </cell>
          <cell r="K422">
            <v>0</v>
          </cell>
          <cell r="L422" t="str">
            <v>KGM</v>
          </cell>
          <cell r="M422">
            <v>0</v>
          </cell>
          <cell r="N422">
            <v>0</v>
          </cell>
          <cell r="O422" t="str">
            <v>CLASSE</v>
          </cell>
          <cell r="P422">
            <v>4</v>
          </cell>
          <cell r="Q422">
            <v>54.4</v>
          </cell>
          <cell r="R422">
            <v>31</v>
          </cell>
          <cell r="S422">
            <v>54.400000000000006</v>
          </cell>
          <cell r="T422" t="str">
            <v xml:space="preserve"> </v>
          </cell>
        </row>
        <row r="423">
          <cell r="A423" t="str">
            <v>09011134</v>
          </cell>
          <cell r="B423" t="str">
            <v>Caf_x0002_ excelsa, non torr_x0002_fi_x0002_, non d_x0002_caf_x0002_in_x0002_ Limite</v>
          </cell>
          <cell r="C423">
            <v>38413</v>
          </cell>
          <cell r="D423">
            <v>30</v>
          </cell>
          <cell r="E423">
            <v>0</v>
          </cell>
          <cell r="F423">
            <v>18</v>
          </cell>
          <cell r="G423">
            <v>30</v>
          </cell>
          <cell r="H423">
            <v>0</v>
          </cell>
          <cell r="I423">
            <v>18</v>
          </cell>
          <cell r="J423">
            <v>1</v>
          </cell>
          <cell r="K423">
            <v>0</v>
          </cell>
          <cell r="L423" t="str">
            <v>KGM</v>
          </cell>
          <cell r="M423">
            <v>0</v>
          </cell>
          <cell r="N423">
            <v>0</v>
          </cell>
          <cell r="O423" t="str">
            <v>CLASSE</v>
          </cell>
          <cell r="P423">
            <v>4</v>
          </cell>
          <cell r="Q423">
            <v>54.4</v>
          </cell>
          <cell r="R423">
            <v>31</v>
          </cell>
          <cell r="S423">
            <v>54.400000000000006</v>
          </cell>
          <cell r="T423" t="str">
            <v xml:space="preserve"> </v>
          </cell>
        </row>
        <row r="424">
          <cell r="A424" t="str">
            <v>09011135</v>
          </cell>
          <cell r="B424" t="str">
            <v>Caf_x0002_ excelsa, non torr_x0002_fi_x0002_ non d_x0002_caf_x0002_in_x0002_ Sous-limite</v>
          </cell>
          <cell r="C424">
            <v>38413</v>
          </cell>
          <cell r="D424">
            <v>30</v>
          </cell>
          <cell r="E424">
            <v>0</v>
          </cell>
          <cell r="F424">
            <v>18</v>
          </cell>
          <cell r="G424">
            <v>30</v>
          </cell>
          <cell r="H424">
            <v>0</v>
          </cell>
          <cell r="I424">
            <v>18</v>
          </cell>
          <cell r="J424">
            <v>1</v>
          </cell>
          <cell r="K424">
            <v>0</v>
          </cell>
          <cell r="L424" t="str">
            <v>KGM</v>
          </cell>
          <cell r="M424">
            <v>0</v>
          </cell>
          <cell r="N424">
            <v>0</v>
          </cell>
          <cell r="O424" t="str">
            <v>CLASSE</v>
          </cell>
          <cell r="P424">
            <v>4</v>
          </cell>
          <cell r="Q424">
            <v>54.4</v>
          </cell>
          <cell r="R424">
            <v>31</v>
          </cell>
          <cell r="S424">
            <v>54.400000000000006</v>
          </cell>
          <cell r="T424" t="str">
            <v xml:space="preserve"> </v>
          </cell>
        </row>
        <row r="425">
          <cell r="A425" t="str">
            <v>09011136</v>
          </cell>
          <cell r="B425" t="str">
            <v>Caf_x0002_ excelsa,non torr_x0002_fi_x0002_, non d_x0002_caf_x0002_in_x0002_ Triage</v>
          </cell>
          <cell r="C425">
            <v>38413</v>
          </cell>
          <cell r="D425">
            <v>30</v>
          </cell>
          <cell r="E425">
            <v>0</v>
          </cell>
          <cell r="F425">
            <v>18</v>
          </cell>
          <cell r="G425">
            <v>30</v>
          </cell>
          <cell r="H425">
            <v>0</v>
          </cell>
          <cell r="I425">
            <v>18</v>
          </cell>
          <cell r="J425">
            <v>1</v>
          </cell>
          <cell r="K425">
            <v>0</v>
          </cell>
          <cell r="L425" t="str">
            <v>KGM</v>
          </cell>
          <cell r="M425">
            <v>0</v>
          </cell>
          <cell r="N425">
            <v>0</v>
          </cell>
          <cell r="O425" t="str">
            <v>CLASSE</v>
          </cell>
          <cell r="P425">
            <v>4</v>
          </cell>
          <cell r="Q425">
            <v>54.4</v>
          </cell>
          <cell r="R425">
            <v>31</v>
          </cell>
          <cell r="S425">
            <v>54.400000000000006</v>
          </cell>
          <cell r="T425" t="str">
            <v xml:space="preserve"> </v>
          </cell>
        </row>
        <row r="426">
          <cell r="A426" t="str">
            <v>09011137</v>
          </cell>
          <cell r="B426" t="str">
            <v>Caf_x0002_ excelsa, non torr_x0002_fi_x0002_, non d_x0002_caf_x0002_in_x0002_ brisures</v>
          </cell>
          <cell r="C426">
            <v>38413</v>
          </cell>
          <cell r="D426">
            <v>30</v>
          </cell>
          <cell r="E426">
            <v>0</v>
          </cell>
          <cell r="F426">
            <v>18</v>
          </cell>
          <cell r="G426">
            <v>30</v>
          </cell>
          <cell r="H426">
            <v>0</v>
          </cell>
          <cell r="I426">
            <v>18</v>
          </cell>
          <cell r="J426">
            <v>1</v>
          </cell>
          <cell r="K426">
            <v>0</v>
          </cell>
          <cell r="L426" t="str">
            <v>KGM</v>
          </cell>
          <cell r="M426">
            <v>0</v>
          </cell>
          <cell r="N426">
            <v>0</v>
          </cell>
          <cell r="O426" t="str">
            <v>CLASSE</v>
          </cell>
          <cell r="P426">
            <v>4</v>
          </cell>
          <cell r="Q426">
            <v>54.4</v>
          </cell>
          <cell r="R426">
            <v>31</v>
          </cell>
          <cell r="S426">
            <v>54.400000000000006</v>
          </cell>
          <cell r="T426" t="str">
            <v xml:space="preserve"> </v>
          </cell>
        </row>
        <row r="427">
          <cell r="A427" t="str">
            <v>09011138</v>
          </cell>
          <cell r="B427" t="str">
            <v>Caf_x0002_ excelsa, non torr_x0002_fi_x0002_, non d_x0002_caf_x0002_in_x0002_ class_x0002_s</v>
          </cell>
          <cell r="C427">
            <v>38413</v>
          </cell>
          <cell r="D427">
            <v>30</v>
          </cell>
          <cell r="E427">
            <v>0</v>
          </cell>
          <cell r="F427">
            <v>18</v>
          </cell>
          <cell r="G427">
            <v>30</v>
          </cell>
          <cell r="H427">
            <v>0</v>
          </cell>
          <cell r="I427">
            <v>18</v>
          </cell>
          <cell r="J427">
            <v>1</v>
          </cell>
          <cell r="K427">
            <v>0</v>
          </cell>
          <cell r="L427" t="str">
            <v>KGM</v>
          </cell>
          <cell r="M427">
            <v>0</v>
          </cell>
          <cell r="N427">
            <v>0</v>
          </cell>
          <cell r="O427" t="str">
            <v>CLASSE</v>
          </cell>
          <cell r="P427">
            <v>4</v>
          </cell>
          <cell r="Q427">
            <v>54.4</v>
          </cell>
          <cell r="R427">
            <v>31</v>
          </cell>
          <cell r="S427">
            <v>54.400000000000006</v>
          </cell>
          <cell r="T427" t="str">
            <v xml:space="preserve"> </v>
          </cell>
        </row>
        <row r="428">
          <cell r="A428" t="str">
            <v>09011139</v>
          </cell>
          <cell r="B428" t="str">
            <v>Caf_x0002_ excelsa, non torr_x0002_fi_x0002_, non d_x0002_caf_x0002_in_x0002_ autres que du 09011131 _x0005_ 09011138</v>
          </cell>
          <cell r="C428">
            <v>38413</v>
          </cell>
          <cell r="D428">
            <v>30</v>
          </cell>
          <cell r="E428">
            <v>0</v>
          </cell>
          <cell r="F428">
            <v>18</v>
          </cell>
          <cell r="G428">
            <v>30</v>
          </cell>
          <cell r="H428">
            <v>0</v>
          </cell>
          <cell r="I428">
            <v>18</v>
          </cell>
          <cell r="J428">
            <v>1</v>
          </cell>
          <cell r="K428">
            <v>0</v>
          </cell>
          <cell r="L428" t="str">
            <v>KGM</v>
          </cell>
          <cell r="M428">
            <v>0</v>
          </cell>
          <cell r="N428">
            <v>0</v>
          </cell>
          <cell r="O428" t="str">
            <v>CLASSE</v>
          </cell>
          <cell r="P428">
            <v>4</v>
          </cell>
          <cell r="Q428">
            <v>54.4</v>
          </cell>
          <cell r="R428">
            <v>31</v>
          </cell>
          <cell r="S428">
            <v>54.400000000000006</v>
          </cell>
          <cell r="T428" t="str">
            <v xml:space="preserve"> </v>
          </cell>
        </row>
        <row r="429">
          <cell r="A429" t="str">
            <v>09011140</v>
          </cell>
          <cell r="B429" t="str">
            <v>Caf_x0002_ Lib_x0002_ria de semences</v>
          </cell>
          <cell r="C429">
            <v>38413</v>
          </cell>
          <cell r="D429">
            <v>5</v>
          </cell>
          <cell r="E429">
            <v>0</v>
          </cell>
          <cell r="F429">
            <v>18</v>
          </cell>
          <cell r="G429">
            <v>5</v>
          </cell>
          <cell r="H429">
            <v>0</v>
          </cell>
          <cell r="I429">
            <v>18</v>
          </cell>
          <cell r="J429">
            <v>1</v>
          </cell>
          <cell r="K429">
            <v>0</v>
          </cell>
          <cell r="L429" t="str">
            <v>KGM</v>
          </cell>
          <cell r="M429">
            <v>0</v>
          </cell>
          <cell r="N429">
            <v>0</v>
          </cell>
          <cell r="O429" t="str">
            <v>CLASSE</v>
          </cell>
          <cell r="P429">
            <v>1</v>
          </cell>
          <cell r="Q429">
            <v>24.9</v>
          </cell>
          <cell r="R429">
            <v>6</v>
          </cell>
          <cell r="S429">
            <v>24.900000000000006</v>
          </cell>
          <cell r="T429" t="str">
            <v xml:space="preserve"> </v>
          </cell>
        </row>
        <row r="430">
          <cell r="A430" t="str">
            <v>09011141</v>
          </cell>
          <cell r="B430" t="str">
            <v>Caf_x0002_ lib_x0002_ria, non torr_x0002_fi_x0002_, non d_x0002_caf_x0002_in_x0002_ prima et extra prima</v>
          </cell>
          <cell r="C430">
            <v>38413</v>
          </cell>
          <cell r="D430">
            <v>30</v>
          </cell>
          <cell r="E430">
            <v>0</v>
          </cell>
          <cell r="F430">
            <v>18</v>
          </cell>
          <cell r="G430">
            <v>30</v>
          </cell>
          <cell r="H430">
            <v>0</v>
          </cell>
          <cell r="I430">
            <v>18</v>
          </cell>
          <cell r="J430">
            <v>1</v>
          </cell>
          <cell r="K430">
            <v>0</v>
          </cell>
          <cell r="L430" t="str">
            <v>KGM</v>
          </cell>
          <cell r="M430">
            <v>0</v>
          </cell>
          <cell r="N430">
            <v>0</v>
          </cell>
          <cell r="O430" t="str">
            <v>CLASSE</v>
          </cell>
          <cell r="P430">
            <v>4</v>
          </cell>
          <cell r="Q430">
            <v>54.4</v>
          </cell>
          <cell r="R430">
            <v>31</v>
          </cell>
          <cell r="S430">
            <v>54.400000000000006</v>
          </cell>
          <cell r="T430" t="str">
            <v xml:space="preserve"> </v>
          </cell>
        </row>
        <row r="431">
          <cell r="A431" t="str">
            <v>09011142</v>
          </cell>
          <cell r="B431" t="str">
            <v>Caf_x0002_ lib_x0002_ria, non torr_x0002_fi_x0002_, non d_x0002_caf_x0002_in_x0002_ superieur</v>
          </cell>
          <cell r="C431">
            <v>38413</v>
          </cell>
          <cell r="D431">
            <v>30</v>
          </cell>
          <cell r="E431">
            <v>0</v>
          </cell>
          <cell r="F431">
            <v>18</v>
          </cell>
          <cell r="G431">
            <v>30</v>
          </cell>
          <cell r="H431">
            <v>0</v>
          </cell>
          <cell r="I431">
            <v>18</v>
          </cell>
          <cell r="J431">
            <v>1</v>
          </cell>
          <cell r="K431">
            <v>0</v>
          </cell>
          <cell r="L431" t="str">
            <v>KGM</v>
          </cell>
          <cell r="M431">
            <v>0</v>
          </cell>
          <cell r="N431">
            <v>0</v>
          </cell>
          <cell r="O431" t="str">
            <v>CLASSE</v>
          </cell>
          <cell r="P431">
            <v>4</v>
          </cell>
          <cell r="Q431">
            <v>54.4</v>
          </cell>
          <cell r="R431">
            <v>31</v>
          </cell>
          <cell r="S431">
            <v>54.400000000000006</v>
          </cell>
          <cell r="T431" t="str">
            <v xml:space="preserve"> </v>
          </cell>
        </row>
        <row r="432">
          <cell r="A432" t="str">
            <v>09011143</v>
          </cell>
          <cell r="B432" t="str">
            <v>Caf_x0002_ lib_x0002_ria, non torr_x0002_fi_x0002_, non d_x0002_caf_x0002_in_x0002_ courant</v>
          </cell>
          <cell r="C432">
            <v>38413</v>
          </cell>
          <cell r="D432">
            <v>30</v>
          </cell>
          <cell r="E432">
            <v>0</v>
          </cell>
          <cell r="F432">
            <v>18</v>
          </cell>
          <cell r="G432">
            <v>30</v>
          </cell>
          <cell r="H432">
            <v>0</v>
          </cell>
          <cell r="I432">
            <v>18</v>
          </cell>
          <cell r="J432">
            <v>1</v>
          </cell>
          <cell r="K432">
            <v>0</v>
          </cell>
          <cell r="L432" t="str">
            <v>KGM</v>
          </cell>
          <cell r="M432">
            <v>0</v>
          </cell>
          <cell r="N432">
            <v>0</v>
          </cell>
          <cell r="O432" t="str">
            <v>CLASSE</v>
          </cell>
          <cell r="P432">
            <v>4</v>
          </cell>
          <cell r="Q432">
            <v>54.4</v>
          </cell>
          <cell r="R432">
            <v>31</v>
          </cell>
          <cell r="S432">
            <v>54.400000000000006</v>
          </cell>
          <cell r="T432" t="str">
            <v xml:space="preserve"> </v>
          </cell>
        </row>
        <row r="433">
          <cell r="A433" t="str">
            <v>09011144</v>
          </cell>
          <cell r="B433" t="str">
            <v>Caf_x0002_ lib_x0002_ria, non torr_x0002_fi_x0002_, non d_x0002_caf_x0002_in_x0002_ limite</v>
          </cell>
          <cell r="C433">
            <v>38413</v>
          </cell>
          <cell r="D433">
            <v>30</v>
          </cell>
          <cell r="E433">
            <v>0</v>
          </cell>
          <cell r="F433">
            <v>18</v>
          </cell>
          <cell r="G433">
            <v>30</v>
          </cell>
          <cell r="H433">
            <v>0</v>
          </cell>
          <cell r="I433">
            <v>18</v>
          </cell>
          <cell r="J433">
            <v>1</v>
          </cell>
          <cell r="K433">
            <v>0</v>
          </cell>
          <cell r="L433" t="str">
            <v>KGM</v>
          </cell>
          <cell r="M433">
            <v>0</v>
          </cell>
          <cell r="N433">
            <v>0</v>
          </cell>
          <cell r="O433" t="str">
            <v>CLASSE</v>
          </cell>
          <cell r="P433">
            <v>4</v>
          </cell>
          <cell r="Q433">
            <v>54.4</v>
          </cell>
          <cell r="R433">
            <v>31</v>
          </cell>
          <cell r="S433">
            <v>54.400000000000006</v>
          </cell>
          <cell r="T433" t="str">
            <v xml:space="preserve"> </v>
          </cell>
        </row>
        <row r="434">
          <cell r="A434" t="str">
            <v>09011145</v>
          </cell>
          <cell r="B434" t="str">
            <v>Caf_x0002_ lib_x0002_ria,non torr_x0002_fi_x0002_, non d_x0002_caf_x0002_in_x0002_ sous-limite</v>
          </cell>
          <cell r="C434">
            <v>38413</v>
          </cell>
          <cell r="D434">
            <v>30</v>
          </cell>
          <cell r="E434">
            <v>0</v>
          </cell>
          <cell r="F434">
            <v>18</v>
          </cell>
          <cell r="G434">
            <v>30</v>
          </cell>
          <cell r="H434">
            <v>0</v>
          </cell>
          <cell r="I434">
            <v>18</v>
          </cell>
          <cell r="J434">
            <v>1</v>
          </cell>
          <cell r="K434">
            <v>0</v>
          </cell>
          <cell r="L434" t="str">
            <v>KGM</v>
          </cell>
          <cell r="M434">
            <v>0</v>
          </cell>
          <cell r="N434">
            <v>0</v>
          </cell>
          <cell r="O434" t="str">
            <v>CLASSE</v>
          </cell>
          <cell r="P434">
            <v>4</v>
          </cell>
          <cell r="Q434">
            <v>54.4</v>
          </cell>
          <cell r="R434">
            <v>31</v>
          </cell>
          <cell r="S434">
            <v>54.400000000000006</v>
          </cell>
          <cell r="T434" t="str">
            <v xml:space="preserve"> </v>
          </cell>
        </row>
        <row r="435">
          <cell r="A435" t="str">
            <v>09011146</v>
          </cell>
          <cell r="B435" t="str">
            <v>Caf_x0002_ lib_x0002_ria, non torr_x0002_fi_x0002_, non d_x0002_caf_x0002_in_x0002_ triages</v>
          </cell>
          <cell r="C435">
            <v>38413</v>
          </cell>
          <cell r="D435">
            <v>30</v>
          </cell>
          <cell r="E435">
            <v>0</v>
          </cell>
          <cell r="F435">
            <v>18</v>
          </cell>
          <cell r="G435">
            <v>30</v>
          </cell>
          <cell r="H435">
            <v>0</v>
          </cell>
          <cell r="I435">
            <v>18</v>
          </cell>
          <cell r="J435">
            <v>1</v>
          </cell>
          <cell r="K435">
            <v>0</v>
          </cell>
          <cell r="L435" t="str">
            <v>KGM</v>
          </cell>
          <cell r="M435">
            <v>0</v>
          </cell>
          <cell r="N435">
            <v>0</v>
          </cell>
          <cell r="O435" t="str">
            <v>CLASSE</v>
          </cell>
          <cell r="P435">
            <v>4</v>
          </cell>
          <cell r="Q435">
            <v>54.4</v>
          </cell>
          <cell r="R435">
            <v>31</v>
          </cell>
          <cell r="S435">
            <v>54.400000000000006</v>
          </cell>
          <cell r="T435" t="str">
            <v xml:space="preserve"> </v>
          </cell>
        </row>
        <row r="436">
          <cell r="A436" t="str">
            <v>09011147</v>
          </cell>
          <cell r="B436" t="str">
            <v>Caf_x0002_ lib_x0002_ria, non torr_x0002_fi_x0002_, non d_x0002_caf_x0002_in_x0002_ brisures</v>
          </cell>
          <cell r="C436">
            <v>38413</v>
          </cell>
          <cell r="D436">
            <v>30</v>
          </cell>
          <cell r="E436">
            <v>0</v>
          </cell>
          <cell r="F436">
            <v>18</v>
          </cell>
          <cell r="G436">
            <v>30</v>
          </cell>
          <cell r="H436">
            <v>0</v>
          </cell>
          <cell r="I436">
            <v>18</v>
          </cell>
          <cell r="J436">
            <v>1</v>
          </cell>
          <cell r="K436">
            <v>0</v>
          </cell>
          <cell r="L436" t="str">
            <v>KGM</v>
          </cell>
          <cell r="M436">
            <v>0</v>
          </cell>
          <cell r="N436">
            <v>0</v>
          </cell>
          <cell r="O436" t="str">
            <v>CLASSE</v>
          </cell>
          <cell r="P436">
            <v>4</v>
          </cell>
          <cell r="Q436">
            <v>54.4</v>
          </cell>
          <cell r="R436">
            <v>31</v>
          </cell>
          <cell r="S436">
            <v>54.400000000000006</v>
          </cell>
          <cell r="T436" t="str">
            <v xml:space="preserve"> </v>
          </cell>
        </row>
        <row r="437">
          <cell r="A437" t="str">
            <v>09011148</v>
          </cell>
          <cell r="B437" t="str">
            <v>Caf_x0002_ lib_x0002_ria, non torr_x0002_fi_x0002_, non d_x0002_caf_x0002_in_x0002_ class_x0002_s</v>
          </cell>
          <cell r="C437">
            <v>38413</v>
          </cell>
          <cell r="D437">
            <v>30</v>
          </cell>
          <cell r="E437">
            <v>0</v>
          </cell>
          <cell r="F437">
            <v>18</v>
          </cell>
          <cell r="G437">
            <v>30</v>
          </cell>
          <cell r="H437">
            <v>0</v>
          </cell>
          <cell r="I437">
            <v>18</v>
          </cell>
          <cell r="J437">
            <v>1</v>
          </cell>
          <cell r="K437">
            <v>0</v>
          </cell>
          <cell r="L437" t="str">
            <v>KGM</v>
          </cell>
          <cell r="M437">
            <v>0</v>
          </cell>
          <cell r="N437">
            <v>0</v>
          </cell>
          <cell r="O437" t="str">
            <v>CLASSE</v>
          </cell>
          <cell r="P437">
            <v>4</v>
          </cell>
          <cell r="Q437">
            <v>54.4</v>
          </cell>
          <cell r="R437">
            <v>31</v>
          </cell>
          <cell r="S437">
            <v>54.400000000000006</v>
          </cell>
          <cell r="T437" t="str">
            <v xml:space="preserve"> </v>
          </cell>
        </row>
        <row r="438">
          <cell r="A438" t="str">
            <v>09011149</v>
          </cell>
          <cell r="B438" t="str">
            <v>Caf_x0002_ lib_x0002_ria,non torr_x0002_fi_x0002_, non d_x0002_caf_x0002_in_x0002_ autres que du09011141 _x0005_ 09011148</v>
          </cell>
          <cell r="C438">
            <v>38413</v>
          </cell>
          <cell r="D438">
            <v>30</v>
          </cell>
          <cell r="E438">
            <v>0</v>
          </cell>
          <cell r="F438">
            <v>18</v>
          </cell>
          <cell r="G438">
            <v>30</v>
          </cell>
          <cell r="H438">
            <v>0</v>
          </cell>
          <cell r="I438">
            <v>18</v>
          </cell>
          <cell r="J438">
            <v>1</v>
          </cell>
          <cell r="K438">
            <v>0</v>
          </cell>
          <cell r="L438" t="str">
            <v>KGM</v>
          </cell>
          <cell r="M438">
            <v>0</v>
          </cell>
          <cell r="N438">
            <v>0</v>
          </cell>
          <cell r="O438" t="str">
            <v>CLASSE</v>
          </cell>
          <cell r="P438">
            <v>4</v>
          </cell>
          <cell r="Q438">
            <v>54.4</v>
          </cell>
          <cell r="R438">
            <v>31</v>
          </cell>
          <cell r="S438">
            <v>54.400000000000006</v>
          </cell>
          <cell r="T438" t="str">
            <v xml:space="preserve"> </v>
          </cell>
        </row>
        <row r="439">
          <cell r="A439" t="str">
            <v>09011150</v>
          </cell>
          <cell r="B439" t="str">
            <v>Caf_x0002_ End_x0002_ni_x0002_ de semence</v>
          </cell>
          <cell r="C439">
            <v>38413</v>
          </cell>
          <cell r="D439">
            <v>5</v>
          </cell>
          <cell r="E439">
            <v>0</v>
          </cell>
          <cell r="F439">
            <v>18</v>
          </cell>
          <cell r="G439">
            <v>5</v>
          </cell>
          <cell r="H439">
            <v>0</v>
          </cell>
          <cell r="I439">
            <v>18</v>
          </cell>
          <cell r="J439">
            <v>1</v>
          </cell>
          <cell r="K439">
            <v>0</v>
          </cell>
          <cell r="L439" t="str">
            <v>KGM</v>
          </cell>
          <cell r="M439">
            <v>0</v>
          </cell>
          <cell r="N439">
            <v>0</v>
          </cell>
          <cell r="O439" t="str">
            <v>CLASSE</v>
          </cell>
          <cell r="P439">
            <v>1</v>
          </cell>
          <cell r="Q439">
            <v>24.9</v>
          </cell>
          <cell r="R439">
            <v>6</v>
          </cell>
          <cell r="S439">
            <v>24.900000000000006</v>
          </cell>
          <cell r="T439" t="str">
            <v xml:space="preserve"> </v>
          </cell>
        </row>
        <row r="440">
          <cell r="A440" t="str">
            <v>09011151</v>
          </cell>
          <cell r="B440" t="str">
            <v>Caf_x0002_ ind_x0002_ni_x0002_,non torr_x0002_fi_x0002_, non d_x0002_caf_x0002_in_x0002_ prima et extra prima</v>
          </cell>
          <cell r="C440">
            <v>38413</v>
          </cell>
          <cell r="D440">
            <v>30</v>
          </cell>
          <cell r="E440">
            <v>0</v>
          </cell>
          <cell r="F440">
            <v>18</v>
          </cell>
          <cell r="G440">
            <v>30</v>
          </cell>
          <cell r="H440">
            <v>0</v>
          </cell>
          <cell r="I440">
            <v>18</v>
          </cell>
          <cell r="J440">
            <v>1</v>
          </cell>
          <cell r="K440">
            <v>0</v>
          </cell>
          <cell r="L440" t="str">
            <v>KGM</v>
          </cell>
          <cell r="M440">
            <v>0</v>
          </cell>
          <cell r="N440">
            <v>0</v>
          </cell>
          <cell r="O440" t="str">
            <v>CLASSE</v>
          </cell>
          <cell r="P440">
            <v>4</v>
          </cell>
          <cell r="Q440">
            <v>54.4</v>
          </cell>
          <cell r="R440">
            <v>31</v>
          </cell>
          <cell r="S440">
            <v>54.400000000000006</v>
          </cell>
          <cell r="T440" t="str">
            <v xml:space="preserve"> </v>
          </cell>
        </row>
        <row r="441">
          <cell r="A441" t="str">
            <v>09011152</v>
          </cell>
          <cell r="B441" t="str">
            <v>Caf_x0002_ ind_x0002_ni_x0002_, non torr_x0002_fi_x0002_, non d_x0002_caf_x0002_in_x0002_ superieur</v>
          </cell>
          <cell r="C441">
            <v>38413</v>
          </cell>
          <cell r="D441">
            <v>30</v>
          </cell>
          <cell r="E441">
            <v>0</v>
          </cell>
          <cell r="F441">
            <v>18</v>
          </cell>
          <cell r="G441">
            <v>30</v>
          </cell>
          <cell r="H441">
            <v>0</v>
          </cell>
          <cell r="I441">
            <v>18</v>
          </cell>
          <cell r="J441">
            <v>1</v>
          </cell>
          <cell r="K441">
            <v>0</v>
          </cell>
          <cell r="L441" t="str">
            <v>KGM</v>
          </cell>
          <cell r="M441">
            <v>0</v>
          </cell>
          <cell r="N441">
            <v>0</v>
          </cell>
          <cell r="O441" t="str">
            <v>CLASSE</v>
          </cell>
          <cell r="P441">
            <v>4</v>
          </cell>
          <cell r="Q441">
            <v>54.4</v>
          </cell>
          <cell r="R441">
            <v>31</v>
          </cell>
          <cell r="S441">
            <v>54.400000000000006</v>
          </cell>
          <cell r="T441" t="str">
            <v xml:space="preserve"> </v>
          </cell>
        </row>
        <row r="442">
          <cell r="A442" t="str">
            <v>09011153</v>
          </cell>
          <cell r="B442" t="str">
            <v>Caf_x0002_ ind_x0002_ni_x0002_, non torr_x0002_fi_x0002_, non d_x0002_caf_x0002_in_x0002_ courant</v>
          </cell>
          <cell r="C442">
            <v>38413</v>
          </cell>
          <cell r="D442">
            <v>30</v>
          </cell>
          <cell r="E442">
            <v>0</v>
          </cell>
          <cell r="F442">
            <v>18</v>
          </cell>
          <cell r="G442">
            <v>30</v>
          </cell>
          <cell r="H442">
            <v>0</v>
          </cell>
          <cell r="I442">
            <v>18</v>
          </cell>
          <cell r="J442">
            <v>1</v>
          </cell>
          <cell r="K442">
            <v>0</v>
          </cell>
          <cell r="L442" t="str">
            <v>KGM</v>
          </cell>
          <cell r="M442">
            <v>0</v>
          </cell>
          <cell r="N442">
            <v>0</v>
          </cell>
          <cell r="O442" t="str">
            <v>CLASSE</v>
          </cell>
          <cell r="P442">
            <v>4</v>
          </cell>
          <cell r="Q442">
            <v>54.4</v>
          </cell>
          <cell r="R442">
            <v>31</v>
          </cell>
          <cell r="S442">
            <v>54.400000000000006</v>
          </cell>
          <cell r="T442" t="str">
            <v xml:space="preserve"> </v>
          </cell>
        </row>
        <row r="443">
          <cell r="A443" t="str">
            <v>09011154</v>
          </cell>
          <cell r="B443" t="str">
            <v>Caf_x0002_ ind_x0002_ni_x0002_, non torr_x0002_fi_x0002_, non d_x0002_caf_x0002_in_x0002_ limite</v>
          </cell>
          <cell r="C443">
            <v>38413</v>
          </cell>
          <cell r="D443">
            <v>30</v>
          </cell>
          <cell r="E443">
            <v>0</v>
          </cell>
          <cell r="F443">
            <v>18</v>
          </cell>
          <cell r="G443">
            <v>30</v>
          </cell>
          <cell r="H443">
            <v>0</v>
          </cell>
          <cell r="I443">
            <v>18</v>
          </cell>
          <cell r="J443">
            <v>1</v>
          </cell>
          <cell r="K443">
            <v>0</v>
          </cell>
          <cell r="L443" t="str">
            <v>KGM</v>
          </cell>
          <cell r="M443">
            <v>0</v>
          </cell>
          <cell r="N443">
            <v>0</v>
          </cell>
          <cell r="O443" t="str">
            <v>CLASSE</v>
          </cell>
          <cell r="P443">
            <v>4</v>
          </cell>
          <cell r="Q443">
            <v>54.4</v>
          </cell>
          <cell r="R443">
            <v>31</v>
          </cell>
          <cell r="S443">
            <v>54.400000000000006</v>
          </cell>
          <cell r="T443" t="str">
            <v xml:space="preserve"> </v>
          </cell>
        </row>
        <row r="444">
          <cell r="A444" t="str">
            <v>09011155</v>
          </cell>
          <cell r="B444" t="str">
            <v>Caf_x0002_ ind_x0002_ni_x0002_, non torr_x0002_fi_x0002_, non d_x0002_caf_x0002_in_x0002_ sous-limite</v>
          </cell>
          <cell r="C444">
            <v>38413</v>
          </cell>
          <cell r="D444">
            <v>30</v>
          </cell>
          <cell r="E444">
            <v>0</v>
          </cell>
          <cell r="F444">
            <v>18</v>
          </cell>
          <cell r="G444">
            <v>30</v>
          </cell>
          <cell r="H444">
            <v>0</v>
          </cell>
          <cell r="I444">
            <v>18</v>
          </cell>
          <cell r="J444">
            <v>1</v>
          </cell>
          <cell r="K444">
            <v>0</v>
          </cell>
          <cell r="L444" t="str">
            <v>KGM</v>
          </cell>
          <cell r="M444">
            <v>0</v>
          </cell>
          <cell r="N444">
            <v>0</v>
          </cell>
          <cell r="O444" t="str">
            <v>CLASSE</v>
          </cell>
          <cell r="P444">
            <v>4</v>
          </cell>
          <cell r="Q444">
            <v>54.4</v>
          </cell>
          <cell r="R444">
            <v>31</v>
          </cell>
          <cell r="S444">
            <v>54.400000000000006</v>
          </cell>
          <cell r="T444" t="str">
            <v xml:space="preserve"> </v>
          </cell>
        </row>
        <row r="445">
          <cell r="A445" t="str">
            <v>09011156</v>
          </cell>
          <cell r="B445" t="str">
            <v>Caf_x0002_ ind_x0002_ni_x0002_, non torr_x0002_fi_x0002_, non d_x0002_caf_x0002_in_x0002_ triages</v>
          </cell>
          <cell r="C445">
            <v>38413</v>
          </cell>
          <cell r="D445">
            <v>30</v>
          </cell>
          <cell r="E445">
            <v>0</v>
          </cell>
          <cell r="F445">
            <v>18</v>
          </cell>
          <cell r="G445">
            <v>30</v>
          </cell>
          <cell r="H445">
            <v>0</v>
          </cell>
          <cell r="I445">
            <v>18</v>
          </cell>
          <cell r="J445">
            <v>1</v>
          </cell>
          <cell r="K445">
            <v>0</v>
          </cell>
          <cell r="L445" t="str">
            <v>KGM</v>
          </cell>
          <cell r="M445">
            <v>0</v>
          </cell>
          <cell r="N445">
            <v>0</v>
          </cell>
          <cell r="O445" t="str">
            <v>CLASSE</v>
          </cell>
          <cell r="P445">
            <v>4</v>
          </cell>
          <cell r="Q445">
            <v>54.4</v>
          </cell>
          <cell r="R445">
            <v>31</v>
          </cell>
          <cell r="S445">
            <v>54.400000000000006</v>
          </cell>
          <cell r="T445" t="str">
            <v xml:space="preserve"> </v>
          </cell>
        </row>
        <row r="446">
          <cell r="A446" t="str">
            <v>09011157</v>
          </cell>
          <cell r="B446" t="str">
            <v>Caf_x0002_ ind_x0002_ni_x0002_, non torr_x0002_fi_x0002_, non d_x0002_caf_x0002_in_x0002_ brisures</v>
          </cell>
          <cell r="C446">
            <v>38413</v>
          </cell>
          <cell r="D446">
            <v>30</v>
          </cell>
          <cell r="E446">
            <v>0</v>
          </cell>
          <cell r="F446">
            <v>18</v>
          </cell>
          <cell r="G446">
            <v>30</v>
          </cell>
          <cell r="H446">
            <v>0</v>
          </cell>
          <cell r="I446">
            <v>18</v>
          </cell>
          <cell r="J446">
            <v>1</v>
          </cell>
          <cell r="K446">
            <v>0</v>
          </cell>
          <cell r="L446" t="str">
            <v>KGM</v>
          </cell>
          <cell r="M446">
            <v>0</v>
          </cell>
          <cell r="N446">
            <v>0</v>
          </cell>
          <cell r="O446" t="str">
            <v>CLASSE</v>
          </cell>
          <cell r="P446">
            <v>4</v>
          </cell>
          <cell r="Q446">
            <v>54.4</v>
          </cell>
          <cell r="R446">
            <v>31</v>
          </cell>
          <cell r="S446">
            <v>54.400000000000006</v>
          </cell>
          <cell r="T446" t="str">
            <v xml:space="preserve"> </v>
          </cell>
        </row>
        <row r="447">
          <cell r="A447" t="str">
            <v>09011158</v>
          </cell>
          <cell r="B447" t="str">
            <v>Caf_x0002_ ind_x0002_ni_x0002_, non torr_x0002_fi_x0002_, non d_x0002_caf_x0002_in_x0002_ class_x0002_s</v>
          </cell>
          <cell r="C447">
            <v>38413</v>
          </cell>
          <cell r="D447">
            <v>30</v>
          </cell>
          <cell r="E447">
            <v>0</v>
          </cell>
          <cell r="F447">
            <v>18</v>
          </cell>
          <cell r="G447">
            <v>30</v>
          </cell>
          <cell r="H447">
            <v>0</v>
          </cell>
          <cell r="I447">
            <v>18</v>
          </cell>
          <cell r="J447">
            <v>1</v>
          </cell>
          <cell r="K447">
            <v>0</v>
          </cell>
          <cell r="L447" t="str">
            <v>KGM</v>
          </cell>
          <cell r="M447">
            <v>0</v>
          </cell>
          <cell r="N447">
            <v>0</v>
          </cell>
          <cell r="O447" t="str">
            <v>CLASSE</v>
          </cell>
          <cell r="P447">
            <v>4</v>
          </cell>
          <cell r="Q447">
            <v>54.4</v>
          </cell>
          <cell r="R447">
            <v>31</v>
          </cell>
          <cell r="S447">
            <v>54.400000000000006</v>
          </cell>
          <cell r="T447" t="str">
            <v xml:space="preserve"> </v>
          </cell>
        </row>
        <row r="448">
          <cell r="A448" t="str">
            <v>09011159</v>
          </cell>
          <cell r="B448" t="str">
            <v>Caf_x0002_ ind_x0002_ni_x0002_, non torr_x0002_fi_x0002_, non d_x0002_caf_x0002_in_x0002_ autre que du 09011151 _x0005_ 09011158</v>
          </cell>
          <cell r="C448">
            <v>38413</v>
          </cell>
          <cell r="D448">
            <v>30</v>
          </cell>
          <cell r="E448">
            <v>0</v>
          </cell>
          <cell r="F448">
            <v>18</v>
          </cell>
          <cell r="G448">
            <v>30</v>
          </cell>
          <cell r="H448">
            <v>0</v>
          </cell>
          <cell r="I448">
            <v>18</v>
          </cell>
          <cell r="J448">
            <v>1</v>
          </cell>
          <cell r="K448">
            <v>0</v>
          </cell>
          <cell r="L448" t="str">
            <v>KGM</v>
          </cell>
          <cell r="M448">
            <v>0</v>
          </cell>
          <cell r="N448">
            <v>0</v>
          </cell>
          <cell r="O448" t="str">
            <v>CLASSE</v>
          </cell>
          <cell r="P448">
            <v>4</v>
          </cell>
          <cell r="Q448">
            <v>54.4</v>
          </cell>
          <cell r="R448">
            <v>31</v>
          </cell>
          <cell r="S448">
            <v>54.400000000000006</v>
          </cell>
          <cell r="T448" t="str">
            <v xml:space="preserve"> </v>
          </cell>
        </row>
        <row r="449">
          <cell r="A449" t="str">
            <v>09011191</v>
          </cell>
          <cell r="B449" t="str">
            <v>Caf_x0002_, non torr_x0002_fi_x0002_, non d_x0002_caf_x0002_in_x0002_ autres que du 09011111 _x0005_ 09011159,prima,et extra prima</v>
          </cell>
          <cell r="C449">
            <v>38413</v>
          </cell>
          <cell r="D449">
            <v>30</v>
          </cell>
          <cell r="E449">
            <v>0</v>
          </cell>
          <cell r="F449">
            <v>18</v>
          </cell>
          <cell r="G449">
            <v>30</v>
          </cell>
          <cell r="H449">
            <v>0</v>
          </cell>
          <cell r="I449">
            <v>18</v>
          </cell>
          <cell r="J449">
            <v>1</v>
          </cell>
          <cell r="K449">
            <v>0</v>
          </cell>
          <cell r="L449" t="str">
            <v>KGM</v>
          </cell>
          <cell r="M449">
            <v>0</v>
          </cell>
          <cell r="N449">
            <v>0</v>
          </cell>
          <cell r="O449" t="str">
            <v>CLASSE</v>
          </cell>
          <cell r="P449">
            <v>4</v>
          </cell>
          <cell r="Q449">
            <v>54.4</v>
          </cell>
          <cell r="R449">
            <v>31</v>
          </cell>
          <cell r="S449">
            <v>54.400000000000006</v>
          </cell>
          <cell r="T449" t="str">
            <v xml:space="preserve"> </v>
          </cell>
        </row>
        <row r="450">
          <cell r="A450" t="str">
            <v>09011192</v>
          </cell>
          <cell r="B450" t="str">
            <v>Caf_x0002_ non torr_x0002_fi_x0002_, non d_x0002_caf_x0002_in_x0002_ autres que du 09011111 _x0005_ 09011191 superieur</v>
          </cell>
          <cell r="C450">
            <v>38413</v>
          </cell>
          <cell r="D450">
            <v>30</v>
          </cell>
          <cell r="E450">
            <v>0</v>
          </cell>
          <cell r="F450">
            <v>18</v>
          </cell>
          <cell r="G450">
            <v>30</v>
          </cell>
          <cell r="H450">
            <v>0</v>
          </cell>
          <cell r="I450">
            <v>18</v>
          </cell>
          <cell r="J450">
            <v>1</v>
          </cell>
          <cell r="K450">
            <v>0</v>
          </cell>
          <cell r="L450" t="str">
            <v>KGM</v>
          </cell>
          <cell r="M450">
            <v>0</v>
          </cell>
          <cell r="N450">
            <v>0</v>
          </cell>
          <cell r="O450" t="str">
            <v>CLASSE</v>
          </cell>
          <cell r="P450">
            <v>4</v>
          </cell>
          <cell r="Q450">
            <v>54.4</v>
          </cell>
          <cell r="R450">
            <v>31</v>
          </cell>
          <cell r="S450">
            <v>54.400000000000006</v>
          </cell>
          <cell r="T450" t="str">
            <v xml:space="preserve"> </v>
          </cell>
        </row>
        <row r="451">
          <cell r="A451" t="str">
            <v>09011193</v>
          </cell>
          <cell r="B451" t="str">
            <v>Caf_x0002_ non torr_x0002_fi_x0002_, non d_x0002_caf_x0002_in_x0002_ autre que du 09011111 _x0005_ 09011192, courant</v>
          </cell>
          <cell r="C451">
            <v>38413</v>
          </cell>
          <cell r="D451">
            <v>30</v>
          </cell>
          <cell r="E451">
            <v>0</v>
          </cell>
          <cell r="F451">
            <v>18</v>
          </cell>
          <cell r="G451">
            <v>30</v>
          </cell>
          <cell r="H451">
            <v>0</v>
          </cell>
          <cell r="I451">
            <v>18</v>
          </cell>
          <cell r="J451">
            <v>1</v>
          </cell>
          <cell r="K451">
            <v>0</v>
          </cell>
          <cell r="L451" t="str">
            <v>KGM</v>
          </cell>
          <cell r="M451">
            <v>0</v>
          </cell>
          <cell r="N451">
            <v>0</v>
          </cell>
          <cell r="O451" t="str">
            <v>CLASSE</v>
          </cell>
          <cell r="P451">
            <v>4</v>
          </cell>
          <cell r="Q451">
            <v>54.4</v>
          </cell>
          <cell r="R451">
            <v>31</v>
          </cell>
          <cell r="S451">
            <v>54.400000000000006</v>
          </cell>
          <cell r="T451" t="str">
            <v xml:space="preserve"> </v>
          </cell>
        </row>
        <row r="452">
          <cell r="A452" t="str">
            <v>09011194</v>
          </cell>
          <cell r="B452" t="str">
            <v>Caf_x0002_ non torr_x0002_fi_x0002_,non d_x0002_caf_x0002_in_x0002_,autre que du 09011111 _x0005_ 09011193,limite.</v>
          </cell>
          <cell r="C452">
            <v>38413</v>
          </cell>
          <cell r="D452">
            <v>30</v>
          </cell>
          <cell r="E452">
            <v>0</v>
          </cell>
          <cell r="F452">
            <v>18</v>
          </cell>
          <cell r="G452">
            <v>30</v>
          </cell>
          <cell r="H452">
            <v>0</v>
          </cell>
          <cell r="I452">
            <v>18</v>
          </cell>
          <cell r="J452">
            <v>1</v>
          </cell>
          <cell r="K452">
            <v>0</v>
          </cell>
          <cell r="L452" t="str">
            <v>KGM</v>
          </cell>
          <cell r="M452">
            <v>0</v>
          </cell>
          <cell r="N452">
            <v>0</v>
          </cell>
          <cell r="O452" t="str">
            <v>CLASSE</v>
          </cell>
          <cell r="P452">
            <v>4</v>
          </cell>
          <cell r="Q452">
            <v>54.4</v>
          </cell>
          <cell r="R452">
            <v>31</v>
          </cell>
          <cell r="S452">
            <v>54.400000000000006</v>
          </cell>
          <cell r="T452" t="str">
            <v xml:space="preserve"> </v>
          </cell>
        </row>
        <row r="453">
          <cell r="A453" t="str">
            <v>09011195</v>
          </cell>
          <cell r="B453" t="str">
            <v>Caf_x0002_ non torr_x0002_fi_x0002_,non d_x0002_cafi_x0002_n_x0002_,autre que du 09011111 _x0005_ 09011194, sous-limite.</v>
          </cell>
          <cell r="C453">
            <v>38413</v>
          </cell>
          <cell r="D453">
            <v>30</v>
          </cell>
          <cell r="E453">
            <v>0</v>
          </cell>
          <cell r="F453">
            <v>18</v>
          </cell>
          <cell r="G453">
            <v>30</v>
          </cell>
          <cell r="H453">
            <v>0</v>
          </cell>
          <cell r="I453">
            <v>18</v>
          </cell>
          <cell r="J453">
            <v>1</v>
          </cell>
          <cell r="K453">
            <v>0</v>
          </cell>
          <cell r="L453" t="str">
            <v>KGM</v>
          </cell>
          <cell r="M453">
            <v>0</v>
          </cell>
          <cell r="N453">
            <v>0</v>
          </cell>
          <cell r="O453" t="str">
            <v>CLASSE</v>
          </cell>
          <cell r="P453">
            <v>4</v>
          </cell>
          <cell r="Q453">
            <v>54.4</v>
          </cell>
          <cell r="R453">
            <v>31</v>
          </cell>
          <cell r="S453">
            <v>54.400000000000006</v>
          </cell>
          <cell r="T453" t="str">
            <v xml:space="preserve"> </v>
          </cell>
        </row>
        <row r="454">
          <cell r="A454" t="str">
            <v>09011196</v>
          </cell>
          <cell r="B454" t="str">
            <v>Caf_x0002_ non torr_x0002_fi_x0002_, non d_x0002_cafi_x0002_n_x0002_,autres que du 09011111 _x0005_ 09011195, triages.</v>
          </cell>
          <cell r="C454">
            <v>38413</v>
          </cell>
          <cell r="D454">
            <v>30</v>
          </cell>
          <cell r="E454">
            <v>0</v>
          </cell>
          <cell r="F454">
            <v>18</v>
          </cell>
          <cell r="G454">
            <v>30</v>
          </cell>
          <cell r="H454">
            <v>0</v>
          </cell>
          <cell r="I454">
            <v>18</v>
          </cell>
          <cell r="J454">
            <v>1</v>
          </cell>
          <cell r="K454">
            <v>0</v>
          </cell>
          <cell r="L454" t="str">
            <v>KGM</v>
          </cell>
          <cell r="M454">
            <v>0</v>
          </cell>
          <cell r="N454">
            <v>0</v>
          </cell>
          <cell r="O454" t="str">
            <v>CLASSE</v>
          </cell>
          <cell r="P454">
            <v>4</v>
          </cell>
          <cell r="Q454">
            <v>54.4</v>
          </cell>
          <cell r="R454">
            <v>31</v>
          </cell>
          <cell r="S454">
            <v>54.400000000000006</v>
          </cell>
          <cell r="T454" t="str">
            <v xml:space="preserve"> </v>
          </cell>
        </row>
        <row r="455">
          <cell r="A455" t="str">
            <v>09011197</v>
          </cell>
          <cell r="B455" t="str">
            <v>Caf_x0002_ non torr_x0002_fi_x0002_, non d_x0002_cafi_x0002_n_x0002_,autre que du 09011111 _x0005_ 09011196, brisures.</v>
          </cell>
          <cell r="C455">
            <v>38413</v>
          </cell>
          <cell r="D455">
            <v>30</v>
          </cell>
          <cell r="E455">
            <v>0</v>
          </cell>
          <cell r="F455">
            <v>18</v>
          </cell>
          <cell r="G455">
            <v>30</v>
          </cell>
          <cell r="H455">
            <v>0</v>
          </cell>
          <cell r="I455">
            <v>18</v>
          </cell>
          <cell r="J455">
            <v>1</v>
          </cell>
          <cell r="K455">
            <v>0</v>
          </cell>
          <cell r="L455" t="str">
            <v>KGM</v>
          </cell>
          <cell r="M455">
            <v>0</v>
          </cell>
          <cell r="N455">
            <v>0</v>
          </cell>
          <cell r="O455" t="str">
            <v>CLASSE</v>
          </cell>
          <cell r="P455">
            <v>4</v>
          </cell>
          <cell r="Q455">
            <v>54.4</v>
          </cell>
          <cell r="R455">
            <v>31</v>
          </cell>
          <cell r="S455">
            <v>54.400000000000006</v>
          </cell>
          <cell r="T455" t="str">
            <v xml:space="preserve"> </v>
          </cell>
        </row>
        <row r="456">
          <cell r="A456" t="str">
            <v>09011198</v>
          </cell>
          <cell r="B456" t="str">
            <v>Caf_x0002_ non torr_x0002_fi_x0002_, non d_x0002_cafi_x0002_n_x0002_,autre que du 09011111 _x0005_ 09011197 , class_x0002_s.</v>
          </cell>
          <cell r="C456">
            <v>38413</v>
          </cell>
          <cell r="D456">
            <v>30</v>
          </cell>
          <cell r="E456">
            <v>0</v>
          </cell>
          <cell r="F456">
            <v>18</v>
          </cell>
          <cell r="G456">
            <v>30</v>
          </cell>
          <cell r="H456">
            <v>0</v>
          </cell>
          <cell r="I456">
            <v>18</v>
          </cell>
          <cell r="J456">
            <v>1</v>
          </cell>
          <cell r="K456">
            <v>0</v>
          </cell>
          <cell r="L456" t="str">
            <v>KGM</v>
          </cell>
          <cell r="M456">
            <v>0</v>
          </cell>
          <cell r="N456">
            <v>0</v>
          </cell>
          <cell r="O456" t="str">
            <v>CLASSE</v>
          </cell>
          <cell r="P456">
            <v>4</v>
          </cell>
          <cell r="Q456">
            <v>54.4</v>
          </cell>
          <cell r="R456">
            <v>31</v>
          </cell>
          <cell r="S456">
            <v>54.400000000000006</v>
          </cell>
          <cell r="T456" t="str">
            <v xml:space="preserve"> </v>
          </cell>
        </row>
        <row r="457">
          <cell r="A457" t="str">
            <v>09011199</v>
          </cell>
          <cell r="B457" t="str">
            <v>Caf_x0002_ non torr_x0002_fi_x0002_, non d_x0002_cafi_x0002_n_x0002_, autre que du 09011111 _x0005_ 09011198, ndnca.</v>
          </cell>
          <cell r="C457">
            <v>38413</v>
          </cell>
          <cell r="D457">
            <v>30</v>
          </cell>
          <cell r="E457">
            <v>0</v>
          </cell>
          <cell r="F457">
            <v>18</v>
          </cell>
          <cell r="G457">
            <v>30</v>
          </cell>
          <cell r="H457">
            <v>0</v>
          </cell>
          <cell r="I457">
            <v>18</v>
          </cell>
          <cell r="J457">
            <v>1</v>
          </cell>
          <cell r="K457">
            <v>0</v>
          </cell>
          <cell r="L457" t="str">
            <v>KGM</v>
          </cell>
          <cell r="M457">
            <v>0</v>
          </cell>
          <cell r="N457">
            <v>0</v>
          </cell>
          <cell r="O457" t="str">
            <v>CLASSE</v>
          </cell>
          <cell r="P457">
            <v>4</v>
          </cell>
          <cell r="Q457">
            <v>54.4</v>
          </cell>
          <cell r="R457">
            <v>31</v>
          </cell>
          <cell r="S457">
            <v>54.400000000000006</v>
          </cell>
          <cell r="T457" t="str">
            <v xml:space="preserve"> </v>
          </cell>
        </row>
        <row r="458">
          <cell r="A458" t="str">
            <v>09011200</v>
          </cell>
          <cell r="B458" t="str">
            <v>Cafe, non torrefie mais decafeine</v>
          </cell>
          <cell r="C458">
            <v>38413</v>
          </cell>
          <cell r="D458">
            <v>30</v>
          </cell>
          <cell r="E458">
            <v>0</v>
          </cell>
          <cell r="F458">
            <v>18</v>
          </cell>
          <cell r="G458">
            <v>30</v>
          </cell>
          <cell r="H458">
            <v>0</v>
          </cell>
          <cell r="I458">
            <v>18</v>
          </cell>
          <cell r="J458">
            <v>1</v>
          </cell>
          <cell r="K458">
            <v>0</v>
          </cell>
          <cell r="L458" t="str">
            <v>KGM</v>
          </cell>
          <cell r="M458">
            <v>0</v>
          </cell>
          <cell r="N458">
            <v>0</v>
          </cell>
          <cell r="O458" t="str">
            <v>CLASSE</v>
          </cell>
          <cell r="P458">
            <v>4</v>
          </cell>
          <cell r="Q458">
            <v>54.4</v>
          </cell>
          <cell r="R458">
            <v>31</v>
          </cell>
          <cell r="S458">
            <v>54.400000000000006</v>
          </cell>
          <cell r="T458" t="str">
            <v xml:space="preserve"> </v>
          </cell>
        </row>
        <row r="459">
          <cell r="A459" t="str">
            <v>09012100</v>
          </cell>
          <cell r="B459" t="str">
            <v>Cafe torrefie, non decafeine</v>
          </cell>
          <cell r="C459">
            <v>38413</v>
          </cell>
          <cell r="D459">
            <v>30</v>
          </cell>
          <cell r="E459">
            <v>0</v>
          </cell>
          <cell r="F459">
            <v>18</v>
          </cell>
          <cell r="G459">
            <v>30</v>
          </cell>
          <cell r="H459">
            <v>0</v>
          </cell>
          <cell r="I459">
            <v>18</v>
          </cell>
          <cell r="J459">
            <v>1</v>
          </cell>
          <cell r="K459">
            <v>0</v>
          </cell>
          <cell r="L459" t="str">
            <v>KGM</v>
          </cell>
          <cell r="M459">
            <v>0</v>
          </cell>
          <cell r="N459">
            <v>0</v>
          </cell>
          <cell r="O459" t="str">
            <v>CLASSE</v>
          </cell>
          <cell r="P459">
            <v>4</v>
          </cell>
          <cell r="Q459">
            <v>54.4</v>
          </cell>
          <cell r="R459">
            <v>31</v>
          </cell>
          <cell r="S459">
            <v>54.400000000000006</v>
          </cell>
          <cell r="T459" t="str">
            <v xml:space="preserve"> </v>
          </cell>
        </row>
        <row r="460">
          <cell r="A460" t="str">
            <v>09012200</v>
          </cell>
          <cell r="B460" t="str">
            <v>Cafe torrefie, decafeine</v>
          </cell>
          <cell r="C460">
            <v>38413</v>
          </cell>
          <cell r="D460">
            <v>30</v>
          </cell>
          <cell r="E460">
            <v>0</v>
          </cell>
          <cell r="F460">
            <v>18</v>
          </cell>
          <cell r="G460">
            <v>30</v>
          </cell>
          <cell r="H460">
            <v>0</v>
          </cell>
          <cell r="I460">
            <v>18</v>
          </cell>
          <cell r="J460">
            <v>1</v>
          </cell>
          <cell r="K460">
            <v>0</v>
          </cell>
          <cell r="L460" t="str">
            <v>KGM</v>
          </cell>
          <cell r="M460">
            <v>0</v>
          </cell>
          <cell r="N460">
            <v>0</v>
          </cell>
          <cell r="O460" t="str">
            <v>CLASSE</v>
          </cell>
          <cell r="P460">
            <v>4</v>
          </cell>
          <cell r="Q460">
            <v>54.4</v>
          </cell>
          <cell r="R460">
            <v>31</v>
          </cell>
          <cell r="S460">
            <v>54.400000000000006</v>
          </cell>
          <cell r="T460" t="str">
            <v xml:space="preserve"> </v>
          </cell>
        </row>
        <row r="461">
          <cell r="A461" t="str">
            <v>09019000</v>
          </cell>
          <cell r="B461" t="str">
            <v>Cafes et succedanes de cafe autres que du 090111 a 090122</v>
          </cell>
          <cell r="C461">
            <v>38413</v>
          </cell>
          <cell r="D461">
            <v>30</v>
          </cell>
          <cell r="E461">
            <v>0</v>
          </cell>
          <cell r="F461">
            <v>18</v>
          </cell>
          <cell r="G461">
            <v>30</v>
          </cell>
          <cell r="H461">
            <v>0</v>
          </cell>
          <cell r="I461">
            <v>18</v>
          </cell>
          <cell r="J461">
            <v>1</v>
          </cell>
          <cell r="K461">
            <v>0</v>
          </cell>
          <cell r="L461" t="str">
            <v>KGM</v>
          </cell>
          <cell r="M461">
            <v>0</v>
          </cell>
          <cell r="N461">
            <v>0</v>
          </cell>
          <cell r="O461" t="str">
            <v>CLASSE</v>
          </cell>
          <cell r="P461">
            <v>4</v>
          </cell>
          <cell r="Q461">
            <v>54.4</v>
          </cell>
          <cell r="R461">
            <v>31</v>
          </cell>
          <cell r="S461">
            <v>54.400000000000006</v>
          </cell>
          <cell r="T461" t="str">
            <v xml:space="preserve"> </v>
          </cell>
        </row>
        <row r="462">
          <cell r="A462" t="str">
            <v>09021000</v>
          </cell>
          <cell r="B462" t="str">
            <v>The vert(non fermente)en emballage immediat n'exedant pas 3 kg</v>
          </cell>
          <cell r="C462">
            <v>38413</v>
          </cell>
          <cell r="D462">
            <v>30</v>
          </cell>
          <cell r="E462">
            <v>0</v>
          </cell>
          <cell r="F462">
            <v>18</v>
          </cell>
          <cell r="G462">
            <v>30</v>
          </cell>
          <cell r="H462">
            <v>0</v>
          </cell>
          <cell r="I462">
            <v>18</v>
          </cell>
          <cell r="J462">
            <v>1</v>
          </cell>
          <cell r="K462">
            <v>0</v>
          </cell>
          <cell r="L462" t="str">
            <v>KGM</v>
          </cell>
          <cell r="M462">
            <v>0</v>
          </cell>
          <cell r="N462">
            <v>0</v>
          </cell>
          <cell r="O462" t="str">
            <v>CLASSE</v>
          </cell>
          <cell r="P462">
            <v>4</v>
          </cell>
          <cell r="Q462">
            <v>54.4</v>
          </cell>
          <cell r="R462">
            <v>31</v>
          </cell>
          <cell r="S462">
            <v>54.400000000000006</v>
          </cell>
          <cell r="T462" t="str">
            <v xml:space="preserve"> </v>
          </cell>
        </row>
        <row r="463">
          <cell r="A463" t="str">
            <v>09022000</v>
          </cell>
          <cell r="B463" t="str">
            <v>The vert(non fermente)autrement presente</v>
          </cell>
          <cell r="C463">
            <v>38413</v>
          </cell>
          <cell r="D463">
            <v>30</v>
          </cell>
          <cell r="E463">
            <v>0</v>
          </cell>
          <cell r="F463">
            <v>18</v>
          </cell>
          <cell r="G463">
            <v>30</v>
          </cell>
          <cell r="H463">
            <v>0</v>
          </cell>
          <cell r="I463">
            <v>18</v>
          </cell>
          <cell r="J463">
            <v>1</v>
          </cell>
          <cell r="K463">
            <v>0</v>
          </cell>
          <cell r="L463" t="str">
            <v>KGM</v>
          </cell>
          <cell r="M463">
            <v>0</v>
          </cell>
          <cell r="N463">
            <v>0</v>
          </cell>
          <cell r="O463" t="str">
            <v>CLASSE</v>
          </cell>
          <cell r="P463">
            <v>4</v>
          </cell>
          <cell r="Q463">
            <v>54.4</v>
          </cell>
          <cell r="R463">
            <v>31</v>
          </cell>
          <cell r="S463">
            <v>54.400000000000006</v>
          </cell>
          <cell r="T463" t="str">
            <v xml:space="preserve"> </v>
          </cell>
        </row>
        <row r="464">
          <cell r="A464" t="str">
            <v>09023000</v>
          </cell>
          <cell r="B464" t="str">
            <v>The noir (fermente...), en emballage immediat n'excedant pas 3 kg</v>
          </cell>
          <cell r="C464">
            <v>38413</v>
          </cell>
          <cell r="D464">
            <v>30</v>
          </cell>
          <cell r="E464">
            <v>0</v>
          </cell>
          <cell r="F464">
            <v>18</v>
          </cell>
          <cell r="G464">
            <v>30</v>
          </cell>
          <cell r="H464">
            <v>0</v>
          </cell>
          <cell r="I464">
            <v>18</v>
          </cell>
          <cell r="J464">
            <v>1</v>
          </cell>
          <cell r="K464">
            <v>0</v>
          </cell>
          <cell r="L464" t="str">
            <v>KGM</v>
          </cell>
          <cell r="M464">
            <v>0</v>
          </cell>
          <cell r="N464">
            <v>0</v>
          </cell>
          <cell r="O464" t="str">
            <v>CLASSE</v>
          </cell>
          <cell r="P464">
            <v>4</v>
          </cell>
          <cell r="Q464">
            <v>54.4</v>
          </cell>
          <cell r="R464">
            <v>31</v>
          </cell>
          <cell r="S464">
            <v>54.400000000000006</v>
          </cell>
          <cell r="T464" t="str">
            <v xml:space="preserve"> </v>
          </cell>
        </row>
        <row r="465">
          <cell r="A465" t="str">
            <v>09024000</v>
          </cell>
          <cell r="B465" t="str">
            <v>The noir(fermente ou partiellement fermente),autrement presente</v>
          </cell>
          <cell r="C465">
            <v>38413</v>
          </cell>
          <cell r="D465">
            <v>30</v>
          </cell>
          <cell r="E465">
            <v>30</v>
          </cell>
          <cell r="F465">
            <v>18</v>
          </cell>
          <cell r="G465">
            <v>30</v>
          </cell>
          <cell r="H465">
            <v>30</v>
          </cell>
          <cell r="I465">
            <v>18</v>
          </cell>
          <cell r="J465">
            <v>1</v>
          </cell>
          <cell r="K465">
            <v>0</v>
          </cell>
          <cell r="L465" t="str">
            <v>KGM</v>
          </cell>
          <cell r="M465">
            <v>0</v>
          </cell>
          <cell r="N465">
            <v>0</v>
          </cell>
          <cell r="O465" t="str">
            <v>CLASSE</v>
          </cell>
          <cell r="P465" t="str">
            <v>4 1</v>
          </cell>
          <cell r="Q465">
            <v>0.42</v>
          </cell>
          <cell r="R465">
            <v>61</v>
          </cell>
          <cell r="S465">
            <v>89.800000000000011</v>
          </cell>
          <cell r="T465" t="str">
            <v>ERR</v>
          </cell>
        </row>
        <row r="466">
          <cell r="A466" t="str">
            <v>09030000</v>
          </cell>
          <cell r="B466" t="str">
            <v>Mate</v>
          </cell>
          <cell r="C466">
            <v>38413</v>
          </cell>
          <cell r="D466">
            <v>30</v>
          </cell>
          <cell r="E466">
            <v>0</v>
          </cell>
          <cell r="F466">
            <v>18</v>
          </cell>
          <cell r="G466">
            <v>30</v>
          </cell>
          <cell r="H466">
            <v>0</v>
          </cell>
          <cell r="I466">
            <v>18</v>
          </cell>
          <cell r="J466">
            <v>1</v>
          </cell>
          <cell r="K466">
            <v>0</v>
          </cell>
          <cell r="L466" t="str">
            <v>KGM</v>
          </cell>
          <cell r="M466">
            <v>0</v>
          </cell>
          <cell r="N466">
            <v>0</v>
          </cell>
          <cell r="O466" t="str">
            <v>CLASSE</v>
          </cell>
          <cell r="P466">
            <v>4</v>
          </cell>
          <cell r="Q466">
            <v>54.4</v>
          </cell>
          <cell r="R466">
            <v>31</v>
          </cell>
          <cell r="S466">
            <v>54.400000000000006</v>
          </cell>
          <cell r="T466" t="str">
            <v xml:space="preserve"> </v>
          </cell>
        </row>
        <row r="467">
          <cell r="A467" t="str">
            <v>09041100</v>
          </cell>
          <cell r="B467" t="str">
            <v>Poivre non broye ni pulverise</v>
          </cell>
          <cell r="C467">
            <v>38413</v>
          </cell>
          <cell r="D467">
            <v>30</v>
          </cell>
          <cell r="E467">
            <v>0</v>
          </cell>
          <cell r="F467">
            <v>18</v>
          </cell>
          <cell r="G467">
            <v>30</v>
          </cell>
          <cell r="H467">
            <v>0</v>
          </cell>
          <cell r="I467">
            <v>18</v>
          </cell>
          <cell r="J467">
            <v>1</v>
          </cell>
          <cell r="K467">
            <v>0</v>
          </cell>
          <cell r="L467" t="str">
            <v>KGM</v>
          </cell>
          <cell r="M467">
            <v>0</v>
          </cell>
          <cell r="N467">
            <v>0</v>
          </cell>
          <cell r="O467" t="str">
            <v>CLASSE</v>
          </cell>
          <cell r="P467">
            <v>4</v>
          </cell>
          <cell r="Q467">
            <v>54.4</v>
          </cell>
          <cell r="R467">
            <v>31</v>
          </cell>
          <cell r="S467">
            <v>54.400000000000006</v>
          </cell>
          <cell r="T467" t="str">
            <v xml:space="preserve"> </v>
          </cell>
        </row>
        <row r="468">
          <cell r="A468" t="str">
            <v>09041200</v>
          </cell>
          <cell r="B468" t="str">
            <v>Poivre broye ou pulverise</v>
          </cell>
          <cell r="C468">
            <v>38413</v>
          </cell>
          <cell r="D468">
            <v>30</v>
          </cell>
          <cell r="E468">
            <v>0</v>
          </cell>
          <cell r="F468">
            <v>18</v>
          </cell>
          <cell r="G468">
            <v>30</v>
          </cell>
          <cell r="H468">
            <v>0</v>
          </cell>
          <cell r="I468">
            <v>18</v>
          </cell>
          <cell r="J468">
            <v>1</v>
          </cell>
          <cell r="K468">
            <v>0</v>
          </cell>
          <cell r="L468" t="str">
            <v>KGM</v>
          </cell>
          <cell r="M468">
            <v>0</v>
          </cell>
          <cell r="N468">
            <v>0</v>
          </cell>
          <cell r="O468" t="str">
            <v>CLASSE</v>
          </cell>
          <cell r="P468">
            <v>4</v>
          </cell>
          <cell r="Q468">
            <v>54.4</v>
          </cell>
          <cell r="R468">
            <v>31</v>
          </cell>
          <cell r="S468">
            <v>54.400000000000006</v>
          </cell>
          <cell r="T468" t="str">
            <v xml:space="preserve"> </v>
          </cell>
        </row>
        <row r="469">
          <cell r="A469" t="str">
            <v>09042010</v>
          </cell>
          <cell r="B469" t="str">
            <v>Piments doux ou poivrons s_x0002_ch_x0002_s non broy_x0002_s ni pulv_x0002_ris_x0002_s</v>
          </cell>
          <cell r="C469">
            <v>38413</v>
          </cell>
          <cell r="D469">
            <v>30</v>
          </cell>
          <cell r="E469">
            <v>0</v>
          </cell>
          <cell r="F469">
            <v>18</v>
          </cell>
          <cell r="G469">
            <v>30</v>
          </cell>
          <cell r="H469">
            <v>0</v>
          </cell>
          <cell r="I469">
            <v>18</v>
          </cell>
          <cell r="J469">
            <v>1</v>
          </cell>
          <cell r="K469">
            <v>0</v>
          </cell>
          <cell r="L469" t="str">
            <v>KGM</v>
          </cell>
          <cell r="M469">
            <v>0</v>
          </cell>
          <cell r="N469">
            <v>0</v>
          </cell>
          <cell r="O469" t="str">
            <v>CLASSE</v>
          </cell>
          <cell r="P469">
            <v>4</v>
          </cell>
          <cell r="Q469">
            <v>54.4</v>
          </cell>
          <cell r="R469">
            <v>31</v>
          </cell>
          <cell r="S469">
            <v>54.400000000000006</v>
          </cell>
          <cell r="T469" t="str">
            <v xml:space="preserve"> </v>
          </cell>
        </row>
        <row r="470">
          <cell r="A470" t="str">
            <v>09042090</v>
          </cell>
          <cell r="B470" t="str">
            <v>Piments , autres que du 09042010, sous toutes formes</v>
          </cell>
          <cell r="C470">
            <v>38413</v>
          </cell>
          <cell r="D470">
            <v>30</v>
          </cell>
          <cell r="E470">
            <v>0</v>
          </cell>
          <cell r="F470">
            <v>18</v>
          </cell>
          <cell r="G470">
            <v>30</v>
          </cell>
          <cell r="H470">
            <v>0</v>
          </cell>
          <cell r="I470">
            <v>18</v>
          </cell>
          <cell r="J470">
            <v>1</v>
          </cell>
          <cell r="K470">
            <v>0</v>
          </cell>
          <cell r="L470" t="str">
            <v>KGM</v>
          </cell>
          <cell r="M470">
            <v>0</v>
          </cell>
          <cell r="N470">
            <v>0</v>
          </cell>
          <cell r="O470" t="str">
            <v>CLASSE</v>
          </cell>
          <cell r="P470">
            <v>4</v>
          </cell>
          <cell r="Q470">
            <v>54.4</v>
          </cell>
          <cell r="R470">
            <v>31</v>
          </cell>
          <cell r="S470">
            <v>54.400000000000006</v>
          </cell>
          <cell r="T470" t="str">
            <v xml:space="preserve"> </v>
          </cell>
        </row>
        <row r="471">
          <cell r="A471" t="str">
            <v>09050000</v>
          </cell>
          <cell r="B471" t="str">
            <v>Vanille</v>
          </cell>
          <cell r="C471">
            <v>38413</v>
          </cell>
          <cell r="D471">
            <v>30</v>
          </cell>
          <cell r="E471">
            <v>0</v>
          </cell>
          <cell r="F471">
            <v>18</v>
          </cell>
          <cell r="G471">
            <v>30</v>
          </cell>
          <cell r="H471">
            <v>0</v>
          </cell>
          <cell r="I471">
            <v>18</v>
          </cell>
          <cell r="J471">
            <v>1</v>
          </cell>
          <cell r="K471">
            <v>0</v>
          </cell>
          <cell r="L471" t="str">
            <v>KGM</v>
          </cell>
          <cell r="M471">
            <v>0</v>
          </cell>
          <cell r="N471">
            <v>0</v>
          </cell>
          <cell r="O471" t="str">
            <v>CLASSE</v>
          </cell>
          <cell r="P471">
            <v>4</v>
          </cell>
          <cell r="Q471">
            <v>54.4</v>
          </cell>
          <cell r="R471">
            <v>31</v>
          </cell>
          <cell r="S471">
            <v>54.400000000000006</v>
          </cell>
          <cell r="T471" t="str">
            <v xml:space="preserve"> </v>
          </cell>
        </row>
        <row r="472">
          <cell r="A472" t="str">
            <v>09061000</v>
          </cell>
          <cell r="B472" t="str">
            <v>Cannelle et fleurs de cannelier, non broyees ni pulverisees</v>
          </cell>
          <cell r="C472">
            <v>38413</v>
          </cell>
          <cell r="D472">
            <v>30</v>
          </cell>
          <cell r="E472">
            <v>0</v>
          </cell>
          <cell r="F472">
            <v>18</v>
          </cell>
          <cell r="G472">
            <v>30</v>
          </cell>
          <cell r="H472">
            <v>0</v>
          </cell>
          <cell r="I472">
            <v>18</v>
          </cell>
          <cell r="J472">
            <v>1</v>
          </cell>
          <cell r="K472">
            <v>0</v>
          </cell>
          <cell r="L472" t="str">
            <v>KGM</v>
          </cell>
          <cell r="M472">
            <v>0</v>
          </cell>
          <cell r="N472">
            <v>0</v>
          </cell>
          <cell r="O472" t="str">
            <v>CLASSE</v>
          </cell>
          <cell r="P472">
            <v>4</v>
          </cell>
          <cell r="Q472">
            <v>54.4</v>
          </cell>
          <cell r="R472">
            <v>31</v>
          </cell>
          <cell r="S472">
            <v>54.400000000000006</v>
          </cell>
          <cell r="T472" t="str">
            <v xml:space="preserve"> </v>
          </cell>
        </row>
        <row r="473">
          <cell r="A473" t="str">
            <v>09062000</v>
          </cell>
          <cell r="B473" t="str">
            <v>Cannelle et fleurs de cannelier, broyees ou pulverisees</v>
          </cell>
          <cell r="C473">
            <v>38413</v>
          </cell>
          <cell r="D473">
            <v>30</v>
          </cell>
          <cell r="E473">
            <v>0</v>
          </cell>
          <cell r="F473">
            <v>18</v>
          </cell>
          <cell r="G473">
            <v>30</v>
          </cell>
          <cell r="H473">
            <v>0</v>
          </cell>
          <cell r="I473">
            <v>18</v>
          </cell>
          <cell r="J473">
            <v>1</v>
          </cell>
          <cell r="K473">
            <v>0</v>
          </cell>
          <cell r="L473" t="str">
            <v>KGM</v>
          </cell>
          <cell r="M473">
            <v>0</v>
          </cell>
          <cell r="N473">
            <v>0</v>
          </cell>
          <cell r="O473" t="str">
            <v>CLASSE</v>
          </cell>
          <cell r="P473">
            <v>4</v>
          </cell>
          <cell r="Q473">
            <v>54.4</v>
          </cell>
          <cell r="R473">
            <v>31</v>
          </cell>
          <cell r="S473">
            <v>54.400000000000006</v>
          </cell>
          <cell r="T473" t="str">
            <v xml:space="preserve"> </v>
          </cell>
        </row>
        <row r="474">
          <cell r="A474" t="str">
            <v>09070000</v>
          </cell>
          <cell r="B474" t="str">
            <v>Girofles (antofles, clous et griffes)</v>
          </cell>
          <cell r="C474">
            <v>38413</v>
          </cell>
          <cell r="D474">
            <v>30</v>
          </cell>
          <cell r="E474">
            <v>0</v>
          </cell>
          <cell r="F474">
            <v>18</v>
          </cell>
          <cell r="G474">
            <v>30</v>
          </cell>
          <cell r="H474">
            <v>0</v>
          </cell>
          <cell r="I474">
            <v>18</v>
          </cell>
          <cell r="J474">
            <v>1</v>
          </cell>
          <cell r="K474">
            <v>0</v>
          </cell>
          <cell r="L474" t="str">
            <v>KGM</v>
          </cell>
          <cell r="M474">
            <v>0</v>
          </cell>
          <cell r="N474">
            <v>0</v>
          </cell>
          <cell r="O474" t="str">
            <v>CLASSE</v>
          </cell>
          <cell r="P474">
            <v>4</v>
          </cell>
          <cell r="Q474">
            <v>54.4</v>
          </cell>
          <cell r="R474">
            <v>31</v>
          </cell>
          <cell r="S474">
            <v>54.400000000000006</v>
          </cell>
          <cell r="T474" t="str">
            <v xml:space="preserve"> </v>
          </cell>
        </row>
        <row r="475">
          <cell r="A475" t="str">
            <v>09081000</v>
          </cell>
          <cell r="B475" t="str">
            <v>Noix muscades</v>
          </cell>
          <cell r="C475">
            <v>38413</v>
          </cell>
          <cell r="D475">
            <v>30</v>
          </cell>
          <cell r="E475">
            <v>0</v>
          </cell>
          <cell r="F475">
            <v>18</v>
          </cell>
          <cell r="G475">
            <v>30</v>
          </cell>
          <cell r="H475">
            <v>0</v>
          </cell>
          <cell r="I475">
            <v>18</v>
          </cell>
          <cell r="J475">
            <v>1</v>
          </cell>
          <cell r="K475">
            <v>0</v>
          </cell>
          <cell r="L475" t="str">
            <v>KGM</v>
          </cell>
          <cell r="M475">
            <v>0</v>
          </cell>
          <cell r="N475">
            <v>0</v>
          </cell>
          <cell r="O475" t="str">
            <v>CLASSE</v>
          </cell>
          <cell r="P475">
            <v>4</v>
          </cell>
          <cell r="Q475">
            <v>54.4</v>
          </cell>
          <cell r="R475">
            <v>31</v>
          </cell>
          <cell r="S475">
            <v>54.400000000000006</v>
          </cell>
          <cell r="T475" t="str">
            <v xml:space="preserve"> </v>
          </cell>
        </row>
        <row r="476">
          <cell r="A476" t="str">
            <v>09082000</v>
          </cell>
          <cell r="B476" t="str">
            <v>Macis</v>
          </cell>
          <cell r="C476">
            <v>38413</v>
          </cell>
          <cell r="D476">
            <v>30</v>
          </cell>
          <cell r="E476">
            <v>0</v>
          </cell>
          <cell r="F476">
            <v>18</v>
          </cell>
          <cell r="G476">
            <v>30</v>
          </cell>
          <cell r="H476">
            <v>0</v>
          </cell>
          <cell r="I476">
            <v>18</v>
          </cell>
          <cell r="J476">
            <v>1</v>
          </cell>
          <cell r="K476">
            <v>0</v>
          </cell>
          <cell r="L476" t="str">
            <v>KGM</v>
          </cell>
          <cell r="M476">
            <v>0</v>
          </cell>
          <cell r="N476">
            <v>0</v>
          </cell>
          <cell r="O476" t="str">
            <v>CLASSE</v>
          </cell>
          <cell r="P476">
            <v>4</v>
          </cell>
          <cell r="Q476">
            <v>54.4</v>
          </cell>
          <cell r="R476">
            <v>31</v>
          </cell>
          <cell r="S476">
            <v>54.400000000000006</v>
          </cell>
          <cell r="T476" t="str">
            <v xml:space="preserve"> </v>
          </cell>
        </row>
        <row r="477">
          <cell r="A477" t="str">
            <v>09083000</v>
          </cell>
          <cell r="B477" t="str">
            <v>Amomes et cardamomes</v>
          </cell>
          <cell r="C477">
            <v>38413</v>
          </cell>
          <cell r="D477">
            <v>30</v>
          </cell>
          <cell r="E477">
            <v>0</v>
          </cell>
          <cell r="F477">
            <v>18</v>
          </cell>
          <cell r="G477">
            <v>30</v>
          </cell>
          <cell r="H477">
            <v>0</v>
          </cell>
          <cell r="I477">
            <v>18</v>
          </cell>
          <cell r="J477">
            <v>1</v>
          </cell>
          <cell r="K477">
            <v>0</v>
          </cell>
          <cell r="L477" t="str">
            <v>KGM</v>
          </cell>
          <cell r="M477">
            <v>0</v>
          </cell>
          <cell r="N477">
            <v>0</v>
          </cell>
          <cell r="O477" t="str">
            <v>CLASSE</v>
          </cell>
          <cell r="P477">
            <v>4</v>
          </cell>
          <cell r="Q477">
            <v>54.4</v>
          </cell>
          <cell r="R477">
            <v>31</v>
          </cell>
          <cell r="S477">
            <v>54.400000000000006</v>
          </cell>
          <cell r="T477" t="str">
            <v xml:space="preserve"> </v>
          </cell>
        </row>
        <row r="478">
          <cell r="A478" t="str">
            <v>09091000</v>
          </cell>
          <cell r="B478" t="str">
            <v>Graines d'anis ou de badiane</v>
          </cell>
          <cell r="C478">
            <v>38413</v>
          </cell>
          <cell r="D478">
            <v>30</v>
          </cell>
          <cell r="E478">
            <v>0</v>
          </cell>
          <cell r="F478">
            <v>18</v>
          </cell>
          <cell r="G478">
            <v>30</v>
          </cell>
          <cell r="H478">
            <v>0</v>
          </cell>
          <cell r="I478">
            <v>18</v>
          </cell>
          <cell r="J478">
            <v>1</v>
          </cell>
          <cell r="K478">
            <v>0</v>
          </cell>
          <cell r="L478" t="str">
            <v>KGM</v>
          </cell>
          <cell r="M478">
            <v>0</v>
          </cell>
          <cell r="N478">
            <v>0</v>
          </cell>
          <cell r="O478" t="str">
            <v>CLASSE</v>
          </cell>
          <cell r="P478">
            <v>4</v>
          </cell>
          <cell r="Q478">
            <v>54.4</v>
          </cell>
          <cell r="R478">
            <v>31</v>
          </cell>
          <cell r="S478">
            <v>54.400000000000006</v>
          </cell>
          <cell r="T478" t="str">
            <v xml:space="preserve"> </v>
          </cell>
        </row>
        <row r="479">
          <cell r="A479" t="str">
            <v>09092000</v>
          </cell>
          <cell r="B479" t="str">
            <v>Graines de coriandre</v>
          </cell>
          <cell r="C479">
            <v>38413</v>
          </cell>
          <cell r="D479">
            <v>30</v>
          </cell>
          <cell r="E479">
            <v>0</v>
          </cell>
          <cell r="F479">
            <v>18</v>
          </cell>
          <cell r="G479">
            <v>30</v>
          </cell>
          <cell r="H479">
            <v>0</v>
          </cell>
          <cell r="I479">
            <v>18</v>
          </cell>
          <cell r="J479">
            <v>1</v>
          </cell>
          <cell r="K479">
            <v>0</v>
          </cell>
          <cell r="L479" t="str">
            <v>KGM</v>
          </cell>
          <cell r="M479">
            <v>0</v>
          </cell>
          <cell r="N479">
            <v>0</v>
          </cell>
          <cell r="O479" t="str">
            <v>CLASSE</v>
          </cell>
          <cell r="P479">
            <v>4</v>
          </cell>
          <cell r="Q479">
            <v>54.4</v>
          </cell>
          <cell r="R479">
            <v>31</v>
          </cell>
          <cell r="S479">
            <v>54.400000000000006</v>
          </cell>
          <cell r="T479" t="str">
            <v xml:space="preserve"> </v>
          </cell>
        </row>
        <row r="480">
          <cell r="A480" t="str">
            <v>09093000</v>
          </cell>
          <cell r="B480" t="str">
            <v>Graines de cumin</v>
          </cell>
          <cell r="C480">
            <v>38413</v>
          </cell>
          <cell r="D480">
            <v>30</v>
          </cell>
          <cell r="E480">
            <v>0</v>
          </cell>
          <cell r="F480">
            <v>18</v>
          </cell>
          <cell r="G480">
            <v>30</v>
          </cell>
          <cell r="H480">
            <v>0</v>
          </cell>
          <cell r="I480">
            <v>18</v>
          </cell>
          <cell r="J480">
            <v>1</v>
          </cell>
          <cell r="K480">
            <v>0</v>
          </cell>
          <cell r="L480" t="str">
            <v>KGM</v>
          </cell>
          <cell r="M480">
            <v>0</v>
          </cell>
          <cell r="N480">
            <v>0</v>
          </cell>
          <cell r="O480" t="str">
            <v>CLASSE</v>
          </cell>
          <cell r="P480">
            <v>4</v>
          </cell>
          <cell r="Q480">
            <v>54.4</v>
          </cell>
          <cell r="R480">
            <v>31</v>
          </cell>
          <cell r="S480">
            <v>54.400000000000006</v>
          </cell>
          <cell r="T480" t="str">
            <v xml:space="preserve"> </v>
          </cell>
        </row>
        <row r="481">
          <cell r="A481" t="str">
            <v>09094000</v>
          </cell>
          <cell r="B481" t="str">
            <v>Graines de carvi</v>
          </cell>
          <cell r="C481">
            <v>38413</v>
          </cell>
          <cell r="D481">
            <v>30</v>
          </cell>
          <cell r="E481">
            <v>0</v>
          </cell>
          <cell r="F481">
            <v>18</v>
          </cell>
          <cell r="G481">
            <v>30</v>
          </cell>
          <cell r="H481">
            <v>0</v>
          </cell>
          <cell r="I481">
            <v>18</v>
          </cell>
          <cell r="J481">
            <v>1</v>
          </cell>
          <cell r="K481">
            <v>0</v>
          </cell>
          <cell r="L481" t="str">
            <v>KGM</v>
          </cell>
          <cell r="M481">
            <v>0</v>
          </cell>
          <cell r="N481">
            <v>0</v>
          </cell>
          <cell r="O481" t="str">
            <v>CLASSE</v>
          </cell>
          <cell r="P481">
            <v>4</v>
          </cell>
          <cell r="Q481">
            <v>54.4</v>
          </cell>
          <cell r="R481">
            <v>31</v>
          </cell>
          <cell r="S481">
            <v>54.400000000000006</v>
          </cell>
          <cell r="T481" t="str">
            <v xml:space="preserve"> </v>
          </cell>
        </row>
        <row r="482">
          <cell r="A482" t="str">
            <v>09095000</v>
          </cell>
          <cell r="B482" t="str">
            <v>Graines de fenouil ou de genievre</v>
          </cell>
          <cell r="C482">
            <v>38413</v>
          </cell>
          <cell r="D482">
            <v>30</v>
          </cell>
          <cell r="E482">
            <v>0</v>
          </cell>
          <cell r="F482">
            <v>18</v>
          </cell>
          <cell r="G482">
            <v>30</v>
          </cell>
          <cell r="H482">
            <v>0</v>
          </cell>
          <cell r="I482">
            <v>18</v>
          </cell>
          <cell r="J482">
            <v>1</v>
          </cell>
          <cell r="K482">
            <v>0</v>
          </cell>
          <cell r="L482" t="str">
            <v>KGM</v>
          </cell>
          <cell r="M482">
            <v>0</v>
          </cell>
          <cell r="N482">
            <v>0</v>
          </cell>
          <cell r="O482" t="str">
            <v>CLASSE</v>
          </cell>
          <cell r="P482">
            <v>4</v>
          </cell>
          <cell r="Q482">
            <v>54.4</v>
          </cell>
          <cell r="R482">
            <v>31</v>
          </cell>
          <cell r="S482">
            <v>54.400000000000006</v>
          </cell>
          <cell r="T482" t="str">
            <v xml:space="preserve"> </v>
          </cell>
        </row>
        <row r="483">
          <cell r="A483" t="str">
            <v>09101000</v>
          </cell>
          <cell r="B483" t="str">
            <v>Gingembre</v>
          </cell>
          <cell r="C483">
            <v>38413</v>
          </cell>
          <cell r="D483">
            <v>30</v>
          </cell>
          <cell r="E483">
            <v>0</v>
          </cell>
          <cell r="F483">
            <v>18</v>
          </cell>
          <cell r="G483">
            <v>30</v>
          </cell>
          <cell r="H483">
            <v>0</v>
          </cell>
          <cell r="I483">
            <v>18</v>
          </cell>
          <cell r="J483">
            <v>1</v>
          </cell>
          <cell r="K483">
            <v>0</v>
          </cell>
          <cell r="L483" t="str">
            <v>KGM</v>
          </cell>
          <cell r="M483">
            <v>0</v>
          </cell>
          <cell r="N483">
            <v>0</v>
          </cell>
          <cell r="O483" t="str">
            <v>CLASSE</v>
          </cell>
          <cell r="P483">
            <v>4</v>
          </cell>
          <cell r="Q483">
            <v>54.4</v>
          </cell>
          <cell r="R483">
            <v>31</v>
          </cell>
          <cell r="S483">
            <v>54.400000000000006</v>
          </cell>
          <cell r="T483" t="str">
            <v xml:space="preserve"> </v>
          </cell>
        </row>
        <row r="484">
          <cell r="A484" t="str">
            <v>09102000</v>
          </cell>
          <cell r="B484" t="str">
            <v>Safran</v>
          </cell>
          <cell r="C484">
            <v>38413</v>
          </cell>
          <cell r="D484">
            <v>30</v>
          </cell>
          <cell r="E484">
            <v>0</v>
          </cell>
          <cell r="F484">
            <v>18</v>
          </cell>
          <cell r="G484">
            <v>30</v>
          </cell>
          <cell r="H484">
            <v>0</v>
          </cell>
          <cell r="I484">
            <v>18</v>
          </cell>
          <cell r="J484">
            <v>1</v>
          </cell>
          <cell r="K484">
            <v>0</v>
          </cell>
          <cell r="L484" t="str">
            <v>KGM</v>
          </cell>
          <cell r="M484">
            <v>0</v>
          </cell>
          <cell r="N484">
            <v>0</v>
          </cell>
          <cell r="O484" t="str">
            <v>CLASSE</v>
          </cell>
          <cell r="P484">
            <v>4</v>
          </cell>
          <cell r="Q484">
            <v>54.4</v>
          </cell>
          <cell r="R484">
            <v>31</v>
          </cell>
          <cell r="S484">
            <v>54.400000000000006</v>
          </cell>
          <cell r="T484" t="str">
            <v xml:space="preserve"> </v>
          </cell>
        </row>
        <row r="485">
          <cell r="A485" t="str">
            <v>09103000</v>
          </cell>
          <cell r="B485" t="str">
            <v>Curcuma</v>
          </cell>
          <cell r="C485">
            <v>38413</v>
          </cell>
          <cell r="D485">
            <v>30</v>
          </cell>
          <cell r="E485">
            <v>0</v>
          </cell>
          <cell r="F485">
            <v>18</v>
          </cell>
          <cell r="G485">
            <v>30</v>
          </cell>
          <cell r="H485">
            <v>0</v>
          </cell>
          <cell r="I485">
            <v>18</v>
          </cell>
          <cell r="J485">
            <v>1</v>
          </cell>
          <cell r="K485">
            <v>0</v>
          </cell>
          <cell r="L485" t="str">
            <v>KGM</v>
          </cell>
          <cell r="M485">
            <v>0</v>
          </cell>
          <cell r="N485">
            <v>0</v>
          </cell>
          <cell r="O485" t="str">
            <v>CLASSE</v>
          </cell>
          <cell r="P485">
            <v>4</v>
          </cell>
          <cell r="Q485">
            <v>54.4</v>
          </cell>
          <cell r="R485">
            <v>31</v>
          </cell>
          <cell r="S485">
            <v>54.400000000000006</v>
          </cell>
          <cell r="T485" t="str">
            <v xml:space="preserve"> </v>
          </cell>
        </row>
        <row r="486">
          <cell r="A486" t="str">
            <v>09104000</v>
          </cell>
          <cell r="B486" t="str">
            <v>Thym; feuilles de laurier</v>
          </cell>
          <cell r="C486">
            <v>38413</v>
          </cell>
          <cell r="D486">
            <v>30</v>
          </cell>
          <cell r="E486">
            <v>0</v>
          </cell>
          <cell r="F486">
            <v>18</v>
          </cell>
          <cell r="G486">
            <v>30</v>
          </cell>
          <cell r="H486">
            <v>0</v>
          </cell>
          <cell r="I486">
            <v>18</v>
          </cell>
          <cell r="J486">
            <v>1</v>
          </cell>
          <cell r="K486">
            <v>0</v>
          </cell>
          <cell r="L486" t="str">
            <v>KGM</v>
          </cell>
          <cell r="M486">
            <v>0</v>
          </cell>
          <cell r="N486">
            <v>0</v>
          </cell>
          <cell r="O486" t="str">
            <v>CLASSE</v>
          </cell>
          <cell r="P486">
            <v>4</v>
          </cell>
          <cell r="Q486">
            <v>54.4</v>
          </cell>
          <cell r="R486">
            <v>31</v>
          </cell>
          <cell r="S486">
            <v>54.400000000000006</v>
          </cell>
          <cell r="T486" t="str">
            <v xml:space="preserve"> </v>
          </cell>
        </row>
        <row r="487">
          <cell r="A487" t="str">
            <v>09105000</v>
          </cell>
          <cell r="B487" t="str">
            <v>Curry</v>
          </cell>
          <cell r="C487">
            <v>38413</v>
          </cell>
          <cell r="D487">
            <v>30</v>
          </cell>
          <cell r="E487">
            <v>0</v>
          </cell>
          <cell r="F487">
            <v>18</v>
          </cell>
          <cell r="G487">
            <v>30</v>
          </cell>
          <cell r="H487">
            <v>0</v>
          </cell>
          <cell r="I487">
            <v>18</v>
          </cell>
          <cell r="J487">
            <v>1</v>
          </cell>
          <cell r="K487">
            <v>0</v>
          </cell>
          <cell r="L487" t="str">
            <v>KGM</v>
          </cell>
          <cell r="M487">
            <v>0</v>
          </cell>
          <cell r="N487">
            <v>0</v>
          </cell>
          <cell r="O487" t="str">
            <v>CLASSE</v>
          </cell>
          <cell r="P487">
            <v>4</v>
          </cell>
          <cell r="Q487">
            <v>54.4</v>
          </cell>
          <cell r="R487">
            <v>31</v>
          </cell>
          <cell r="S487">
            <v>54.400000000000006</v>
          </cell>
          <cell r="T487" t="str">
            <v xml:space="preserve"> </v>
          </cell>
        </row>
        <row r="488">
          <cell r="A488" t="str">
            <v>09109100</v>
          </cell>
          <cell r="B488" t="str">
            <v>Melanges d'epices vises a la note 1.b du present chapitre</v>
          </cell>
          <cell r="C488">
            <v>38413</v>
          </cell>
          <cell r="D488">
            <v>30</v>
          </cell>
          <cell r="E488">
            <v>0</v>
          </cell>
          <cell r="F488">
            <v>18</v>
          </cell>
          <cell r="G488">
            <v>30</v>
          </cell>
          <cell r="H488">
            <v>0</v>
          </cell>
          <cell r="I488">
            <v>18</v>
          </cell>
          <cell r="J488">
            <v>1</v>
          </cell>
          <cell r="K488">
            <v>0</v>
          </cell>
          <cell r="L488" t="str">
            <v>KGM</v>
          </cell>
          <cell r="M488">
            <v>0</v>
          </cell>
          <cell r="N488">
            <v>0</v>
          </cell>
          <cell r="O488" t="str">
            <v>CLASSE</v>
          </cell>
          <cell r="P488">
            <v>4</v>
          </cell>
          <cell r="Q488">
            <v>54.4</v>
          </cell>
          <cell r="R488">
            <v>31</v>
          </cell>
          <cell r="S488">
            <v>54.400000000000006</v>
          </cell>
          <cell r="T488" t="str">
            <v xml:space="preserve"> </v>
          </cell>
        </row>
        <row r="489">
          <cell r="A489" t="str">
            <v>09109900</v>
          </cell>
          <cell r="B489" t="str">
            <v>Epices autres que du 090411 a 091091</v>
          </cell>
          <cell r="C489">
            <v>38413</v>
          </cell>
          <cell r="D489">
            <v>30</v>
          </cell>
          <cell r="E489">
            <v>0</v>
          </cell>
          <cell r="F489">
            <v>18</v>
          </cell>
          <cell r="G489">
            <v>30</v>
          </cell>
          <cell r="H489">
            <v>0</v>
          </cell>
          <cell r="I489">
            <v>18</v>
          </cell>
          <cell r="J489">
            <v>1</v>
          </cell>
          <cell r="K489">
            <v>0</v>
          </cell>
          <cell r="L489" t="str">
            <v>KGM</v>
          </cell>
          <cell r="M489">
            <v>0</v>
          </cell>
          <cell r="N489">
            <v>0</v>
          </cell>
          <cell r="O489" t="str">
            <v>CLASSE</v>
          </cell>
          <cell r="P489">
            <v>4</v>
          </cell>
          <cell r="Q489">
            <v>54.4</v>
          </cell>
          <cell r="R489">
            <v>31</v>
          </cell>
          <cell r="S489">
            <v>54.400000000000006</v>
          </cell>
          <cell r="T489" t="str">
            <v xml:space="preserve"> </v>
          </cell>
        </row>
        <row r="490">
          <cell r="A490" t="str">
            <v>10011010</v>
          </cell>
          <cell r="B490" t="str">
            <v>Froment(bl_x0002_)dur de semence</v>
          </cell>
          <cell r="C490">
            <v>38413</v>
          </cell>
          <cell r="D490">
            <v>5</v>
          </cell>
          <cell r="E490">
            <v>0</v>
          </cell>
          <cell r="F490">
            <v>0</v>
          </cell>
          <cell r="G490">
            <v>5</v>
          </cell>
          <cell r="H490">
            <v>0</v>
          </cell>
          <cell r="I490">
            <v>0</v>
          </cell>
          <cell r="J490">
            <v>1</v>
          </cell>
          <cell r="K490">
            <v>0</v>
          </cell>
          <cell r="L490" t="str">
            <v>KGM</v>
          </cell>
          <cell r="M490">
            <v>0</v>
          </cell>
          <cell r="N490">
            <v>0</v>
          </cell>
          <cell r="O490" t="str">
            <v>CLASSE</v>
          </cell>
          <cell r="P490">
            <v>1</v>
          </cell>
          <cell r="Q490">
            <v>6</v>
          </cell>
          <cell r="R490">
            <v>6</v>
          </cell>
          <cell r="S490">
            <v>6</v>
          </cell>
          <cell r="T490" t="str">
            <v xml:space="preserve"> </v>
          </cell>
        </row>
        <row r="491">
          <cell r="A491" t="str">
            <v>10011090</v>
          </cell>
          <cell r="B491" t="str">
            <v>Froment (bl_x0002_) dur autre que de semence.</v>
          </cell>
          <cell r="C491">
            <v>38425</v>
          </cell>
          <cell r="D491">
            <v>5</v>
          </cell>
          <cell r="E491">
            <v>0</v>
          </cell>
          <cell r="F491">
            <v>0</v>
          </cell>
          <cell r="G491">
            <v>5</v>
          </cell>
          <cell r="H491">
            <v>0</v>
          </cell>
          <cell r="I491">
            <v>0</v>
          </cell>
          <cell r="J491">
            <v>1</v>
          </cell>
          <cell r="K491">
            <v>0</v>
          </cell>
          <cell r="L491" t="str">
            <v>KGM</v>
          </cell>
          <cell r="M491">
            <v>0</v>
          </cell>
          <cell r="N491">
            <v>0</v>
          </cell>
          <cell r="O491" t="str">
            <v>CLASSE</v>
          </cell>
          <cell r="P491">
            <v>1</v>
          </cell>
          <cell r="Q491">
            <v>6</v>
          </cell>
          <cell r="R491">
            <v>6</v>
          </cell>
          <cell r="S491">
            <v>6</v>
          </cell>
          <cell r="T491" t="str">
            <v xml:space="preserve"> </v>
          </cell>
        </row>
        <row r="492">
          <cell r="A492" t="str">
            <v>10019000</v>
          </cell>
          <cell r="B492" t="str">
            <v>Froment  et meteil tendres</v>
          </cell>
          <cell r="C492">
            <v>38425</v>
          </cell>
          <cell r="D492">
            <v>5</v>
          </cell>
          <cell r="E492">
            <v>0</v>
          </cell>
          <cell r="F492">
            <v>0</v>
          </cell>
          <cell r="G492">
            <v>5</v>
          </cell>
          <cell r="H492">
            <v>0</v>
          </cell>
          <cell r="I492">
            <v>0</v>
          </cell>
          <cell r="J492">
            <v>1</v>
          </cell>
          <cell r="K492">
            <v>0</v>
          </cell>
          <cell r="L492" t="str">
            <v>KGM</v>
          </cell>
          <cell r="M492">
            <v>0</v>
          </cell>
          <cell r="N492">
            <v>0</v>
          </cell>
          <cell r="O492" t="str">
            <v>CLASSE</v>
          </cell>
          <cell r="P492">
            <v>1</v>
          </cell>
          <cell r="Q492">
            <v>6</v>
          </cell>
          <cell r="R492">
            <v>6</v>
          </cell>
          <cell r="S492">
            <v>6</v>
          </cell>
          <cell r="T492" t="str">
            <v xml:space="preserve"> </v>
          </cell>
        </row>
        <row r="493">
          <cell r="A493" t="str">
            <v>10020010</v>
          </cell>
          <cell r="B493" t="str">
            <v>Seigle de semence</v>
          </cell>
          <cell r="C493">
            <v>38413</v>
          </cell>
          <cell r="D493">
            <v>5</v>
          </cell>
          <cell r="E493">
            <v>0</v>
          </cell>
          <cell r="F493">
            <v>0</v>
          </cell>
          <cell r="G493">
            <v>5</v>
          </cell>
          <cell r="H493">
            <v>0</v>
          </cell>
          <cell r="I493">
            <v>0</v>
          </cell>
          <cell r="J493">
            <v>1</v>
          </cell>
          <cell r="K493">
            <v>0</v>
          </cell>
          <cell r="L493" t="str">
            <v>KGM</v>
          </cell>
          <cell r="M493">
            <v>0</v>
          </cell>
          <cell r="N493">
            <v>0</v>
          </cell>
          <cell r="O493" t="str">
            <v>CLASSE</v>
          </cell>
          <cell r="P493">
            <v>1</v>
          </cell>
          <cell r="Q493">
            <v>6</v>
          </cell>
          <cell r="R493">
            <v>6</v>
          </cell>
          <cell r="S493">
            <v>6</v>
          </cell>
          <cell r="T493" t="str">
            <v xml:space="preserve"> </v>
          </cell>
        </row>
        <row r="494">
          <cell r="A494" t="str">
            <v>10020090</v>
          </cell>
          <cell r="B494" t="str">
            <v>Seigle autre que de semence</v>
          </cell>
          <cell r="C494">
            <v>38413</v>
          </cell>
          <cell r="D494">
            <v>10</v>
          </cell>
          <cell r="E494">
            <v>0</v>
          </cell>
          <cell r="F494">
            <v>18</v>
          </cell>
          <cell r="G494">
            <v>10</v>
          </cell>
          <cell r="H494">
            <v>0</v>
          </cell>
          <cell r="I494">
            <v>18</v>
          </cell>
          <cell r="J494">
            <v>1</v>
          </cell>
          <cell r="K494">
            <v>0</v>
          </cell>
          <cell r="L494" t="str">
            <v>KGM</v>
          </cell>
          <cell r="M494">
            <v>0</v>
          </cell>
          <cell r="N494">
            <v>0</v>
          </cell>
          <cell r="O494" t="str">
            <v>CLASSE</v>
          </cell>
          <cell r="P494">
            <v>2</v>
          </cell>
          <cell r="Q494">
            <v>30.8</v>
          </cell>
          <cell r="R494">
            <v>11</v>
          </cell>
          <cell r="S494">
            <v>30.800000000000011</v>
          </cell>
          <cell r="T494" t="str">
            <v xml:space="preserve"> </v>
          </cell>
        </row>
        <row r="495">
          <cell r="A495" t="str">
            <v>10030010</v>
          </cell>
          <cell r="B495" t="str">
            <v>Orge de semence</v>
          </cell>
          <cell r="C495">
            <v>38413</v>
          </cell>
          <cell r="D495">
            <v>5</v>
          </cell>
          <cell r="E495">
            <v>0</v>
          </cell>
          <cell r="F495">
            <v>0</v>
          </cell>
          <cell r="G495">
            <v>5</v>
          </cell>
          <cell r="H495">
            <v>0</v>
          </cell>
          <cell r="I495">
            <v>0</v>
          </cell>
          <cell r="J495">
            <v>1</v>
          </cell>
          <cell r="K495">
            <v>0</v>
          </cell>
          <cell r="L495" t="str">
            <v>KGM</v>
          </cell>
          <cell r="M495">
            <v>0</v>
          </cell>
          <cell r="N495">
            <v>0</v>
          </cell>
          <cell r="O495" t="str">
            <v>CLASSE</v>
          </cell>
          <cell r="P495">
            <v>1</v>
          </cell>
          <cell r="Q495">
            <v>6</v>
          </cell>
          <cell r="R495">
            <v>6</v>
          </cell>
          <cell r="S495">
            <v>6</v>
          </cell>
          <cell r="T495" t="str">
            <v xml:space="preserve"> </v>
          </cell>
        </row>
        <row r="496">
          <cell r="A496" t="str">
            <v>10030090</v>
          </cell>
          <cell r="B496" t="str">
            <v>Orge autre que de semence</v>
          </cell>
          <cell r="C496">
            <v>38413</v>
          </cell>
          <cell r="D496">
            <v>10</v>
          </cell>
          <cell r="E496">
            <v>0</v>
          </cell>
          <cell r="F496">
            <v>18</v>
          </cell>
          <cell r="G496">
            <v>10</v>
          </cell>
          <cell r="H496">
            <v>0</v>
          </cell>
          <cell r="I496">
            <v>18</v>
          </cell>
          <cell r="J496">
            <v>1</v>
          </cell>
          <cell r="K496">
            <v>0</v>
          </cell>
          <cell r="L496" t="str">
            <v>KGM</v>
          </cell>
          <cell r="M496">
            <v>0</v>
          </cell>
          <cell r="N496">
            <v>0</v>
          </cell>
          <cell r="O496" t="str">
            <v>CLASSE</v>
          </cell>
          <cell r="P496">
            <v>2</v>
          </cell>
          <cell r="Q496">
            <v>30.8</v>
          </cell>
          <cell r="R496">
            <v>11</v>
          </cell>
          <cell r="S496">
            <v>30.800000000000011</v>
          </cell>
          <cell r="T496" t="str">
            <v xml:space="preserve"> </v>
          </cell>
        </row>
        <row r="497">
          <cell r="A497" t="str">
            <v>10040010</v>
          </cell>
          <cell r="B497" t="str">
            <v>Avoine de semence</v>
          </cell>
          <cell r="C497">
            <v>38413</v>
          </cell>
          <cell r="D497">
            <v>5</v>
          </cell>
          <cell r="E497">
            <v>0</v>
          </cell>
          <cell r="F497">
            <v>0</v>
          </cell>
          <cell r="G497">
            <v>5</v>
          </cell>
          <cell r="H497">
            <v>0</v>
          </cell>
          <cell r="I497">
            <v>0</v>
          </cell>
          <cell r="J497">
            <v>1</v>
          </cell>
          <cell r="K497">
            <v>0</v>
          </cell>
          <cell r="L497" t="str">
            <v>KGM</v>
          </cell>
          <cell r="M497">
            <v>0</v>
          </cell>
          <cell r="N497">
            <v>0</v>
          </cell>
          <cell r="O497" t="str">
            <v>CLASSE</v>
          </cell>
          <cell r="P497">
            <v>1</v>
          </cell>
          <cell r="Q497">
            <v>6</v>
          </cell>
          <cell r="R497">
            <v>6</v>
          </cell>
          <cell r="S497">
            <v>6</v>
          </cell>
          <cell r="T497" t="str">
            <v xml:space="preserve"> </v>
          </cell>
        </row>
        <row r="498">
          <cell r="A498" t="str">
            <v>10040090</v>
          </cell>
          <cell r="B498" t="str">
            <v>Avoine autre que de semence</v>
          </cell>
          <cell r="C498">
            <v>38413</v>
          </cell>
          <cell r="D498">
            <v>10</v>
          </cell>
          <cell r="E498">
            <v>0</v>
          </cell>
          <cell r="F498">
            <v>18</v>
          </cell>
          <cell r="G498">
            <v>10</v>
          </cell>
          <cell r="H498">
            <v>0</v>
          </cell>
          <cell r="I498">
            <v>18</v>
          </cell>
          <cell r="J498">
            <v>1</v>
          </cell>
          <cell r="K498">
            <v>0</v>
          </cell>
          <cell r="L498" t="str">
            <v>KGM</v>
          </cell>
          <cell r="M498">
            <v>0</v>
          </cell>
          <cell r="N498">
            <v>0</v>
          </cell>
          <cell r="O498" t="str">
            <v>CLASSE</v>
          </cell>
          <cell r="P498">
            <v>2</v>
          </cell>
          <cell r="Q498">
            <v>30.8</v>
          </cell>
          <cell r="R498">
            <v>11</v>
          </cell>
          <cell r="S498">
            <v>30.800000000000011</v>
          </cell>
          <cell r="T498" t="str">
            <v xml:space="preserve"> </v>
          </cell>
        </row>
        <row r="499">
          <cell r="A499" t="str">
            <v>10051000</v>
          </cell>
          <cell r="B499" t="str">
            <v>Mais de semence</v>
          </cell>
          <cell r="C499">
            <v>38413</v>
          </cell>
          <cell r="D499">
            <v>5</v>
          </cell>
          <cell r="E499">
            <v>0</v>
          </cell>
          <cell r="F499">
            <v>0</v>
          </cell>
          <cell r="G499">
            <v>5</v>
          </cell>
          <cell r="H499">
            <v>0</v>
          </cell>
          <cell r="I499">
            <v>0</v>
          </cell>
          <cell r="J499">
            <v>1</v>
          </cell>
          <cell r="K499">
            <v>0</v>
          </cell>
          <cell r="L499" t="str">
            <v>KGM</v>
          </cell>
          <cell r="M499">
            <v>0</v>
          </cell>
          <cell r="N499">
            <v>0</v>
          </cell>
          <cell r="O499" t="str">
            <v>CLASSE</v>
          </cell>
          <cell r="P499">
            <v>1</v>
          </cell>
          <cell r="Q499">
            <v>6</v>
          </cell>
          <cell r="R499">
            <v>6</v>
          </cell>
          <cell r="S499">
            <v>6</v>
          </cell>
          <cell r="T499" t="str">
            <v xml:space="preserve"> </v>
          </cell>
        </row>
        <row r="500">
          <cell r="A500" t="str">
            <v>10059000</v>
          </cell>
          <cell r="B500" t="str">
            <v>Mais autre que de semence</v>
          </cell>
          <cell r="C500">
            <v>38413</v>
          </cell>
          <cell r="D500">
            <v>30</v>
          </cell>
          <cell r="E500">
            <v>0</v>
          </cell>
          <cell r="F500">
            <v>18</v>
          </cell>
          <cell r="G500">
            <v>30</v>
          </cell>
          <cell r="H500">
            <v>0</v>
          </cell>
          <cell r="I500">
            <v>18</v>
          </cell>
          <cell r="J500">
            <v>1</v>
          </cell>
          <cell r="K500">
            <v>0</v>
          </cell>
          <cell r="L500" t="str">
            <v>KGM</v>
          </cell>
          <cell r="M500">
            <v>0</v>
          </cell>
          <cell r="N500">
            <v>0</v>
          </cell>
          <cell r="O500" t="str">
            <v>CLASSE</v>
          </cell>
          <cell r="P500">
            <v>4</v>
          </cell>
          <cell r="Q500">
            <v>54.4</v>
          </cell>
          <cell r="R500">
            <v>31</v>
          </cell>
          <cell r="S500">
            <v>54.400000000000006</v>
          </cell>
          <cell r="T500" t="str">
            <v xml:space="preserve"> </v>
          </cell>
        </row>
        <row r="501">
          <cell r="A501" t="str">
            <v>10061010</v>
          </cell>
          <cell r="B501" t="str">
            <v>Riz de semence</v>
          </cell>
          <cell r="C501">
            <v>38895</v>
          </cell>
          <cell r="D501">
            <v>5</v>
          </cell>
          <cell r="E501">
            <v>0</v>
          </cell>
          <cell r="F501">
            <v>0</v>
          </cell>
          <cell r="G501">
            <v>5</v>
          </cell>
          <cell r="H501">
            <v>0</v>
          </cell>
          <cell r="I501">
            <v>0</v>
          </cell>
          <cell r="J501">
            <v>1</v>
          </cell>
          <cell r="K501">
            <v>0</v>
          </cell>
          <cell r="L501" t="str">
            <v>KGM</v>
          </cell>
          <cell r="M501">
            <v>0</v>
          </cell>
          <cell r="N501">
            <v>0</v>
          </cell>
          <cell r="O501" t="str">
            <v>CLASSE</v>
          </cell>
          <cell r="P501">
            <v>1</v>
          </cell>
          <cell r="Q501">
            <v>6</v>
          </cell>
          <cell r="R501">
            <v>6</v>
          </cell>
          <cell r="S501">
            <v>6</v>
          </cell>
          <cell r="T501" t="str">
            <v xml:space="preserve"> </v>
          </cell>
        </row>
        <row r="502">
          <cell r="A502" t="str">
            <v>10061090</v>
          </cell>
          <cell r="B502" t="str">
            <v>Riz autre que de semence</v>
          </cell>
          <cell r="C502">
            <v>38895</v>
          </cell>
          <cell r="D502">
            <v>5</v>
          </cell>
          <cell r="E502">
            <v>0</v>
          </cell>
          <cell r="F502">
            <v>0</v>
          </cell>
          <cell r="G502">
            <v>20</v>
          </cell>
          <cell r="H502">
            <v>0</v>
          </cell>
          <cell r="I502">
            <v>0</v>
          </cell>
          <cell r="J502">
            <v>1</v>
          </cell>
          <cell r="K502">
            <v>0</v>
          </cell>
          <cell r="L502" t="str">
            <v>KGM</v>
          </cell>
          <cell r="M502">
            <v>0</v>
          </cell>
          <cell r="N502">
            <v>0</v>
          </cell>
          <cell r="O502" t="str">
            <v>CLASSE</v>
          </cell>
          <cell r="P502">
            <v>3</v>
          </cell>
          <cell r="Q502">
            <v>21</v>
          </cell>
          <cell r="R502">
            <v>21</v>
          </cell>
          <cell r="S502">
            <v>21</v>
          </cell>
          <cell r="T502" t="str">
            <v xml:space="preserve"> </v>
          </cell>
        </row>
        <row r="503">
          <cell r="A503" t="str">
            <v>10062000</v>
          </cell>
          <cell r="B503" t="str">
            <v>Riz decortique(cargo ou brun)</v>
          </cell>
          <cell r="C503">
            <v>38895</v>
          </cell>
          <cell r="D503">
            <v>5</v>
          </cell>
          <cell r="E503">
            <v>0</v>
          </cell>
          <cell r="F503">
            <v>0</v>
          </cell>
          <cell r="G503">
            <v>20</v>
          </cell>
          <cell r="H503">
            <v>0</v>
          </cell>
          <cell r="I503">
            <v>0</v>
          </cell>
          <cell r="J503">
            <v>1</v>
          </cell>
          <cell r="K503">
            <v>0</v>
          </cell>
          <cell r="L503" t="str">
            <v>KGM</v>
          </cell>
          <cell r="M503">
            <v>0</v>
          </cell>
          <cell r="N503">
            <v>0</v>
          </cell>
          <cell r="O503" t="str">
            <v>CLASSE</v>
          </cell>
          <cell r="P503">
            <v>3</v>
          </cell>
          <cell r="Q503">
            <v>21</v>
          </cell>
          <cell r="R503">
            <v>21</v>
          </cell>
          <cell r="S503">
            <v>21</v>
          </cell>
          <cell r="T503" t="str">
            <v xml:space="preserve"> </v>
          </cell>
        </row>
        <row r="504">
          <cell r="A504" t="str">
            <v>10063010</v>
          </cell>
          <cell r="B504" t="str">
            <v>Riz semi blanchi ou blanchi , m_x0008_me poli ou glac_x0002_ conditionn_x0002_ pour la vente au d_x0002_tail</v>
          </cell>
          <cell r="C504">
            <v>38895</v>
          </cell>
          <cell r="D504">
            <v>5</v>
          </cell>
          <cell r="E504">
            <v>0</v>
          </cell>
          <cell r="F504">
            <v>0</v>
          </cell>
          <cell r="G504">
            <v>20</v>
          </cell>
          <cell r="H504">
            <v>0</v>
          </cell>
          <cell r="I504">
            <v>0</v>
          </cell>
          <cell r="J504">
            <v>1</v>
          </cell>
          <cell r="K504">
            <v>0</v>
          </cell>
          <cell r="L504" t="str">
            <v>KGM</v>
          </cell>
          <cell r="M504">
            <v>0</v>
          </cell>
          <cell r="N504">
            <v>0</v>
          </cell>
          <cell r="O504" t="str">
            <v>CLASSE</v>
          </cell>
          <cell r="P504">
            <v>3</v>
          </cell>
          <cell r="Q504">
            <v>21</v>
          </cell>
          <cell r="R504">
            <v>21</v>
          </cell>
          <cell r="S504">
            <v>21</v>
          </cell>
          <cell r="T504" t="str">
            <v xml:space="preserve"> </v>
          </cell>
        </row>
        <row r="505">
          <cell r="A505" t="str">
            <v>10063090</v>
          </cell>
          <cell r="B505" t="str">
            <v>Riz semi blanchi ou blanchi ,poli ou glac_x0002_ non conditionn_x0002_ pour la vente au d_x0002_tail</v>
          </cell>
          <cell r="C505">
            <v>38895</v>
          </cell>
          <cell r="D505">
            <v>5</v>
          </cell>
          <cell r="E505">
            <v>0</v>
          </cell>
          <cell r="F505">
            <v>0</v>
          </cell>
          <cell r="G505">
            <v>5</v>
          </cell>
          <cell r="H505">
            <v>0</v>
          </cell>
          <cell r="I505">
            <v>0</v>
          </cell>
          <cell r="J505">
            <v>1</v>
          </cell>
          <cell r="K505">
            <v>0</v>
          </cell>
          <cell r="L505" t="str">
            <v>KGM</v>
          </cell>
          <cell r="M505">
            <v>0</v>
          </cell>
          <cell r="N505">
            <v>0</v>
          </cell>
          <cell r="O505" t="str">
            <v>CLASSE</v>
          </cell>
          <cell r="P505">
            <v>1</v>
          </cell>
          <cell r="Q505">
            <v>6</v>
          </cell>
          <cell r="R505">
            <v>6</v>
          </cell>
          <cell r="S505">
            <v>6</v>
          </cell>
          <cell r="T505" t="str">
            <v xml:space="preserve"> </v>
          </cell>
        </row>
        <row r="506">
          <cell r="A506" t="str">
            <v>10064000</v>
          </cell>
          <cell r="B506" t="str">
            <v>Riz en brisures</v>
          </cell>
          <cell r="C506">
            <v>38895</v>
          </cell>
          <cell r="D506">
            <v>5</v>
          </cell>
          <cell r="E506">
            <v>0</v>
          </cell>
          <cell r="F506">
            <v>0</v>
          </cell>
          <cell r="G506">
            <v>5</v>
          </cell>
          <cell r="H506">
            <v>0</v>
          </cell>
          <cell r="I506">
            <v>0</v>
          </cell>
          <cell r="J506">
            <v>1</v>
          </cell>
          <cell r="K506">
            <v>0</v>
          </cell>
          <cell r="L506" t="str">
            <v>KGM</v>
          </cell>
          <cell r="M506">
            <v>0</v>
          </cell>
          <cell r="N506">
            <v>0</v>
          </cell>
          <cell r="O506" t="str">
            <v>CLASSE</v>
          </cell>
          <cell r="P506">
            <v>1</v>
          </cell>
          <cell r="Q506">
            <v>6</v>
          </cell>
          <cell r="R506">
            <v>6</v>
          </cell>
          <cell r="S506">
            <v>6</v>
          </cell>
          <cell r="T506" t="str">
            <v xml:space="preserve"> </v>
          </cell>
        </row>
        <row r="507">
          <cell r="A507" t="str">
            <v>10070010</v>
          </cell>
          <cell r="B507" t="str">
            <v>Sorgho _x0005_ grains de semence</v>
          </cell>
          <cell r="C507">
            <v>38413</v>
          </cell>
          <cell r="D507">
            <v>5</v>
          </cell>
          <cell r="E507">
            <v>0</v>
          </cell>
          <cell r="F507">
            <v>0</v>
          </cell>
          <cell r="G507">
            <v>5</v>
          </cell>
          <cell r="H507">
            <v>0</v>
          </cell>
          <cell r="I507">
            <v>0</v>
          </cell>
          <cell r="J507">
            <v>1</v>
          </cell>
          <cell r="K507">
            <v>0</v>
          </cell>
          <cell r="L507" t="str">
            <v>KGM</v>
          </cell>
          <cell r="M507">
            <v>0</v>
          </cell>
          <cell r="N507">
            <v>0</v>
          </cell>
          <cell r="O507" t="str">
            <v>CLASSE</v>
          </cell>
          <cell r="P507">
            <v>1</v>
          </cell>
          <cell r="Q507">
            <v>6</v>
          </cell>
          <cell r="R507">
            <v>6</v>
          </cell>
          <cell r="S507">
            <v>6</v>
          </cell>
          <cell r="T507" t="str">
            <v xml:space="preserve"> </v>
          </cell>
        </row>
        <row r="508">
          <cell r="A508" t="str">
            <v>10070090</v>
          </cell>
          <cell r="B508" t="str">
            <v>Sorgho _x0005_ grains autre que de semence</v>
          </cell>
          <cell r="C508">
            <v>38413</v>
          </cell>
          <cell r="D508">
            <v>30</v>
          </cell>
          <cell r="E508">
            <v>0</v>
          </cell>
          <cell r="F508">
            <v>18</v>
          </cell>
          <cell r="G508">
            <v>30</v>
          </cell>
          <cell r="H508">
            <v>0</v>
          </cell>
          <cell r="I508">
            <v>18</v>
          </cell>
          <cell r="J508">
            <v>1</v>
          </cell>
          <cell r="K508">
            <v>0</v>
          </cell>
          <cell r="L508" t="str">
            <v>KGM</v>
          </cell>
          <cell r="M508">
            <v>0</v>
          </cell>
          <cell r="N508">
            <v>0</v>
          </cell>
          <cell r="O508" t="str">
            <v>CLASSE</v>
          </cell>
          <cell r="P508">
            <v>4</v>
          </cell>
          <cell r="Q508">
            <v>54.4</v>
          </cell>
          <cell r="R508">
            <v>31</v>
          </cell>
          <cell r="S508">
            <v>54.400000000000006</v>
          </cell>
          <cell r="T508" t="str">
            <v xml:space="preserve"> </v>
          </cell>
        </row>
        <row r="509">
          <cell r="A509" t="str">
            <v>10081010</v>
          </cell>
          <cell r="B509" t="str">
            <v>Sarrasin de semence</v>
          </cell>
          <cell r="C509">
            <v>38413</v>
          </cell>
          <cell r="D509">
            <v>5</v>
          </cell>
          <cell r="E509">
            <v>0</v>
          </cell>
          <cell r="F509">
            <v>0</v>
          </cell>
          <cell r="G509">
            <v>5</v>
          </cell>
          <cell r="H509">
            <v>0</v>
          </cell>
          <cell r="I509">
            <v>0</v>
          </cell>
          <cell r="J509">
            <v>1</v>
          </cell>
          <cell r="K509">
            <v>0</v>
          </cell>
          <cell r="L509" t="str">
            <v>KGM</v>
          </cell>
          <cell r="M509">
            <v>0</v>
          </cell>
          <cell r="N509">
            <v>0</v>
          </cell>
          <cell r="O509" t="str">
            <v>CLASSE</v>
          </cell>
          <cell r="P509">
            <v>1</v>
          </cell>
          <cell r="Q509">
            <v>6</v>
          </cell>
          <cell r="R509">
            <v>6</v>
          </cell>
          <cell r="S509">
            <v>6</v>
          </cell>
          <cell r="T509" t="str">
            <v xml:space="preserve"> </v>
          </cell>
        </row>
        <row r="510">
          <cell r="A510" t="str">
            <v>10081090</v>
          </cell>
          <cell r="B510" t="str">
            <v>Sarrasin autre que de semence</v>
          </cell>
          <cell r="C510">
            <v>38413</v>
          </cell>
          <cell r="D510">
            <v>30</v>
          </cell>
          <cell r="E510">
            <v>0</v>
          </cell>
          <cell r="F510">
            <v>18</v>
          </cell>
          <cell r="G510">
            <v>30</v>
          </cell>
          <cell r="H510">
            <v>0</v>
          </cell>
          <cell r="I510">
            <v>18</v>
          </cell>
          <cell r="J510">
            <v>1</v>
          </cell>
          <cell r="K510">
            <v>0</v>
          </cell>
          <cell r="L510" t="str">
            <v>KGM</v>
          </cell>
          <cell r="M510">
            <v>0</v>
          </cell>
          <cell r="N510">
            <v>0</v>
          </cell>
          <cell r="O510" t="str">
            <v>CLASSE</v>
          </cell>
          <cell r="P510">
            <v>4</v>
          </cell>
          <cell r="Q510">
            <v>54.4</v>
          </cell>
          <cell r="R510">
            <v>31</v>
          </cell>
          <cell r="S510">
            <v>54.400000000000006</v>
          </cell>
          <cell r="T510" t="str">
            <v xml:space="preserve"> </v>
          </cell>
        </row>
        <row r="511">
          <cell r="A511" t="str">
            <v>10082010</v>
          </cell>
          <cell r="B511" t="str">
            <v>Millet de semence</v>
          </cell>
          <cell r="C511">
            <v>38413</v>
          </cell>
          <cell r="D511">
            <v>5</v>
          </cell>
          <cell r="E511">
            <v>0</v>
          </cell>
          <cell r="F511">
            <v>0</v>
          </cell>
          <cell r="G511">
            <v>5</v>
          </cell>
          <cell r="H511">
            <v>0</v>
          </cell>
          <cell r="I511">
            <v>0</v>
          </cell>
          <cell r="J511">
            <v>1</v>
          </cell>
          <cell r="K511">
            <v>0</v>
          </cell>
          <cell r="L511" t="str">
            <v>KGM</v>
          </cell>
          <cell r="M511">
            <v>0</v>
          </cell>
          <cell r="N511">
            <v>0</v>
          </cell>
          <cell r="O511" t="str">
            <v>CLASSE</v>
          </cell>
          <cell r="P511">
            <v>1</v>
          </cell>
          <cell r="Q511">
            <v>6</v>
          </cell>
          <cell r="R511">
            <v>6</v>
          </cell>
          <cell r="S511">
            <v>6</v>
          </cell>
          <cell r="T511" t="str">
            <v xml:space="preserve"> </v>
          </cell>
        </row>
        <row r="512">
          <cell r="A512" t="str">
            <v>10082090</v>
          </cell>
          <cell r="B512" t="str">
            <v>Millet autre que de semence</v>
          </cell>
          <cell r="C512">
            <v>38413</v>
          </cell>
          <cell r="D512">
            <v>30</v>
          </cell>
          <cell r="E512">
            <v>0</v>
          </cell>
          <cell r="F512">
            <v>18</v>
          </cell>
          <cell r="G512">
            <v>30</v>
          </cell>
          <cell r="H512">
            <v>0</v>
          </cell>
          <cell r="I512">
            <v>18</v>
          </cell>
          <cell r="J512">
            <v>1</v>
          </cell>
          <cell r="K512">
            <v>0</v>
          </cell>
          <cell r="L512" t="str">
            <v>KGM</v>
          </cell>
          <cell r="M512">
            <v>0</v>
          </cell>
          <cell r="N512">
            <v>0</v>
          </cell>
          <cell r="O512" t="str">
            <v>CLASSE</v>
          </cell>
          <cell r="P512">
            <v>4</v>
          </cell>
          <cell r="Q512">
            <v>54.4</v>
          </cell>
          <cell r="R512">
            <v>31</v>
          </cell>
          <cell r="S512">
            <v>54.400000000000006</v>
          </cell>
          <cell r="T512" t="str">
            <v xml:space="preserve"> </v>
          </cell>
        </row>
        <row r="513">
          <cell r="A513" t="str">
            <v>10083010</v>
          </cell>
          <cell r="B513" t="str">
            <v>Alpiste de semence</v>
          </cell>
          <cell r="C513">
            <v>38413</v>
          </cell>
          <cell r="D513">
            <v>5</v>
          </cell>
          <cell r="E513">
            <v>0</v>
          </cell>
          <cell r="F513">
            <v>0</v>
          </cell>
          <cell r="G513">
            <v>5</v>
          </cell>
          <cell r="H513">
            <v>0</v>
          </cell>
          <cell r="I513">
            <v>0</v>
          </cell>
          <cell r="J513">
            <v>1</v>
          </cell>
          <cell r="K513">
            <v>0</v>
          </cell>
          <cell r="L513" t="str">
            <v>KGM</v>
          </cell>
          <cell r="M513">
            <v>0</v>
          </cell>
          <cell r="N513">
            <v>0</v>
          </cell>
          <cell r="O513" t="str">
            <v>CLASSE</v>
          </cell>
          <cell r="P513">
            <v>1</v>
          </cell>
          <cell r="Q513">
            <v>6</v>
          </cell>
          <cell r="R513">
            <v>6</v>
          </cell>
          <cell r="S513">
            <v>6</v>
          </cell>
          <cell r="T513" t="str">
            <v xml:space="preserve"> </v>
          </cell>
        </row>
        <row r="514">
          <cell r="A514" t="str">
            <v>10083090</v>
          </cell>
          <cell r="B514" t="str">
            <v>Alpiste autre que de semence</v>
          </cell>
          <cell r="C514">
            <v>38413</v>
          </cell>
          <cell r="D514">
            <v>30</v>
          </cell>
          <cell r="E514">
            <v>0</v>
          </cell>
          <cell r="F514">
            <v>18</v>
          </cell>
          <cell r="G514">
            <v>30</v>
          </cell>
          <cell r="H514">
            <v>0</v>
          </cell>
          <cell r="I514">
            <v>18</v>
          </cell>
          <cell r="J514">
            <v>1</v>
          </cell>
          <cell r="K514">
            <v>0</v>
          </cell>
          <cell r="L514" t="str">
            <v>KGM</v>
          </cell>
          <cell r="M514">
            <v>0</v>
          </cell>
          <cell r="N514">
            <v>0</v>
          </cell>
          <cell r="O514" t="str">
            <v>CLASSE</v>
          </cell>
          <cell r="P514">
            <v>4</v>
          </cell>
          <cell r="Q514">
            <v>54.4</v>
          </cell>
          <cell r="R514">
            <v>31</v>
          </cell>
          <cell r="S514">
            <v>54.400000000000006</v>
          </cell>
          <cell r="T514" t="str">
            <v xml:space="preserve"> </v>
          </cell>
        </row>
        <row r="515">
          <cell r="A515" t="str">
            <v>10089010</v>
          </cell>
          <cell r="B515" t="str">
            <v>Céréales , autres que du 1001 _x0005_ 10083090,de semence</v>
          </cell>
          <cell r="C515">
            <v>38413</v>
          </cell>
          <cell r="D515">
            <v>30</v>
          </cell>
          <cell r="E515">
            <v>0</v>
          </cell>
          <cell r="F515">
            <v>18</v>
          </cell>
          <cell r="G515">
            <v>30</v>
          </cell>
          <cell r="H515">
            <v>0</v>
          </cell>
          <cell r="I515">
            <v>18</v>
          </cell>
          <cell r="J515">
            <v>1</v>
          </cell>
          <cell r="K515">
            <v>0</v>
          </cell>
          <cell r="L515" t="str">
            <v>KGM</v>
          </cell>
          <cell r="M515">
            <v>0</v>
          </cell>
          <cell r="N515">
            <v>0</v>
          </cell>
          <cell r="O515" t="str">
            <v>CLASSE</v>
          </cell>
          <cell r="P515">
            <v>4</v>
          </cell>
          <cell r="Q515">
            <v>54.4</v>
          </cell>
          <cell r="R515">
            <v>31</v>
          </cell>
          <cell r="S515">
            <v>54.400000000000006</v>
          </cell>
          <cell r="T515" t="str">
            <v xml:space="preserve"> </v>
          </cell>
        </row>
        <row r="516">
          <cell r="A516" t="str">
            <v>10089090</v>
          </cell>
          <cell r="B516" t="str">
            <v>Céréales , autres que du 1001 _x0005_ 1089010,autre que de semence</v>
          </cell>
          <cell r="C516">
            <v>38413</v>
          </cell>
          <cell r="D516">
            <v>30</v>
          </cell>
          <cell r="E516">
            <v>0</v>
          </cell>
          <cell r="F516">
            <v>18</v>
          </cell>
          <cell r="G516">
            <v>30</v>
          </cell>
          <cell r="H516">
            <v>0</v>
          </cell>
          <cell r="I516">
            <v>18</v>
          </cell>
          <cell r="J516">
            <v>1</v>
          </cell>
          <cell r="K516">
            <v>0</v>
          </cell>
          <cell r="L516" t="str">
            <v>KGM</v>
          </cell>
          <cell r="M516">
            <v>0</v>
          </cell>
          <cell r="N516">
            <v>0</v>
          </cell>
          <cell r="O516" t="str">
            <v>CLASSE</v>
          </cell>
          <cell r="P516">
            <v>4</v>
          </cell>
          <cell r="Q516">
            <v>54.4</v>
          </cell>
          <cell r="R516">
            <v>31</v>
          </cell>
          <cell r="S516">
            <v>54.400000000000006</v>
          </cell>
          <cell r="T516" t="str">
            <v xml:space="preserve"> </v>
          </cell>
        </row>
        <row r="517">
          <cell r="A517" t="str">
            <v>11010010</v>
          </cell>
          <cell r="B517" t="str">
            <v>Farine de froment</v>
          </cell>
          <cell r="C517">
            <v>38895</v>
          </cell>
          <cell r="D517">
            <v>5</v>
          </cell>
          <cell r="E517">
            <v>20</v>
          </cell>
          <cell r="F517">
            <v>0</v>
          </cell>
          <cell r="G517">
            <v>30</v>
          </cell>
          <cell r="H517">
            <v>0</v>
          </cell>
          <cell r="I517">
            <v>0</v>
          </cell>
          <cell r="J517">
            <v>1</v>
          </cell>
          <cell r="K517">
            <v>20</v>
          </cell>
          <cell r="L517" t="str">
            <v>KGM</v>
          </cell>
          <cell r="M517">
            <v>0</v>
          </cell>
          <cell r="N517">
            <v>0</v>
          </cell>
          <cell r="O517" t="str">
            <v>CLASSE</v>
          </cell>
          <cell r="P517">
            <v>4</v>
          </cell>
          <cell r="Q517">
            <v>51</v>
          </cell>
          <cell r="R517">
            <v>51</v>
          </cell>
          <cell r="S517">
            <v>51</v>
          </cell>
          <cell r="T517" t="str">
            <v xml:space="preserve"> </v>
          </cell>
        </row>
        <row r="518">
          <cell r="A518" t="str">
            <v>11010020</v>
          </cell>
          <cell r="B518" t="str">
            <v>Farine de m_x0002_teil</v>
          </cell>
          <cell r="C518">
            <v>38413</v>
          </cell>
          <cell r="D518">
            <v>30</v>
          </cell>
          <cell r="E518">
            <v>0</v>
          </cell>
          <cell r="F518">
            <v>0</v>
          </cell>
          <cell r="G518">
            <v>30</v>
          </cell>
          <cell r="H518">
            <v>0</v>
          </cell>
          <cell r="I518">
            <v>0</v>
          </cell>
          <cell r="J518">
            <v>1</v>
          </cell>
          <cell r="K518">
            <v>0</v>
          </cell>
          <cell r="L518" t="str">
            <v>KGM</v>
          </cell>
          <cell r="M518">
            <v>0</v>
          </cell>
          <cell r="N518">
            <v>0</v>
          </cell>
          <cell r="O518" t="str">
            <v>CLASSE</v>
          </cell>
          <cell r="P518">
            <v>4</v>
          </cell>
          <cell r="Q518">
            <v>31</v>
          </cell>
          <cell r="R518">
            <v>31</v>
          </cell>
          <cell r="S518">
            <v>31</v>
          </cell>
          <cell r="T518" t="str">
            <v xml:space="preserve"> </v>
          </cell>
        </row>
        <row r="519">
          <cell r="A519" t="str">
            <v>11021000</v>
          </cell>
          <cell r="B519" t="str">
            <v>Farine de seigle</v>
          </cell>
          <cell r="C519">
            <v>38413</v>
          </cell>
          <cell r="D519">
            <v>30</v>
          </cell>
          <cell r="E519">
            <v>0</v>
          </cell>
          <cell r="F519">
            <v>0</v>
          </cell>
          <cell r="G519">
            <v>30</v>
          </cell>
          <cell r="H519">
            <v>0</v>
          </cell>
          <cell r="I519">
            <v>18</v>
          </cell>
          <cell r="J519">
            <v>1</v>
          </cell>
          <cell r="K519">
            <v>0</v>
          </cell>
          <cell r="L519" t="str">
            <v>KGM</v>
          </cell>
          <cell r="M519">
            <v>0</v>
          </cell>
          <cell r="N519">
            <v>0</v>
          </cell>
          <cell r="O519" t="str">
            <v>CLASSE</v>
          </cell>
          <cell r="P519">
            <v>4</v>
          </cell>
          <cell r="Q519">
            <v>54.4</v>
          </cell>
          <cell r="R519">
            <v>31</v>
          </cell>
          <cell r="S519">
            <v>54.400000000000006</v>
          </cell>
          <cell r="T519" t="str">
            <v xml:space="preserve"> </v>
          </cell>
        </row>
        <row r="520">
          <cell r="A520" t="str">
            <v>11022000</v>
          </cell>
          <cell r="B520" t="str">
            <v>Farine de mais</v>
          </cell>
          <cell r="C520">
            <v>38413</v>
          </cell>
          <cell r="D520">
            <v>30</v>
          </cell>
          <cell r="E520">
            <v>0</v>
          </cell>
          <cell r="F520">
            <v>0</v>
          </cell>
          <cell r="G520">
            <v>30</v>
          </cell>
          <cell r="H520">
            <v>0</v>
          </cell>
          <cell r="I520">
            <v>18</v>
          </cell>
          <cell r="J520">
            <v>1</v>
          </cell>
          <cell r="K520">
            <v>0</v>
          </cell>
          <cell r="L520" t="str">
            <v>KGM</v>
          </cell>
          <cell r="M520">
            <v>0</v>
          </cell>
          <cell r="N520">
            <v>0</v>
          </cell>
          <cell r="O520" t="str">
            <v>CLASSE</v>
          </cell>
          <cell r="P520">
            <v>4</v>
          </cell>
          <cell r="Q520">
            <v>54.4</v>
          </cell>
          <cell r="R520">
            <v>31</v>
          </cell>
          <cell r="S520">
            <v>54.400000000000006</v>
          </cell>
          <cell r="T520" t="str">
            <v xml:space="preserve"> </v>
          </cell>
        </row>
        <row r="521">
          <cell r="A521" t="str">
            <v>11023000</v>
          </cell>
          <cell r="B521" t="str">
            <v>Farine de riz</v>
          </cell>
          <cell r="C521">
            <v>38413</v>
          </cell>
          <cell r="D521">
            <v>30</v>
          </cell>
          <cell r="E521">
            <v>0</v>
          </cell>
          <cell r="F521">
            <v>0</v>
          </cell>
          <cell r="G521">
            <v>30</v>
          </cell>
          <cell r="H521">
            <v>0</v>
          </cell>
          <cell r="I521">
            <v>18</v>
          </cell>
          <cell r="J521">
            <v>1</v>
          </cell>
          <cell r="K521">
            <v>0</v>
          </cell>
          <cell r="L521" t="str">
            <v>KGM</v>
          </cell>
          <cell r="M521">
            <v>0</v>
          </cell>
          <cell r="N521">
            <v>0</v>
          </cell>
          <cell r="O521" t="str">
            <v>CLASSE</v>
          </cell>
          <cell r="P521">
            <v>4</v>
          </cell>
          <cell r="Q521">
            <v>54.4</v>
          </cell>
          <cell r="R521">
            <v>31</v>
          </cell>
          <cell r="S521">
            <v>54.400000000000006</v>
          </cell>
          <cell r="T521" t="str">
            <v xml:space="preserve"> </v>
          </cell>
        </row>
        <row r="522">
          <cell r="A522" t="str">
            <v>11029000</v>
          </cell>
          <cell r="B522" t="str">
            <v>Farines de cereales autres que du 110210 _x0005_ 110230.</v>
          </cell>
          <cell r="C522">
            <v>38413</v>
          </cell>
          <cell r="D522">
            <v>30</v>
          </cell>
          <cell r="E522">
            <v>0</v>
          </cell>
          <cell r="F522">
            <v>0</v>
          </cell>
          <cell r="G522">
            <v>30</v>
          </cell>
          <cell r="H522">
            <v>0</v>
          </cell>
          <cell r="I522">
            <v>18</v>
          </cell>
          <cell r="J522">
            <v>1</v>
          </cell>
          <cell r="K522">
            <v>0</v>
          </cell>
          <cell r="L522" t="str">
            <v>KGM</v>
          </cell>
          <cell r="M522">
            <v>0</v>
          </cell>
          <cell r="N522">
            <v>0</v>
          </cell>
          <cell r="O522" t="str">
            <v>CLASSE</v>
          </cell>
          <cell r="P522">
            <v>4</v>
          </cell>
          <cell r="Q522">
            <v>54.4</v>
          </cell>
          <cell r="R522">
            <v>31</v>
          </cell>
          <cell r="S522">
            <v>54.400000000000006</v>
          </cell>
          <cell r="T522" t="str">
            <v xml:space="preserve"> </v>
          </cell>
        </row>
        <row r="523">
          <cell r="A523" t="str">
            <v>11031100</v>
          </cell>
          <cell r="B523" t="str">
            <v>Gruaux et semoules de froment(ble)</v>
          </cell>
          <cell r="C523">
            <v>38413</v>
          </cell>
          <cell r="D523">
            <v>10</v>
          </cell>
          <cell r="E523">
            <v>0</v>
          </cell>
          <cell r="F523">
            <v>18</v>
          </cell>
          <cell r="G523">
            <v>10</v>
          </cell>
          <cell r="H523">
            <v>0</v>
          </cell>
          <cell r="I523">
            <v>18</v>
          </cell>
          <cell r="J523">
            <v>1</v>
          </cell>
          <cell r="K523">
            <v>0</v>
          </cell>
          <cell r="L523" t="str">
            <v>KGM</v>
          </cell>
          <cell r="M523">
            <v>0</v>
          </cell>
          <cell r="N523">
            <v>0</v>
          </cell>
          <cell r="O523" t="str">
            <v>CLASSE</v>
          </cell>
          <cell r="P523">
            <v>2</v>
          </cell>
          <cell r="Q523">
            <v>30.8</v>
          </cell>
          <cell r="R523">
            <v>11</v>
          </cell>
          <cell r="S523">
            <v>30.800000000000011</v>
          </cell>
          <cell r="T523" t="str">
            <v xml:space="preserve"> </v>
          </cell>
        </row>
        <row r="524">
          <cell r="A524" t="str">
            <v>11031300</v>
          </cell>
          <cell r="B524" t="str">
            <v>Gruaux et semoules de mais</v>
          </cell>
          <cell r="C524">
            <v>38413</v>
          </cell>
          <cell r="D524">
            <v>10</v>
          </cell>
          <cell r="E524">
            <v>0</v>
          </cell>
          <cell r="F524">
            <v>18</v>
          </cell>
          <cell r="G524">
            <v>10</v>
          </cell>
          <cell r="H524">
            <v>0</v>
          </cell>
          <cell r="I524">
            <v>18</v>
          </cell>
          <cell r="J524">
            <v>1</v>
          </cell>
          <cell r="K524">
            <v>0</v>
          </cell>
          <cell r="L524" t="str">
            <v>KGM</v>
          </cell>
          <cell r="M524">
            <v>0</v>
          </cell>
          <cell r="N524">
            <v>0</v>
          </cell>
          <cell r="O524" t="str">
            <v>CLASSE</v>
          </cell>
          <cell r="P524">
            <v>2</v>
          </cell>
          <cell r="Q524">
            <v>30.8</v>
          </cell>
          <cell r="R524">
            <v>11</v>
          </cell>
          <cell r="S524">
            <v>30.800000000000011</v>
          </cell>
          <cell r="T524" t="str">
            <v xml:space="preserve"> </v>
          </cell>
        </row>
        <row r="525">
          <cell r="A525" t="str">
            <v>11031900</v>
          </cell>
          <cell r="B525" t="str">
            <v>Gruaux et semoules de cereales autres que du 1101 _x0005_ 110313</v>
          </cell>
          <cell r="C525">
            <v>38413</v>
          </cell>
          <cell r="D525">
            <v>20</v>
          </cell>
          <cell r="E525">
            <v>0</v>
          </cell>
          <cell r="F525">
            <v>18</v>
          </cell>
          <cell r="G525">
            <v>20</v>
          </cell>
          <cell r="H525">
            <v>0</v>
          </cell>
          <cell r="I525">
            <v>18</v>
          </cell>
          <cell r="J525">
            <v>1</v>
          </cell>
          <cell r="K525">
            <v>0</v>
          </cell>
          <cell r="L525" t="str">
            <v>KGM</v>
          </cell>
          <cell r="M525">
            <v>0</v>
          </cell>
          <cell r="N525">
            <v>0</v>
          </cell>
          <cell r="O525" t="str">
            <v>CLASSE</v>
          </cell>
          <cell r="P525">
            <v>3</v>
          </cell>
          <cell r="Q525">
            <v>42.6</v>
          </cell>
          <cell r="R525">
            <v>21</v>
          </cell>
          <cell r="S525">
            <v>42.599999999999994</v>
          </cell>
          <cell r="T525" t="str">
            <v xml:space="preserve"> </v>
          </cell>
        </row>
        <row r="526">
          <cell r="A526" t="str">
            <v>11032000</v>
          </cell>
          <cell r="B526" t="str">
            <v>Agglom_x0002_r_x0002_s sous forme de pellets de c_x0002_r_x0002_ales</v>
          </cell>
          <cell r="C526">
            <v>38413</v>
          </cell>
          <cell r="D526">
            <v>30</v>
          </cell>
          <cell r="E526">
            <v>0</v>
          </cell>
          <cell r="F526">
            <v>18</v>
          </cell>
          <cell r="G526">
            <v>30</v>
          </cell>
          <cell r="H526">
            <v>0</v>
          </cell>
          <cell r="I526">
            <v>18</v>
          </cell>
          <cell r="J526">
            <v>1</v>
          </cell>
          <cell r="K526">
            <v>0</v>
          </cell>
          <cell r="L526" t="str">
            <v>KGM</v>
          </cell>
          <cell r="M526">
            <v>0</v>
          </cell>
          <cell r="N526">
            <v>0</v>
          </cell>
          <cell r="O526" t="str">
            <v>CLASSE</v>
          </cell>
          <cell r="P526">
            <v>4</v>
          </cell>
          <cell r="Q526">
            <v>54.4</v>
          </cell>
          <cell r="R526">
            <v>31</v>
          </cell>
          <cell r="S526">
            <v>54.400000000000006</v>
          </cell>
          <cell r="T526" t="str">
            <v xml:space="preserve"> </v>
          </cell>
        </row>
        <row r="527">
          <cell r="A527" t="str">
            <v>11041200</v>
          </cell>
          <cell r="B527" t="str">
            <v>Grains d'avoine,aplatis ou en flocons</v>
          </cell>
          <cell r="C527">
            <v>38413</v>
          </cell>
          <cell r="D527">
            <v>20</v>
          </cell>
          <cell r="E527">
            <v>0</v>
          </cell>
          <cell r="F527">
            <v>18</v>
          </cell>
          <cell r="G527">
            <v>20</v>
          </cell>
          <cell r="H527">
            <v>0</v>
          </cell>
          <cell r="I527">
            <v>18</v>
          </cell>
          <cell r="J527">
            <v>1</v>
          </cell>
          <cell r="K527">
            <v>0</v>
          </cell>
          <cell r="L527" t="str">
            <v>KGM</v>
          </cell>
          <cell r="M527">
            <v>0</v>
          </cell>
          <cell r="N527">
            <v>0</v>
          </cell>
          <cell r="O527" t="str">
            <v>CLASSE</v>
          </cell>
          <cell r="P527">
            <v>3</v>
          </cell>
          <cell r="Q527">
            <v>42.6</v>
          </cell>
          <cell r="R527">
            <v>21</v>
          </cell>
          <cell r="S527">
            <v>42.599999999999994</v>
          </cell>
          <cell r="T527" t="str">
            <v xml:space="preserve"> </v>
          </cell>
        </row>
        <row r="528">
          <cell r="A528" t="str">
            <v>11041900</v>
          </cell>
          <cell r="B528" t="str">
            <v>Grains de cereales autres d'avoine ,aplatis ou en flocons</v>
          </cell>
          <cell r="C528">
            <v>38413</v>
          </cell>
          <cell r="D528">
            <v>20</v>
          </cell>
          <cell r="E528">
            <v>0</v>
          </cell>
          <cell r="F528">
            <v>18</v>
          </cell>
          <cell r="G528">
            <v>20</v>
          </cell>
          <cell r="H528">
            <v>0</v>
          </cell>
          <cell r="I528">
            <v>18</v>
          </cell>
          <cell r="J528">
            <v>1</v>
          </cell>
          <cell r="K528">
            <v>0</v>
          </cell>
          <cell r="L528" t="str">
            <v>KGM</v>
          </cell>
          <cell r="M528">
            <v>0</v>
          </cell>
          <cell r="N528">
            <v>0</v>
          </cell>
          <cell r="O528" t="str">
            <v>CLASSE</v>
          </cell>
          <cell r="P528">
            <v>3</v>
          </cell>
          <cell r="Q528">
            <v>42.6</v>
          </cell>
          <cell r="R528">
            <v>21</v>
          </cell>
          <cell r="S528">
            <v>42.599999999999994</v>
          </cell>
          <cell r="T528" t="str">
            <v xml:space="preserve"> </v>
          </cell>
        </row>
        <row r="529">
          <cell r="A529" t="str">
            <v>11042200</v>
          </cell>
          <cell r="B529" t="str">
            <v>Grains d'avoine,travailles autrement,(mondes,perles,tranches,concasses,..)</v>
          </cell>
          <cell r="C529">
            <v>38413</v>
          </cell>
          <cell r="D529">
            <v>20</v>
          </cell>
          <cell r="E529">
            <v>0</v>
          </cell>
          <cell r="F529">
            <v>18</v>
          </cell>
          <cell r="G529">
            <v>20</v>
          </cell>
          <cell r="H529">
            <v>0</v>
          </cell>
          <cell r="I529">
            <v>18</v>
          </cell>
          <cell r="J529">
            <v>1</v>
          </cell>
          <cell r="K529">
            <v>0</v>
          </cell>
          <cell r="L529" t="str">
            <v>KGM</v>
          </cell>
          <cell r="M529">
            <v>0</v>
          </cell>
          <cell r="N529">
            <v>0</v>
          </cell>
          <cell r="O529" t="str">
            <v>CLASSE</v>
          </cell>
          <cell r="P529">
            <v>3</v>
          </cell>
          <cell r="Q529">
            <v>42.6</v>
          </cell>
          <cell r="R529">
            <v>21</v>
          </cell>
          <cell r="S529">
            <v>42.599999999999994</v>
          </cell>
          <cell r="T529" t="str">
            <v xml:space="preserve"> </v>
          </cell>
        </row>
        <row r="530">
          <cell r="A530" t="str">
            <v>11042300</v>
          </cell>
          <cell r="B530" t="str">
            <v>Grains de mais,travailles autrement,(mondes,perles,tranches,concasses,...)</v>
          </cell>
          <cell r="C530">
            <v>38413</v>
          </cell>
          <cell r="D530">
            <v>20</v>
          </cell>
          <cell r="E530">
            <v>0</v>
          </cell>
          <cell r="F530">
            <v>18</v>
          </cell>
          <cell r="G530">
            <v>20</v>
          </cell>
          <cell r="H530">
            <v>0</v>
          </cell>
          <cell r="I530">
            <v>18</v>
          </cell>
          <cell r="J530">
            <v>1</v>
          </cell>
          <cell r="K530">
            <v>0</v>
          </cell>
          <cell r="L530" t="str">
            <v>KGM</v>
          </cell>
          <cell r="M530">
            <v>0</v>
          </cell>
          <cell r="N530">
            <v>0</v>
          </cell>
          <cell r="O530" t="str">
            <v>CLASSE</v>
          </cell>
          <cell r="P530">
            <v>3</v>
          </cell>
          <cell r="Q530">
            <v>42.6</v>
          </cell>
          <cell r="R530">
            <v>21</v>
          </cell>
          <cell r="S530">
            <v>42.599999999999994</v>
          </cell>
          <cell r="T530" t="str">
            <v xml:space="preserve"> </v>
          </cell>
        </row>
        <row r="531">
          <cell r="A531" t="str">
            <v>11042900</v>
          </cell>
          <cell r="B531" t="str">
            <v>Grains de cereales autres que du 110422 _x0005_ 23 travaill_x0002_s mond_x0002_s,perl_x0002_s,tranch_x0002_s,concass_x0002_</v>
          </cell>
          <cell r="C531">
            <v>38413</v>
          </cell>
          <cell r="D531">
            <v>20</v>
          </cell>
          <cell r="E531">
            <v>0</v>
          </cell>
          <cell r="F531">
            <v>18</v>
          </cell>
          <cell r="G531">
            <v>20</v>
          </cell>
          <cell r="H531">
            <v>0</v>
          </cell>
          <cell r="I531">
            <v>18</v>
          </cell>
          <cell r="J531">
            <v>1</v>
          </cell>
          <cell r="K531">
            <v>0</v>
          </cell>
          <cell r="L531" t="str">
            <v>KGM</v>
          </cell>
          <cell r="M531">
            <v>0</v>
          </cell>
          <cell r="N531">
            <v>0</v>
          </cell>
          <cell r="O531" t="str">
            <v>CLASSE</v>
          </cell>
          <cell r="P531">
            <v>3</v>
          </cell>
          <cell r="Q531">
            <v>42.6</v>
          </cell>
          <cell r="R531">
            <v>21</v>
          </cell>
          <cell r="S531">
            <v>42.599999999999994</v>
          </cell>
          <cell r="T531" t="str">
            <v xml:space="preserve"> </v>
          </cell>
        </row>
        <row r="532">
          <cell r="A532" t="str">
            <v>11043000</v>
          </cell>
          <cell r="B532" t="str">
            <v>Germes d'autres cereales,entiers,aplatis,en flocons ou moulus</v>
          </cell>
          <cell r="C532">
            <v>38413</v>
          </cell>
          <cell r="D532">
            <v>20</v>
          </cell>
          <cell r="E532">
            <v>0</v>
          </cell>
          <cell r="F532">
            <v>18</v>
          </cell>
          <cell r="G532">
            <v>20</v>
          </cell>
          <cell r="H532">
            <v>0</v>
          </cell>
          <cell r="I532">
            <v>18</v>
          </cell>
          <cell r="J532">
            <v>1</v>
          </cell>
          <cell r="K532">
            <v>0</v>
          </cell>
          <cell r="L532" t="str">
            <v>KGM</v>
          </cell>
          <cell r="M532">
            <v>0</v>
          </cell>
          <cell r="N532">
            <v>0</v>
          </cell>
          <cell r="O532" t="str">
            <v>CLASSE</v>
          </cell>
          <cell r="P532">
            <v>3</v>
          </cell>
          <cell r="Q532">
            <v>42.6</v>
          </cell>
          <cell r="R532">
            <v>21</v>
          </cell>
          <cell r="S532">
            <v>42.599999999999994</v>
          </cell>
          <cell r="T532" t="str">
            <v xml:space="preserve"> </v>
          </cell>
        </row>
        <row r="533">
          <cell r="A533" t="str">
            <v>11051000</v>
          </cell>
          <cell r="B533" t="str">
            <v>Farine,semoule et poudre de pomme de terre</v>
          </cell>
          <cell r="C533">
            <v>38413</v>
          </cell>
          <cell r="D533">
            <v>30</v>
          </cell>
          <cell r="E533">
            <v>0</v>
          </cell>
          <cell r="F533">
            <v>18</v>
          </cell>
          <cell r="G533">
            <v>30</v>
          </cell>
          <cell r="H533">
            <v>0</v>
          </cell>
          <cell r="I533">
            <v>18</v>
          </cell>
          <cell r="J533">
            <v>1</v>
          </cell>
          <cell r="K533">
            <v>0</v>
          </cell>
          <cell r="L533" t="str">
            <v>KGM</v>
          </cell>
          <cell r="M533">
            <v>0</v>
          </cell>
          <cell r="N533">
            <v>0</v>
          </cell>
          <cell r="O533" t="str">
            <v>CLASSE</v>
          </cell>
          <cell r="P533">
            <v>4</v>
          </cell>
          <cell r="Q533">
            <v>54.4</v>
          </cell>
          <cell r="R533">
            <v>31</v>
          </cell>
          <cell r="S533">
            <v>54.400000000000006</v>
          </cell>
          <cell r="T533" t="str">
            <v xml:space="preserve"> </v>
          </cell>
        </row>
        <row r="534">
          <cell r="A534" t="str">
            <v>11052000</v>
          </cell>
          <cell r="B534" t="str">
            <v>Flocons, granules et aglomeres de pomme de terre</v>
          </cell>
          <cell r="C534">
            <v>38413</v>
          </cell>
          <cell r="D534">
            <v>30</v>
          </cell>
          <cell r="E534">
            <v>0</v>
          </cell>
          <cell r="F534">
            <v>18</v>
          </cell>
          <cell r="G534">
            <v>30</v>
          </cell>
          <cell r="H534">
            <v>0</v>
          </cell>
          <cell r="I534">
            <v>18</v>
          </cell>
          <cell r="J534">
            <v>1</v>
          </cell>
          <cell r="K534">
            <v>0</v>
          </cell>
          <cell r="L534" t="str">
            <v>KGM</v>
          </cell>
          <cell r="M534">
            <v>0</v>
          </cell>
          <cell r="N534">
            <v>0</v>
          </cell>
          <cell r="O534" t="str">
            <v>CLASSE</v>
          </cell>
          <cell r="P534">
            <v>4</v>
          </cell>
          <cell r="Q534">
            <v>54.4</v>
          </cell>
          <cell r="R534">
            <v>31</v>
          </cell>
          <cell r="S534">
            <v>54.400000000000006</v>
          </cell>
          <cell r="T534" t="str">
            <v xml:space="preserve"> </v>
          </cell>
        </row>
        <row r="535">
          <cell r="A535" t="str">
            <v>11061000</v>
          </cell>
          <cell r="B535" t="str">
            <v>Farines et semoules des legumes a cosse du n. 07.13</v>
          </cell>
          <cell r="C535">
            <v>38413</v>
          </cell>
          <cell r="D535">
            <v>30</v>
          </cell>
          <cell r="E535">
            <v>0</v>
          </cell>
          <cell r="F535">
            <v>18</v>
          </cell>
          <cell r="G535">
            <v>30</v>
          </cell>
          <cell r="H535">
            <v>0</v>
          </cell>
          <cell r="I535">
            <v>18</v>
          </cell>
          <cell r="J535">
            <v>1</v>
          </cell>
          <cell r="K535">
            <v>0</v>
          </cell>
          <cell r="L535" t="str">
            <v>KGM</v>
          </cell>
          <cell r="M535">
            <v>0</v>
          </cell>
          <cell r="N535">
            <v>0</v>
          </cell>
          <cell r="O535" t="str">
            <v>CLASSE</v>
          </cell>
          <cell r="P535">
            <v>4</v>
          </cell>
          <cell r="Q535">
            <v>54.4</v>
          </cell>
          <cell r="R535">
            <v>31</v>
          </cell>
          <cell r="S535">
            <v>54.400000000000006</v>
          </cell>
          <cell r="T535" t="str">
            <v xml:space="preserve"> </v>
          </cell>
        </row>
        <row r="536">
          <cell r="A536" t="str">
            <v>11062000</v>
          </cell>
          <cell r="B536" t="str">
            <v>Farines et semoules de sagou ou des racines ou tubercules du n. 07.14</v>
          </cell>
          <cell r="C536">
            <v>38413</v>
          </cell>
          <cell r="D536">
            <v>30</v>
          </cell>
          <cell r="E536">
            <v>0</v>
          </cell>
          <cell r="F536">
            <v>0</v>
          </cell>
          <cell r="G536">
            <v>30</v>
          </cell>
          <cell r="H536">
            <v>0</v>
          </cell>
          <cell r="I536">
            <v>18</v>
          </cell>
          <cell r="J536">
            <v>1</v>
          </cell>
          <cell r="K536">
            <v>0</v>
          </cell>
          <cell r="L536" t="str">
            <v>KGM</v>
          </cell>
          <cell r="M536">
            <v>0</v>
          </cell>
          <cell r="N536">
            <v>0</v>
          </cell>
          <cell r="O536" t="str">
            <v>CLASSE</v>
          </cell>
          <cell r="P536">
            <v>4</v>
          </cell>
          <cell r="Q536">
            <v>54.4</v>
          </cell>
          <cell r="R536">
            <v>31</v>
          </cell>
          <cell r="S536">
            <v>54.400000000000006</v>
          </cell>
          <cell r="T536" t="str">
            <v xml:space="preserve"> </v>
          </cell>
        </row>
        <row r="537">
          <cell r="A537" t="str">
            <v>11063000</v>
          </cell>
          <cell r="B537" t="str">
            <v>Farines,semoules et poudres des fruits du chapitre 8</v>
          </cell>
          <cell r="C537">
            <v>38413</v>
          </cell>
          <cell r="D537">
            <v>30</v>
          </cell>
          <cell r="E537">
            <v>0</v>
          </cell>
          <cell r="F537">
            <v>0</v>
          </cell>
          <cell r="G537">
            <v>30</v>
          </cell>
          <cell r="H537">
            <v>0</v>
          </cell>
          <cell r="I537">
            <v>18</v>
          </cell>
          <cell r="J537">
            <v>1</v>
          </cell>
          <cell r="K537">
            <v>0</v>
          </cell>
          <cell r="L537" t="str">
            <v>KGM</v>
          </cell>
          <cell r="M537">
            <v>0</v>
          </cell>
          <cell r="N537">
            <v>0</v>
          </cell>
          <cell r="O537" t="str">
            <v>CLASSE</v>
          </cell>
          <cell r="P537">
            <v>4</v>
          </cell>
          <cell r="Q537">
            <v>54.4</v>
          </cell>
          <cell r="R537">
            <v>31</v>
          </cell>
          <cell r="S537">
            <v>54.400000000000006</v>
          </cell>
          <cell r="T537" t="str">
            <v xml:space="preserve"> </v>
          </cell>
        </row>
        <row r="538">
          <cell r="A538" t="str">
            <v>11071000</v>
          </cell>
          <cell r="B538" t="str">
            <v>Malt non torrefie</v>
          </cell>
          <cell r="C538">
            <v>38413</v>
          </cell>
          <cell r="D538">
            <v>10</v>
          </cell>
          <cell r="E538">
            <v>0</v>
          </cell>
          <cell r="F538">
            <v>18</v>
          </cell>
          <cell r="G538">
            <v>10</v>
          </cell>
          <cell r="H538">
            <v>0</v>
          </cell>
          <cell r="I538">
            <v>18</v>
          </cell>
          <cell r="J538">
            <v>1</v>
          </cell>
          <cell r="K538">
            <v>0</v>
          </cell>
          <cell r="L538" t="str">
            <v>KGM</v>
          </cell>
          <cell r="M538">
            <v>0</v>
          </cell>
          <cell r="N538">
            <v>0</v>
          </cell>
          <cell r="O538" t="str">
            <v>CLASSE</v>
          </cell>
          <cell r="P538">
            <v>2</v>
          </cell>
          <cell r="Q538">
            <v>30.8</v>
          </cell>
          <cell r="R538">
            <v>11</v>
          </cell>
          <cell r="S538">
            <v>30.800000000000011</v>
          </cell>
          <cell r="T538" t="str">
            <v xml:space="preserve"> </v>
          </cell>
        </row>
        <row r="539">
          <cell r="A539" t="str">
            <v>11072000</v>
          </cell>
          <cell r="B539" t="str">
            <v>Malt torrefie</v>
          </cell>
          <cell r="C539">
            <v>38413</v>
          </cell>
          <cell r="D539">
            <v>10</v>
          </cell>
          <cell r="E539">
            <v>0</v>
          </cell>
          <cell r="F539">
            <v>18</v>
          </cell>
          <cell r="G539">
            <v>10</v>
          </cell>
          <cell r="H539">
            <v>0</v>
          </cell>
          <cell r="I539">
            <v>18</v>
          </cell>
          <cell r="J539">
            <v>1</v>
          </cell>
          <cell r="K539">
            <v>0</v>
          </cell>
          <cell r="L539" t="str">
            <v>KGM</v>
          </cell>
          <cell r="M539">
            <v>0</v>
          </cell>
          <cell r="N539">
            <v>0</v>
          </cell>
          <cell r="O539" t="str">
            <v>CLASSE</v>
          </cell>
          <cell r="P539">
            <v>2</v>
          </cell>
          <cell r="Q539">
            <v>30.8</v>
          </cell>
          <cell r="R539">
            <v>11</v>
          </cell>
          <cell r="S539">
            <v>30.800000000000011</v>
          </cell>
          <cell r="T539" t="str">
            <v xml:space="preserve"> </v>
          </cell>
        </row>
        <row r="540">
          <cell r="A540" t="str">
            <v>11081100</v>
          </cell>
          <cell r="B540" t="str">
            <v>Amidon de froment(ble)</v>
          </cell>
          <cell r="C540">
            <v>38413</v>
          </cell>
          <cell r="D540">
            <v>30</v>
          </cell>
          <cell r="E540">
            <v>0</v>
          </cell>
          <cell r="F540">
            <v>18</v>
          </cell>
          <cell r="G540">
            <v>30</v>
          </cell>
          <cell r="H540">
            <v>0</v>
          </cell>
          <cell r="I540">
            <v>18</v>
          </cell>
          <cell r="J540">
            <v>1</v>
          </cell>
          <cell r="K540">
            <v>0</v>
          </cell>
          <cell r="L540" t="str">
            <v>KGM</v>
          </cell>
          <cell r="M540">
            <v>0</v>
          </cell>
          <cell r="N540">
            <v>0</v>
          </cell>
          <cell r="O540" t="str">
            <v>CLASSE</v>
          </cell>
          <cell r="P540">
            <v>4</v>
          </cell>
          <cell r="Q540">
            <v>54.4</v>
          </cell>
          <cell r="R540">
            <v>31</v>
          </cell>
          <cell r="S540">
            <v>54.400000000000006</v>
          </cell>
          <cell r="T540" t="str">
            <v xml:space="preserve"> </v>
          </cell>
        </row>
        <row r="541">
          <cell r="A541" t="str">
            <v>11081200</v>
          </cell>
          <cell r="B541" t="str">
            <v>Amidon de mais</v>
          </cell>
          <cell r="C541">
            <v>38413</v>
          </cell>
          <cell r="D541">
            <v>10</v>
          </cell>
          <cell r="E541">
            <v>0</v>
          </cell>
          <cell r="F541">
            <v>18</v>
          </cell>
          <cell r="G541">
            <v>10</v>
          </cell>
          <cell r="H541">
            <v>0</v>
          </cell>
          <cell r="I541">
            <v>18</v>
          </cell>
          <cell r="J541">
            <v>1</v>
          </cell>
          <cell r="K541">
            <v>0</v>
          </cell>
          <cell r="L541" t="str">
            <v>KGM</v>
          </cell>
          <cell r="M541">
            <v>0</v>
          </cell>
          <cell r="N541">
            <v>0</v>
          </cell>
          <cell r="O541" t="str">
            <v>CLASSE</v>
          </cell>
          <cell r="P541">
            <v>2</v>
          </cell>
          <cell r="Q541">
            <v>30.8</v>
          </cell>
          <cell r="R541">
            <v>11</v>
          </cell>
          <cell r="S541">
            <v>30.800000000000011</v>
          </cell>
          <cell r="T541" t="str">
            <v xml:space="preserve"> </v>
          </cell>
        </row>
        <row r="542">
          <cell r="A542" t="str">
            <v>11081300</v>
          </cell>
          <cell r="B542" t="str">
            <v>Fecule  de pomme de terre</v>
          </cell>
          <cell r="C542">
            <v>38413</v>
          </cell>
          <cell r="D542">
            <v>10</v>
          </cell>
          <cell r="E542">
            <v>0</v>
          </cell>
          <cell r="F542">
            <v>0</v>
          </cell>
          <cell r="G542">
            <v>10</v>
          </cell>
          <cell r="H542">
            <v>0</v>
          </cell>
          <cell r="I542">
            <v>18</v>
          </cell>
          <cell r="J542">
            <v>1</v>
          </cell>
          <cell r="K542">
            <v>0</v>
          </cell>
          <cell r="L542" t="str">
            <v>KGM</v>
          </cell>
          <cell r="M542">
            <v>0</v>
          </cell>
          <cell r="N542">
            <v>0</v>
          </cell>
          <cell r="O542" t="str">
            <v>CLASSE</v>
          </cell>
          <cell r="P542">
            <v>2</v>
          </cell>
          <cell r="Q542">
            <v>30.8</v>
          </cell>
          <cell r="R542">
            <v>11</v>
          </cell>
          <cell r="S542">
            <v>30.800000000000011</v>
          </cell>
          <cell r="T542" t="str">
            <v xml:space="preserve"> </v>
          </cell>
        </row>
        <row r="543">
          <cell r="A543" t="str">
            <v>11081400</v>
          </cell>
          <cell r="B543" t="str">
            <v>Fecule  de manioc(cassave)</v>
          </cell>
          <cell r="C543">
            <v>38413</v>
          </cell>
          <cell r="D543">
            <v>30</v>
          </cell>
          <cell r="E543">
            <v>0</v>
          </cell>
          <cell r="F543">
            <v>0</v>
          </cell>
          <cell r="G543">
            <v>30</v>
          </cell>
          <cell r="H543">
            <v>0</v>
          </cell>
          <cell r="I543">
            <v>18</v>
          </cell>
          <cell r="J543">
            <v>1</v>
          </cell>
          <cell r="K543">
            <v>0</v>
          </cell>
          <cell r="L543" t="str">
            <v>KGM</v>
          </cell>
          <cell r="M543">
            <v>0</v>
          </cell>
          <cell r="N543">
            <v>0</v>
          </cell>
          <cell r="O543" t="str">
            <v>CLASSE</v>
          </cell>
          <cell r="P543">
            <v>4</v>
          </cell>
          <cell r="Q543">
            <v>54.4</v>
          </cell>
          <cell r="R543">
            <v>31</v>
          </cell>
          <cell r="S543">
            <v>54.400000000000006</v>
          </cell>
          <cell r="T543" t="str">
            <v xml:space="preserve"> </v>
          </cell>
        </row>
        <row r="544">
          <cell r="A544" t="str">
            <v>11081900</v>
          </cell>
          <cell r="B544" t="str">
            <v>Amidons et fecules autres que du 110811 a 110814</v>
          </cell>
          <cell r="C544">
            <v>38413</v>
          </cell>
          <cell r="D544">
            <v>30</v>
          </cell>
          <cell r="E544">
            <v>0</v>
          </cell>
          <cell r="F544">
            <v>0</v>
          </cell>
          <cell r="G544">
            <v>30</v>
          </cell>
          <cell r="H544">
            <v>0</v>
          </cell>
          <cell r="I544">
            <v>18</v>
          </cell>
          <cell r="J544">
            <v>1</v>
          </cell>
          <cell r="K544">
            <v>0</v>
          </cell>
          <cell r="L544" t="str">
            <v>KGM</v>
          </cell>
          <cell r="M544">
            <v>0</v>
          </cell>
          <cell r="N544">
            <v>0</v>
          </cell>
          <cell r="O544" t="str">
            <v>CLASSE</v>
          </cell>
          <cell r="P544">
            <v>4</v>
          </cell>
          <cell r="Q544">
            <v>54.4</v>
          </cell>
          <cell r="R544">
            <v>31</v>
          </cell>
          <cell r="S544">
            <v>54.400000000000006</v>
          </cell>
          <cell r="T544" t="str">
            <v xml:space="preserve"> </v>
          </cell>
        </row>
        <row r="545">
          <cell r="A545" t="str">
            <v>11082000</v>
          </cell>
          <cell r="B545" t="str">
            <v>Inuline</v>
          </cell>
          <cell r="C545">
            <v>38413</v>
          </cell>
          <cell r="D545">
            <v>10</v>
          </cell>
          <cell r="E545">
            <v>0</v>
          </cell>
          <cell r="F545">
            <v>18</v>
          </cell>
          <cell r="G545">
            <v>10</v>
          </cell>
          <cell r="H545">
            <v>0</v>
          </cell>
          <cell r="I545">
            <v>18</v>
          </cell>
          <cell r="J545">
            <v>1</v>
          </cell>
          <cell r="K545">
            <v>0</v>
          </cell>
          <cell r="L545" t="str">
            <v>KGM</v>
          </cell>
          <cell r="M545">
            <v>0</v>
          </cell>
          <cell r="N545">
            <v>0</v>
          </cell>
          <cell r="O545" t="str">
            <v>CLASSE</v>
          </cell>
          <cell r="P545">
            <v>2</v>
          </cell>
          <cell r="Q545">
            <v>30.8</v>
          </cell>
          <cell r="R545">
            <v>11</v>
          </cell>
          <cell r="S545">
            <v>30.800000000000011</v>
          </cell>
          <cell r="T545" t="str">
            <v xml:space="preserve"> </v>
          </cell>
        </row>
        <row r="546">
          <cell r="A546" t="str">
            <v>11090000</v>
          </cell>
          <cell r="B546" t="str">
            <v>Gluten de froment (ble), meme a l'etat sec.</v>
          </cell>
          <cell r="C546">
            <v>38413</v>
          </cell>
          <cell r="D546">
            <v>10</v>
          </cell>
          <cell r="E546">
            <v>0</v>
          </cell>
          <cell r="F546">
            <v>0</v>
          </cell>
          <cell r="G546">
            <v>10</v>
          </cell>
          <cell r="H546">
            <v>0</v>
          </cell>
          <cell r="I546">
            <v>0</v>
          </cell>
          <cell r="J546">
            <v>1</v>
          </cell>
          <cell r="K546">
            <v>0</v>
          </cell>
          <cell r="L546" t="str">
            <v>KGM</v>
          </cell>
          <cell r="M546">
            <v>0</v>
          </cell>
          <cell r="N546">
            <v>0</v>
          </cell>
          <cell r="O546" t="str">
            <v>CLASSE</v>
          </cell>
          <cell r="P546">
            <v>2</v>
          </cell>
          <cell r="Q546">
            <v>11</v>
          </cell>
          <cell r="R546">
            <v>11</v>
          </cell>
          <cell r="S546">
            <v>11</v>
          </cell>
          <cell r="T546" t="str">
            <v xml:space="preserve"> </v>
          </cell>
        </row>
        <row r="547">
          <cell r="A547" t="str">
            <v>12010000</v>
          </cell>
          <cell r="B547" t="str">
            <v>Feves de soja,meme concassees</v>
          </cell>
          <cell r="C547">
            <v>38413</v>
          </cell>
          <cell r="D547">
            <v>10</v>
          </cell>
          <cell r="E547">
            <v>0</v>
          </cell>
          <cell r="F547">
            <v>0</v>
          </cell>
          <cell r="G547">
            <v>10</v>
          </cell>
          <cell r="H547">
            <v>0</v>
          </cell>
          <cell r="I547">
            <v>0</v>
          </cell>
          <cell r="J547">
            <v>1</v>
          </cell>
          <cell r="K547">
            <v>0</v>
          </cell>
          <cell r="L547" t="str">
            <v>KGM</v>
          </cell>
          <cell r="M547">
            <v>0</v>
          </cell>
          <cell r="N547">
            <v>0</v>
          </cell>
          <cell r="O547" t="str">
            <v>CLASSE</v>
          </cell>
          <cell r="P547">
            <v>2</v>
          </cell>
          <cell r="Q547">
            <v>11</v>
          </cell>
          <cell r="R547">
            <v>11</v>
          </cell>
          <cell r="S547">
            <v>11</v>
          </cell>
          <cell r="T547" t="str">
            <v xml:space="preserve"> </v>
          </cell>
        </row>
        <row r="548">
          <cell r="A548" t="str">
            <v>12021010</v>
          </cell>
          <cell r="B548" t="str">
            <v>Arachides d'huilerie</v>
          </cell>
          <cell r="C548">
            <v>38413</v>
          </cell>
          <cell r="D548">
            <v>30</v>
          </cell>
          <cell r="E548">
            <v>0</v>
          </cell>
          <cell r="F548">
            <v>10</v>
          </cell>
          <cell r="G548">
            <v>30</v>
          </cell>
          <cell r="H548">
            <v>0</v>
          </cell>
          <cell r="I548">
            <v>18</v>
          </cell>
          <cell r="J548">
            <v>1</v>
          </cell>
          <cell r="K548">
            <v>0</v>
          </cell>
          <cell r="L548" t="str">
            <v>KGM</v>
          </cell>
          <cell r="M548">
            <v>0</v>
          </cell>
          <cell r="N548">
            <v>0</v>
          </cell>
          <cell r="O548" t="str">
            <v>CLASSE</v>
          </cell>
          <cell r="P548">
            <v>4</v>
          </cell>
          <cell r="Q548">
            <v>54.4</v>
          </cell>
          <cell r="R548">
            <v>31</v>
          </cell>
          <cell r="S548">
            <v>54.400000000000006</v>
          </cell>
          <cell r="T548" t="str">
            <v xml:space="preserve"> </v>
          </cell>
        </row>
        <row r="549">
          <cell r="A549" t="str">
            <v>12021090</v>
          </cell>
          <cell r="B549" t="str">
            <v>Arachides en coques non grill_x0002_s autres que pour huilerie</v>
          </cell>
          <cell r="C549">
            <v>38413</v>
          </cell>
          <cell r="D549">
            <v>30</v>
          </cell>
          <cell r="E549">
            <v>0</v>
          </cell>
          <cell r="F549">
            <v>18</v>
          </cell>
          <cell r="G549">
            <v>30</v>
          </cell>
          <cell r="H549">
            <v>0</v>
          </cell>
          <cell r="I549">
            <v>18</v>
          </cell>
          <cell r="J549">
            <v>1</v>
          </cell>
          <cell r="K549">
            <v>0</v>
          </cell>
          <cell r="L549" t="str">
            <v>KGM</v>
          </cell>
          <cell r="M549">
            <v>0</v>
          </cell>
          <cell r="N549">
            <v>0</v>
          </cell>
          <cell r="O549" t="str">
            <v>CLASSE</v>
          </cell>
          <cell r="P549">
            <v>4</v>
          </cell>
          <cell r="Q549">
            <v>54.4</v>
          </cell>
          <cell r="R549">
            <v>31</v>
          </cell>
          <cell r="S549">
            <v>54.400000000000006</v>
          </cell>
          <cell r="T549" t="str">
            <v xml:space="preserve"> </v>
          </cell>
        </row>
        <row r="550">
          <cell r="A550" t="str">
            <v>12022000</v>
          </cell>
          <cell r="B550" t="str">
            <v>Arachides,non grillees,decortiquees, meme concassees</v>
          </cell>
          <cell r="C550">
            <v>38413</v>
          </cell>
          <cell r="D550">
            <v>30</v>
          </cell>
          <cell r="E550">
            <v>0</v>
          </cell>
          <cell r="F550">
            <v>10</v>
          </cell>
          <cell r="G550">
            <v>30</v>
          </cell>
          <cell r="H550">
            <v>0</v>
          </cell>
          <cell r="I550">
            <v>18</v>
          </cell>
          <cell r="J550">
            <v>1</v>
          </cell>
          <cell r="K550">
            <v>0</v>
          </cell>
          <cell r="L550" t="str">
            <v>KGM</v>
          </cell>
          <cell r="M550">
            <v>0</v>
          </cell>
          <cell r="N550">
            <v>0</v>
          </cell>
          <cell r="O550" t="str">
            <v>CLASSE</v>
          </cell>
          <cell r="P550">
            <v>4</v>
          </cell>
          <cell r="Q550">
            <v>54.4</v>
          </cell>
          <cell r="R550">
            <v>31</v>
          </cell>
          <cell r="S550">
            <v>54.400000000000006</v>
          </cell>
          <cell r="T550" t="str">
            <v xml:space="preserve"> </v>
          </cell>
        </row>
        <row r="551">
          <cell r="A551" t="str">
            <v>12030000</v>
          </cell>
          <cell r="B551" t="str">
            <v>Coprah</v>
          </cell>
          <cell r="C551">
            <v>38413</v>
          </cell>
          <cell r="D551">
            <v>10</v>
          </cell>
          <cell r="E551">
            <v>0</v>
          </cell>
          <cell r="F551">
            <v>18</v>
          </cell>
          <cell r="G551">
            <v>10</v>
          </cell>
          <cell r="H551">
            <v>0</v>
          </cell>
          <cell r="I551">
            <v>18</v>
          </cell>
          <cell r="J551">
            <v>1</v>
          </cell>
          <cell r="K551">
            <v>0</v>
          </cell>
          <cell r="L551" t="str">
            <v>KGM</v>
          </cell>
          <cell r="M551">
            <v>0</v>
          </cell>
          <cell r="N551">
            <v>0</v>
          </cell>
          <cell r="O551" t="str">
            <v>CLASSE</v>
          </cell>
          <cell r="P551">
            <v>2</v>
          </cell>
          <cell r="Q551">
            <v>30.8</v>
          </cell>
          <cell r="R551">
            <v>11</v>
          </cell>
          <cell r="S551">
            <v>30.800000000000011</v>
          </cell>
          <cell r="T551" t="str">
            <v xml:space="preserve"> </v>
          </cell>
        </row>
        <row r="552">
          <cell r="A552" t="str">
            <v>12040000</v>
          </cell>
          <cell r="B552" t="str">
            <v>Graines de lin, meme concassees</v>
          </cell>
          <cell r="C552">
            <v>38413</v>
          </cell>
          <cell r="D552">
            <v>10</v>
          </cell>
          <cell r="E552">
            <v>0</v>
          </cell>
          <cell r="F552">
            <v>18</v>
          </cell>
          <cell r="G552">
            <v>10</v>
          </cell>
          <cell r="H552">
            <v>0</v>
          </cell>
          <cell r="I552">
            <v>18</v>
          </cell>
          <cell r="J552">
            <v>1</v>
          </cell>
          <cell r="K552">
            <v>0</v>
          </cell>
          <cell r="L552" t="str">
            <v>KGM</v>
          </cell>
          <cell r="M552">
            <v>0</v>
          </cell>
          <cell r="N552">
            <v>0</v>
          </cell>
          <cell r="O552" t="str">
            <v>CLASSE</v>
          </cell>
          <cell r="P552">
            <v>2</v>
          </cell>
          <cell r="Q552">
            <v>30.8</v>
          </cell>
          <cell r="R552">
            <v>11</v>
          </cell>
          <cell r="S552">
            <v>30.800000000000011</v>
          </cell>
          <cell r="T552" t="str">
            <v xml:space="preserve"> </v>
          </cell>
        </row>
        <row r="553">
          <cell r="A553" t="str">
            <v>12051000</v>
          </cell>
          <cell r="B553" t="str">
            <v>Graines de navette ou de colza _x0005_ faible teneur en acide _x0002_rucique</v>
          </cell>
          <cell r="C553">
            <v>38413</v>
          </cell>
          <cell r="D553">
            <v>10</v>
          </cell>
          <cell r="E553">
            <v>0</v>
          </cell>
          <cell r="F553">
            <v>18</v>
          </cell>
          <cell r="G553">
            <v>10</v>
          </cell>
          <cell r="H553">
            <v>0</v>
          </cell>
          <cell r="I553">
            <v>18</v>
          </cell>
          <cell r="J553">
            <v>1</v>
          </cell>
          <cell r="K553">
            <v>0</v>
          </cell>
          <cell r="L553" t="str">
            <v>KGM</v>
          </cell>
          <cell r="M553">
            <v>0</v>
          </cell>
          <cell r="N553">
            <v>0</v>
          </cell>
          <cell r="O553" t="str">
            <v>CLASSE</v>
          </cell>
          <cell r="P553">
            <v>2</v>
          </cell>
          <cell r="Q553">
            <v>30.8</v>
          </cell>
          <cell r="R553">
            <v>11</v>
          </cell>
          <cell r="S553">
            <v>30.800000000000011</v>
          </cell>
          <cell r="T553" t="str">
            <v xml:space="preserve"> </v>
          </cell>
        </row>
        <row r="554">
          <cell r="A554" t="str">
            <v>12059000</v>
          </cell>
          <cell r="B554" t="str">
            <v>Graines de navette ou de colza _x0005_ forte teneur en acide _x0002_rucique</v>
          </cell>
          <cell r="C554">
            <v>38413</v>
          </cell>
          <cell r="D554">
            <v>10</v>
          </cell>
          <cell r="E554">
            <v>0</v>
          </cell>
          <cell r="F554">
            <v>18</v>
          </cell>
          <cell r="G554">
            <v>10</v>
          </cell>
          <cell r="H554">
            <v>0</v>
          </cell>
          <cell r="I554">
            <v>18</v>
          </cell>
          <cell r="J554">
            <v>1</v>
          </cell>
          <cell r="K554">
            <v>0</v>
          </cell>
          <cell r="L554" t="str">
            <v>KGM</v>
          </cell>
          <cell r="M554">
            <v>0</v>
          </cell>
          <cell r="N554">
            <v>0</v>
          </cell>
          <cell r="O554" t="str">
            <v>CLASSE</v>
          </cell>
          <cell r="P554">
            <v>2</v>
          </cell>
          <cell r="Q554">
            <v>30.8</v>
          </cell>
          <cell r="R554">
            <v>11</v>
          </cell>
          <cell r="S554">
            <v>30.800000000000011</v>
          </cell>
          <cell r="T554" t="str">
            <v xml:space="preserve"> </v>
          </cell>
        </row>
        <row r="555">
          <cell r="A555" t="str">
            <v>12060000</v>
          </cell>
          <cell r="B555" t="str">
            <v>Graines de tournesol, meme concassees</v>
          </cell>
          <cell r="C555">
            <v>38413</v>
          </cell>
          <cell r="D555">
            <v>10</v>
          </cell>
          <cell r="E555">
            <v>0</v>
          </cell>
          <cell r="F555">
            <v>18</v>
          </cell>
          <cell r="G555">
            <v>10</v>
          </cell>
          <cell r="H555">
            <v>0</v>
          </cell>
          <cell r="I555">
            <v>18</v>
          </cell>
          <cell r="J555">
            <v>1</v>
          </cell>
          <cell r="K555">
            <v>0</v>
          </cell>
          <cell r="L555" t="str">
            <v>KGM</v>
          </cell>
          <cell r="M555">
            <v>0</v>
          </cell>
          <cell r="N555">
            <v>0</v>
          </cell>
          <cell r="O555" t="str">
            <v>CLASSE</v>
          </cell>
          <cell r="P555">
            <v>2</v>
          </cell>
          <cell r="Q555">
            <v>30.8</v>
          </cell>
          <cell r="R555">
            <v>11</v>
          </cell>
          <cell r="S555">
            <v>30.800000000000011</v>
          </cell>
          <cell r="T555" t="str">
            <v xml:space="preserve"> </v>
          </cell>
        </row>
        <row r="556">
          <cell r="A556" t="str">
            <v>12071000</v>
          </cell>
          <cell r="B556" t="str">
            <v>Noix et amandes de palmiste,meme concassees</v>
          </cell>
          <cell r="C556">
            <v>38413</v>
          </cell>
          <cell r="D556">
            <v>10</v>
          </cell>
          <cell r="E556">
            <v>0</v>
          </cell>
          <cell r="F556">
            <v>18</v>
          </cell>
          <cell r="G556">
            <v>10</v>
          </cell>
          <cell r="H556">
            <v>0</v>
          </cell>
          <cell r="I556">
            <v>18</v>
          </cell>
          <cell r="J556">
            <v>1</v>
          </cell>
          <cell r="K556">
            <v>0</v>
          </cell>
          <cell r="L556" t="str">
            <v>KGM</v>
          </cell>
          <cell r="M556">
            <v>0</v>
          </cell>
          <cell r="N556">
            <v>0</v>
          </cell>
          <cell r="O556" t="str">
            <v>CLASSE</v>
          </cell>
          <cell r="P556">
            <v>2</v>
          </cell>
          <cell r="Q556">
            <v>30.8</v>
          </cell>
          <cell r="R556">
            <v>11</v>
          </cell>
          <cell r="S556">
            <v>30.800000000000011</v>
          </cell>
          <cell r="T556" t="str">
            <v xml:space="preserve"> </v>
          </cell>
        </row>
        <row r="557">
          <cell r="A557" t="str">
            <v>12072000</v>
          </cell>
          <cell r="B557" t="str">
            <v>Graines de coton,meme concassees</v>
          </cell>
          <cell r="C557">
            <v>38413</v>
          </cell>
          <cell r="D557">
            <v>10</v>
          </cell>
          <cell r="E557">
            <v>0</v>
          </cell>
          <cell r="F557">
            <v>18</v>
          </cell>
          <cell r="G557">
            <v>10</v>
          </cell>
          <cell r="H557">
            <v>0</v>
          </cell>
          <cell r="I557">
            <v>18</v>
          </cell>
          <cell r="J557">
            <v>1</v>
          </cell>
          <cell r="K557">
            <v>0</v>
          </cell>
          <cell r="L557" t="str">
            <v>KGM</v>
          </cell>
          <cell r="M557">
            <v>0</v>
          </cell>
          <cell r="N557">
            <v>0</v>
          </cell>
          <cell r="O557" t="str">
            <v>CLASSE</v>
          </cell>
          <cell r="P557">
            <v>2</v>
          </cell>
          <cell r="Q557">
            <v>30.8</v>
          </cell>
          <cell r="R557">
            <v>11</v>
          </cell>
          <cell r="S557">
            <v>30.800000000000011</v>
          </cell>
          <cell r="T557" t="str">
            <v xml:space="preserve"> </v>
          </cell>
        </row>
        <row r="558">
          <cell r="A558" t="str">
            <v>12073000</v>
          </cell>
          <cell r="B558" t="str">
            <v>Graines de ricin,meme concassees</v>
          </cell>
          <cell r="C558">
            <v>38413</v>
          </cell>
          <cell r="D558">
            <v>10</v>
          </cell>
          <cell r="E558">
            <v>0</v>
          </cell>
          <cell r="F558">
            <v>18</v>
          </cell>
          <cell r="G558">
            <v>10</v>
          </cell>
          <cell r="H558">
            <v>0</v>
          </cell>
          <cell r="I558">
            <v>18</v>
          </cell>
          <cell r="J558">
            <v>1</v>
          </cell>
          <cell r="K558">
            <v>0</v>
          </cell>
          <cell r="L558" t="str">
            <v>KGM</v>
          </cell>
          <cell r="M558">
            <v>0</v>
          </cell>
          <cell r="N558">
            <v>0</v>
          </cell>
          <cell r="O558" t="str">
            <v>CLASSE</v>
          </cell>
          <cell r="P558">
            <v>2</v>
          </cell>
          <cell r="Q558">
            <v>30.8</v>
          </cell>
          <cell r="R558">
            <v>11</v>
          </cell>
          <cell r="S558">
            <v>30.800000000000011</v>
          </cell>
          <cell r="T558" t="str">
            <v xml:space="preserve"> </v>
          </cell>
        </row>
        <row r="559">
          <cell r="A559" t="str">
            <v>12074000</v>
          </cell>
          <cell r="B559" t="str">
            <v>Graines de sesame, meme concassees</v>
          </cell>
          <cell r="C559">
            <v>38413</v>
          </cell>
          <cell r="D559">
            <v>10</v>
          </cell>
          <cell r="E559">
            <v>0</v>
          </cell>
          <cell r="F559">
            <v>18</v>
          </cell>
          <cell r="G559">
            <v>10</v>
          </cell>
          <cell r="H559">
            <v>0</v>
          </cell>
          <cell r="I559">
            <v>18</v>
          </cell>
          <cell r="J559">
            <v>1</v>
          </cell>
          <cell r="K559">
            <v>0</v>
          </cell>
          <cell r="L559" t="str">
            <v>KGM</v>
          </cell>
          <cell r="M559">
            <v>0</v>
          </cell>
          <cell r="N559">
            <v>0</v>
          </cell>
          <cell r="O559" t="str">
            <v>CLASSE</v>
          </cell>
          <cell r="P559">
            <v>2</v>
          </cell>
          <cell r="Q559">
            <v>30.8</v>
          </cell>
          <cell r="R559">
            <v>11</v>
          </cell>
          <cell r="S559">
            <v>30.800000000000011</v>
          </cell>
          <cell r="T559" t="str">
            <v xml:space="preserve"> </v>
          </cell>
        </row>
        <row r="560">
          <cell r="A560" t="str">
            <v>12075000</v>
          </cell>
          <cell r="B560" t="str">
            <v>Graines de moutarde,meme concassees</v>
          </cell>
          <cell r="C560">
            <v>38413</v>
          </cell>
          <cell r="D560">
            <v>10</v>
          </cell>
          <cell r="E560">
            <v>0</v>
          </cell>
          <cell r="F560">
            <v>18</v>
          </cell>
          <cell r="G560">
            <v>10</v>
          </cell>
          <cell r="H560">
            <v>0</v>
          </cell>
          <cell r="I560">
            <v>18</v>
          </cell>
          <cell r="J560">
            <v>1</v>
          </cell>
          <cell r="K560">
            <v>0</v>
          </cell>
          <cell r="L560" t="str">
            <v>KGM</v>
          </cell>
          <cell r="M560">
            <v>0</v>
          </cell>
          <cell r="N560">
            <v>0</v>
          </cell>
          <cell r="O560" t="str">
            <v>CLASSE</v>
          </cell>
          <cell r="P560">
            <v>2</v>
          </cell>
          <cell r="Q560">
            <v>30.8</v>
          </cell>
          <cell r="R560">
            <v>11</v>
          </cell>
          <cell r="S560">
            <v>30.800000000000011</v>
          </cell>
          <cell r="T560" t="str">
            <v xml:space="preserve"> </v>
          </cell>
        </row>
        <row r="561">
          <cell r="A561" t="str">
            <v>12076000</v>
          </cell>
          <cell r="B561" t="str">
            <v>Graines de carthame,meme concassees</v>
          </cell>
          <cell r="C561">
            <v>38413</v>
          </cell>
          <cell r="D561">
            <v>10</v>
          </cell>
          <cell r="E561">
            <v>0</v>
          </cell>
          <cell r="F561">
            <v>18</v>
          </cell>
          <cell r="G561">
            <v>10</v>
          </cell>
          <cell r="H561">
            <v>0</v>
          </cell>
          <cell r="I561">
            <v>18</v>
          </cell>
          <cell r="J561">
            <v>1</v>
          </cell>
          <cell r="K561">
            <v>0</v>
          </cell>
          <cell r="L561" t="str">
            <v>KGM</v>
          </cell>
          <cell r="M561">
            <v>0</v>
          </cell>
          <cell r="N561">
            <v>0</v>
          </cell>
          <cell r="O561" t="str">
            <v>CLASSE</v>
          </cell>
          <cell r="P561">
            <v>2</v>
          </cell>
          <cell r="Q561">
            <v>30.8</v>
          </cell>
          <cell r="R561">
            <v>11</v>
          </cell>
          <cell r="S561">
            <v>30.800000000000011</v>
          </cell>
          <cell r="T561" t="str">
            <v xml:space="preserve"> </v>
          </cell>
        </row>
        <row r="562">
          <cell r="A562" t="str">
            <v>12079100</v>
          </cell>
          <cell r="B562" t="str">
            <v>Graines d'oeillette ou de pavot, meme concassees</v>
          </cell>
          <cell r="C562">
            <v>38413</v>
          </cell>
          <cell r="D562">
            <v>10</v>
          </cell>
          <cell r="E562">
            <v>0</v>
          </cell>
          <cell r="F562">
            <v>18</v>
          </cell>
          <cell r="G562">
            <v>10</v>
          </cell>
          <cell r="H562">
            <v>0</v>
          </cell>
          <cell r="I562">
            <v>18</v>
          </cell>
          <cell r="J562">
            <v>1</v>
          </cell>
          <cell r="K562">
            <v>0</v>
          </cell>
          <cell r="L562" t="str">
            <v>KGM</v>
          </cell>
          <cell r="M562">
            <v>0</v>
          </cell>
          <cell r="N562">
            <v>0</v>
          </cell>
          <cell r="O562" t="str">
            <v>CLASSE</v>
          </cell>
          <cell r="P562">
            <v>2</v>
          </cell>
          <cell r="Q562">
            <v>30.8</v>
          </cell>
          <cell r="R562">
            <v>11</v>
          </cell>
          <cell r="S562">
            <v>30.800000000000011</v>
          </cell>
          <cell r="T562" t="str">
            <v xml:space="preserve"> </v>
          </cell>
        </row>
        <row r="563">
          <cell r="A563" t="str">
            <v>12079900</v>
          </cell>
          <cell r="B563" t="str">
            <v>Gaines et fruits oleagineux, meme concasses autres que du 1201 a 120791</v>
          </cell>
          <cell r="C563">
            <v>38413</v>
          </cell>
          <cell r="D563">
            <v>10</v>
          </cell>
          <cell r="E563">
            <v>0</v>
          </cell>
          <cell r="F563">
            <v>18</v>
          </cell>
          <cell r="G563">
            <v>10</v>
          </cell>
          <cell r="H563">
            <v>0</v>
          </cell>
          <cell r="I563">
            <v>18</v>
          </cell>
          <cell r="J563">
            <v>1</v>
          </cell>
          <cell r="K563">
            <v>0</v>
          </cell>
          <cell r="L563" t="str">
            <v>KGM</v>
          </cell>
          <cell r="M563">
            <v>0</v>
          </cell>
          <cell r="N563">
            <v>0</v>
          </cell>
          <cell r="O563" t="str">
            <v>CLASSE</v>
          </cell>
          <cell r="P563">
            <v>2</v>
          </cell>
          <cell r="Q563">
            <v>30.8</v>
          </cell>
          <cell r="R563">
            <v>11</v>
          </cell>
          <cell r="S563">
            <v>30.800000000000011</v>
          </cell>
          <cell r="T563" t="str">
            <v xml:space="preserve"> </v>
          </cell>
        </row>
        <row r="564">
          <cell r="A564" t="str">
            <v>12081000</v>
          </cell>
          <cell r="B564" t="str">
            <v>Farine de feves de soja</v>
          </cell>
          <cell r="C564">
            <v>38413</v>
          </cell>
          <cell r="D564">
            <v>10</v>
          </cell>
          <cell r="E564">
            <v>0</v>
          </cell>
          <cell r="F564">
            <v>18</v>
          </cell>
          <cell r="G564">
            <v>10</v>
          </cell>
          <cell r="H564">
            <v>0</v>
          </cell>
          <cell r="I564">
            <v>18</v>
          </cell>
          <cell r="J564">
            <v>1</v>
          </cell>
          <cell r="K564">
            <v>0</v>
          </cell>
          <cell r="L564" t="str">
            <v>KGM</v>
          </cell>
          <cell r="M564">
            <v>0</v>
          </cell>
          <cell r="N564">
            <v>0</v>
          </cell>
          <cell r="O564" t="str">
            <v>CLASSE</v>
          </cell>
          <cell r="P564">
            <v>2</v>
          </cell>
          <cell r="Q564">
            <v>30.8</v>
          </cell>
          <cell r="R564">
            <v>11</v>
          </cell>
          <cell r="S564">
            <v>30.800000000000011</v>
          </cell>
          <cell r="T564" t="str">
            <v xml:space="preserve"> </v>
          </cell>
        </row>
        <row r="565">
          <cell r="A565" t="str">
            <v>12089000</v>
          </cell>
          <cell r="B565" t="str">
            <v>Farines de graines ou fruits oleagineux (moutarde et soja exclus)</v>
          </cell>
          <cell r="C565">
            <v>38413</v>
          </cell>
          <cell r="D565">
            <v>10</v>
          </cell>
          <cell r="E565">
            <v>0</v>
          </cell>
          <cell r="F565">
            <v>18</v>
          </cell>
          <cell r="G565">
            <v>10</v>
          </cell>
          <cell r="H565">
            <v>0</v>
          </cell>
          <cell r="I565">
            <v>18</v>
          </cell>
          <cell r="J565">
            <v>1</v>
          </cell>
          <cell r="K565">
            <v>0</v>
          </cell>
          <cell r="L565" t="str">
            <v>KGM</v>
          </cell>
          <cell r="M565">
            <v>0</v>
          </cell>
          <cell r="N565">
            <v>0</v>
          </cell>
          <cell r="O565" t="str">
            <v>CLASSE</v>
          </cell>
          <cell r="P565">
            <v>2</v>
          </cell>
          <cell r="Q565">
            <v>30.8</v>
          </cell>
          <cell r="R565">
            <v>11</v>
          </cell>
          <cell r="S565">
            <v>30.800000000000011</v>
          </cell>
          <cell r="T565" t="str">
            <v xml:space="preserve"> </v>
          </cell>
        </row>
        <row r="566">
          <cell r="A566" t="str">
            <v>12091000</v>
          </cell>
          <cell r="B566" t="str">
            <v>Graines de betteraves _x0005_ sucre _x0005_ ensemencer</v>
          </cell>
          <cell r="C566">
            <v>38413</v>
          </cell>
          <cell r="D566">
            <v>5</v>
          </cell>
          <cell r="E566">
            <v>0</v>
          </cell>
          <cell r="F566">
            <v>0</v>
          </cell>
          <cell r="G566">
            <v>5</v>
          </cell>
          <cell r="H566">
            <v>0</v>
          </cell>
          <cell r="I566">
            <v>0</v>
          </cell>
          <cell r="J566">
            <v>1</v>
          </cell>
          <cell r="K566">
            <v>0</v>
          </cell>
          <cell r="L566" t="str">
            <v>KGM</v>
          </cell>
          <cell r="M566">
            <v>0</v>
          </cell>
          <cell r="N566">
            <v>0</v>
          </cell>
          <cell r="O566" t="str">
            <v>CLASSE</v>
          </cell>
          <cell r="P566">
            <v>1</v>
          </cell>
          <cell r="Q566">
            <v>6</v>
          </cell>
          <cell r="R566">
            <v>6</v>
          </cell>
          <cell r="S566">
            <v>6</v>
          </cell>
          <cell r="T566" t="str">
            <v xml:space="preserve"> </v>
          </cell>
        </row>
        <row r="567">
          <cell r="A567" t="str">
            <v>12092100</v>
          </cell>
          <cell r="B567" t="str">
            <v>Graines forragres de luzerne, _x0005_ ensemencer</v>
          </cell>
          <cell r="C567">
            <v>38413</v>
          </cell>
          <cell r="D567">
            <v>5</v>
          </cell>
          <cell r="E567">
            <v>0</v>
          </cell>
          <cell r="F567">
            <v>0</v>
          </cell>
          <cell r="G567">
            <v>5</v>
          </cell>
          <cell r="H567">
            <v>0</v>
          </cell>
          <cell r="I567">
            <v>0</v>
          </cell>
          <cell r="J567">
            <v>1</v>
          </cell>
          <cell r="K567">
            <v>0</v>
          </cell>
          <cell r="L567" t="str">
            <v>KGM</v>
          </cell>
          <cell r="M567">
            <v>0</v>
          </cell>
          <cell r="N567">
            <v>0</v>
          </cell>
          <cell r="O567" t="str">
            <v>CLASSE</v>
          </cell>
          <cell r="P567">
            <v>1</v>
          </cell>
          <cell r="Q567">
            <v>6</v>
          </cell>
          <cell r="R567">
            <v>6</v>
          </cell>
          <cell r="S567">
            <v>6</v>
          </cell>
          <cell r="T567" t="str">
            <v xml:space="preserve"> </v>
          </cell>
        </row>
        <row r="568">
          <cell r="A568" t="str">
            <v>12092200</v>
          </cell>
          <cell r="B568" t="str">
            <v>Graines de trefle, a ensemencer</v>
          </cell>
          <cell r="C568">
            <v>38413</v>
          </cell>
          <cell r="D568">
            <v>5</v>
          </cell>
          <cell r="E568">
            <v>0</v>
          </cell>
          <cell r="F568">
            <v>0</v>
          </cell>
          <cell r="G568">
            <v>5</v>
          </cell>
          <cell r="H568">
            <v>0</v>
          </cell>
          <cell r="I568">
            <v>0</v>
          </cell>
          <cell r="J568">
            <v>1</v>
          </cell>
          <cell r="K568">
            <v>0</v>
          </cell>
          <cell r="L568" t="str">
            <v>KGM</v>
          </cell>
          <cell r="M568">
            <v>0</v>
          </cell>
          <cell r="N568">
            <v>0</v>
          </cell>
          <cell r="O568" t="str">
            <v>CLASSE</v>
          </cell>
          <cell r="P568">
            <v>1</v>
          </cell>
          <cell r="Q568">
            <v>6</v>
          </cell>
          <cell r="R568">
            <v>6</v>
          </cell>
          <cell r="S568">
            <v>6</v>
          </cell>
          <cell r="T568" t="str">
            <v xml:space="preserve"> </v>
          </cell>
        </row>
        <row r="569">
          <cell r="A569" t="str">
            <v>12092300</v>
          </cell>
          <cell r="B569" t="str">
            <v>Graines de fetuque, a ensemencer</v>
          </cell>
          <cell r="C569">
            <v>38413</v>
          </cell>
          <cell r="D569">
            <v>5</v>
          </cell>
          <cell r="E569">
            <v>0</v>
          </cell>
          <cell r="F569">
            <v>0</v>
          </cell>
          <cell r="G569">
            <v>5</v>
          </cell>
          <cell r="H569">
            <v>0</v>
          </cell>
          <cell r="I569">
            <v>0</v>
          </cell>
          <cell r="J569">
            <v>1</v>
          </cell>
          <cell r="K569">
            <v>0</v>
          </cell>
          <cell r="L569" t="str">
            <v>KGM</v>
          </cell>
          <cell r="M569">
            <v>0</v>
          </cell>
          <cell r="N569">
            <v>0</v>
          </cell>
          <cell r="O569" t="str">
            <v>CLASSE</v>
          </cell>
          <cell r="P569">
            <v>1</v>
          </cell>
          <cell r="Q569">
            <v>6</v>
          </cell>
          <cell r="R569">
            <v>6</v>
          </cell>
          <cell r="S569">
            <v>6</v>
          </cell>
          <cell r="T569" t="str">
            <v xml:space="preserve"> </v>
          </cell>
        </row>
        <row r="570">
          <cell r="A570" t="str">
            <v>12092400</v>
          </cell>
          <cell r="B570" t="str">
            <v>Graines de paturin des pres du kentucky,a ensemencer</v>
          </cell>
          <cell r="C570">
            <v>38413</v>
          </cell>
          <cell r="D570">
            <v>5</v>
          </cell>
          <cell r="E570">
            <v>0</v>
          </cell>
          <cell r="F570">
            <v>0</v>
          </cell>
          <cell r="G570">
            <v>5</v>
          </cell>
          <cell r="H570">
            <v>0</v>
          </cell>
          <cell r="I570">
            <v>0</v>
          </cell>
          <cell r="J570">
            <v>1</v>
          </cell>
          <cell r="K570">
            <v>0</v>
          </cell>
          <cell r="L570" t="str">
            <v>KGM</v>
          </cell>
          <cell r="M570">
            <v>0</v>
          </cell>
          <cell r="N570">
            <v>0</v>
          </cell>
          <cell r="O570" t="str">
            <v>CLASSE</v>
          </cell>
          <cell r="P570">
            <v>1</v>
          </cell>
          <cell r="Q570">
            <v>6</v>
          </cell>
          <cell r="R570">
            <v>6</v>
          </cell>
          <cell r="S570">
            <v>6</v>
          </cell>
          <cell r="T570" t="str">
            <v xml:space="preserve"> </v>
          </cell>
        </row>
        <row r="571">
          <cell r="A571" t="str">
            <v>12092500</v>
          </cell>
          <cell r="B571" t="str">
            <v>Graines de ray gras,a ensemencer</v>
          </cell>
          <cell r="C571">
            <v>38413</v>
          </cell>
          <cell r="D571">
            <v>5</v>
          </cell>
          <cell r="E571">
            <v>0</v>
          </cell>
          <cell r="F571">
            <v>0</v>
          </cell>
          <cell r="G571">
            <v>5</v>
          </cell>
          <cell r="H571">
            <v>0</v>
          </cell>
          <cell r="I571">
            <v>0</v>
          </cell>
          <cell r="J571">
            <v>1</v>
          </cell>
          <cell r="K571">
            <v>0</v>
          </cell>
          <cell r="L571" t="str">
            <v>KGM</v>
          </cell>
          <cell r="M571">
            <v>0</v>
          </cell>
          <cell r="N571">
            <v>0</v>
          </cell>
          <cell r="O571" t="str">
            <v>CLASSE</v>
          </cell>
          <cell r="P571">
            <v>1</v>
          </cell>
          <cell r="Q571">
            <v>6</v>
          </cell>
          <cell r="R571">
            <v>6</v>
          </cell>
          <cell r="S571">
            <v>6</v>
          </cell>
          <cell r="T571" t="str">
            <v xml:space="preserve"> </v>
          </cell>
        </row>
        <row r="572">
          <cell r="A572" t="str">
            <v>12092600</v>
          </cell>
          <cell r="B572" t="str">
            <v>Graines de fleole des pres,a ensemencer</v>
          </cell>
          <cell r="C572">
            <v>38413</v>
          </cell>
          <cell r="D572">
            <v>5</v>
          </cell>
          <cell r="E572">
            <v>0</v>
          </cell>
          <cell r="F572">
            <v>0</v>
          </cell>
          <cell r="G572">
            <v>5</v>
          </cell>
          <cell r="H572">
            <v>0</v>
          </cell>
          <cell r="I572">
            <v>0</v>
          </cell>
          <cell r="J572">
            <v>1</v>
          </cell>
          <cell r="K572">
            <v>0</v>
          </cell>
          <cell r="L572" t="str">
            <v>KGM</v>
          </cell>
          <cell r="M572">
            <v>0</v>
          </cell>
          <cell r="N572">
            <v>0</v>
          </cell>
          <cell r="O572" t="str">
            <v>CLASSE</v>
          </cell>
          <cell r="P572">
            <v>1</v>
          </cell>
          <cell r="Q572">
            <v>6</v>
          </cell>
          <cell r="R572">
            <v>6</v>
          </cell>
          <cell r="S572">
            <v>6</v>
          </cell>
          <cell r="T572" t="str">
            <v xml:space="preserve"> </v>
          </cell>
        </row>
        <row r="573">
          <cell r="A573" t="str">
            <v>12092900</v>
          </cell>
          <cell r="B573" t="str">
            <v>Graines fourrageres,a ensemencer(autres que du 120919 a 120926)</v>
          </cell>
          <cell r="C573">
            <v>38413</v>
          </cell>
          <cell r="D573">
            <v>5</v>
          </cell>
          <cell r="E573">
            <v>0</v>
          </cell>
          <cell r="F573">
            <v>0</v>
          </cell>
          <cell r="G573">
            <v>5</v>
          </cell>
          <cell r="H573">
            <v>0</v>
          </cell>
          <cell r="I573">
            <v>0</v>
          </cell>
          <cell r="J573">
            <v>1</v>
          </cell>
          <cell r="K573">
            <v>0</v>
          </cell>
          <cell r="L573" t="str">
            <v>KGM</v>
          </cell>
          <cell r="M573">
            <v>0</v>
          </cell>
          <cell r="N573">
            <v>0</v>
          </cell>
          <cell r="O573" t="str">
            <v>CLASSE</v>
          </cell>
          <cell r="P573">
            <v>1</v>
          </cell>
          <cell r="Q573">
            <v>6</v>
          </cell>
          <cell r="R573">
            <v>6</v>
          </cell>
          <cell r="S573">
            <v>6</v>
          </cell>
          <cell r="T573" t="str">
            <v xml:space="preserve"> </v>
          </cell>
        </row>
        <row r="574">
          <cell r="A574" t="str">
            <v>12093000</v>
          </cell>
          <cell r="B574" t="str">
            <v>Graines des plantes herbacees utilisees pour leurs fleurs,a ensemencer</v>
          </cell>
          <cell r="C574">
            <v>38413</v>
          </cell>
          <cell r="D574">
            <v>5</v>
          </cell>
          <cell r="E574">
            <v>0</v>
          </cell>
          <cell r="F574">
            <v>0</v>
          </cell>
          <cell r="G574">
            <v>5</v>
          </cell>
          <cell r="H574">
            <v>0</v>
          </cell>
          <cell r="I574">
            <v>0</v>
          </cell>
          <cell r="J574">
            <v>1</v>
          </cell>
          <cell r="K574">
            <v>0</v>
          </cell>
          <cell r="L574" t="str">
            <v>KGM</v>
          </cell>
          <cell r="M574">
            <v>0</v>
          </cell>
          <cell r="N574">
            <v>0</v>
          </cell>
          <cell r="O574" t="str">
            <v>CLASSE</v>
          </cell>
          <cell r="P574">
            <v>1</v>
          </cell>
          <cell r="Q574">
            <v>6</v>
          </cell>
          <cell r="R574">
            <v>6</v>
          </cell>
          <cell r="S574">
            <v>6</v>
          </cell>
          <cell r="T574" t="str">
            <v xml:space="preserve"> </v>
          </cell>
        </row>
        <row r="575">
          <cell r="A575" t="str">
            <v>12099100</v>
          </cell>
          <cell r="B575" t="str">
            <v>Graines de legumes, a ensemencer</v>
          </cell>
          <cell r="C575">
            <v>38413</v>
          </cell>
          <cell r="D575">
            <v>5</v>
          </cell>
          <cell r="E575">
            <v>0</v>
          </cell>
          <cell r="F575">
            <v>0</v>
          </cell>
          <cell r="G575">
            <v>5</v>
          </cell>
          <cell r="H575">
            <v>0</v>
          </cell>
          <cell r="I575">
            <v>0</v>
          </cell>
          <cell r="J575">
            <v>1</v>
          </cell>
          <cell r="K575">
            <v>0</v>
          </cell>
          <cell r="L575" t="str">
            <v>KGM</v>
          </cell>
          <cell r="M575">
            <v>0</v>
          </cell>
          <cell r="N575">
            <v>0</v>
          </cell>
          <cell r="O575" t="str">
            <v>CLASSE</v>
          </cell>
          <cell r="P575">
            <v>1</v>
          </cell>
          <cell r="Q575">
            <v>6</v>
          </cell>
          <cell r="R575">
            <v>6</v>
          </cell>
          <cell r="S575">
            <v>6</v>
          </cell>
          <cell r="T575" t="str">
            <v xml:space="preserve"> </v>
          </cell>
        </row>
        <row r="576">
          <cell r="A576" t="str">
            <v>12099900</v>
          </cell>
          <cell r="B576" t="str">
            <v>Graines, fruits et spores, a ensemencer ndnca</v>
          </cell>
          <cell r="C576">
            <v>38413</v>
          </cell>
          <cell r="D576">
            <v>5</v>
          </cell>
          <cell r="E576">
            <v>0</v>
          </cell>
          <cell r="F576">
            <v>0</v>
          </cell>
          <cell r="G576">
            <v>5</v>
          </cell>
          <cell r="H576">
            <v>0</v>
          </cell>
          <cell r="I576">
            <v>0</v>
          </cell>
          <cell r="J576">
            <v>1</v>
          </cell>
          <cell r="K576">
            <v>0</v>
          </cell>
          <cell r="L576" t="str">
            <v>KGM</v>
          </cell>
          <cell r="M576">
            <v>0</v>
          </cell>
          <cell r="N576">
            <v>0</v>
          </cell>
          <cell r="O576" t="str">
            <v>CLASSE</v>
          </cell>
          <cell r="P576">
            <v>1</v>
          </cell>
          <cell r="Q576">
            <v>6</v>
          </cell>
          <cell r="R576">
            <v>6</v>
          </cell>
          <cell r="S576">
            <v>6</v>
          </cell>
          <cell r="T576" t="str">
            <v xml:space="preserve"> </v>
          </cell>
        </row>
        <row r="577">
          <cell r="A577" t="str">
            <v>12101000</v>
          </cell>
          <cell r="B577" t="str">
            <v>Cones de houblon,non broyes ni moules ni sous forme de pellets</v>
          </cell>
          <cell r="C577">
            <v>38413</v>
          </cell>
          <cell r="D577">
            <v>10</v>
          </cell>
          <cell r="E577">
            <v>0</v>
          </cell>
          <cell r="F577">
            <v>18</v>
          </cell>
          <cell r="G577">
            <v>10</v>
          </cell>
          <cell r="H577">
            <v>0</v>
          </cell>
          <cell r="I577">
            <v>18</v>
          </cell>
          <cell r="J577">
            <v>1</v>
          </cell>
          <cell r="K577">
            <v>0</v>
          </cell>
          <cell r="L577" t="str">
            <v>KGM</v>
          </cell>
          <cell r="M577">
            <v>0</v>
          </cell>
          <cell r="N577">
            <v>0</v>
          </cell>
          <cell r="O577" t="str">
            <v>CLASSE</v>
          </cell>
          <cell r="P577">
            <v>2</v>
          </cell>
          <cell r="Q577">
            <v>30.8</v>
          </cell>
          <cell r="R577">
            <v>11</v>
          </cell>
          <cell r="S577">
            <v>30.800000000000011</v>
          </cell>
          <cell r="T577" t="str">
            <v xml:space="preserve"> </v>
          </cell>
        </row>
        <row r="578">
          <cell r="A578" t="str">
            <v>12102000</v>
          </cell>
          <cell r="B578" t="str">
            <v>Cones de houblon, broyes, moulus ou sous forme de pellets; lupuline</v>
          </cell>
          <cell r="C578">
            <v>38413</v>
          </cell>
          <cell r="D578">
            <v>10</v>
          </cell>
          <cell r="E578">
            <v>0</v>
          </cell>
          <cell r="F578">
            <v>18</v>
          </cell>
          <cell r="G578">
            <v>10</v>
          </cell>
          <cell r="H578">
            <v>0</v>
          </cell>
          <cell r="I578">
            <v>18</v>
          </cell>
          <cell r="J578">
            <v>1</v>
          </cell>
          <cell r="K578">
            <v>0</v>
          </cell>
          <cell r="L578" t="str">
            <v>KGM</v>
          </cell>
          <cell r="M578">
            <v>0</v>
          </cell>
          <cell r="N578">
            <v>0</v>
          </cell>
          <cell r="O578" t="str">
            <v>CLASSE</v>
          </cell>
          <cell r="P578">
            <v>2</v>
          </cell>
          <cell r="Q578">
            <v>30.8</v>
          </cell>
          <cell r="R578">
            <v>11</v>
          </cell>
          <cell r="S578">
            <v>30.800000000000011</v>
          </cell>
          <cell r="T578" t="str">
            <v xml:space="preserve"> </v>
          </cell>
        </row>
        <row r="579">
          <cell r="A579" t="str">
            <v>12111000</v>
          </cell>
          <cell r="B579" t="str">
            <v>Racines de reglisse</v>
          </cell>
          <cell r="C579">
            <v>38413</v>
          </cell>
          <cell r="D579">
            <v>10</v>
          </cell>
          <cell r="E579">
            <v>0</v>
          </cell>
          <cell r="F579">
            <v>18</v>
          </cell>
          <cell r="G579">
            <v>10</v>
          </cell>
          <cell r="H579">
            <v>0</v>
          </cell>
          <cell r="I579">
            <v>18</v>
          </cell>
          <cell r="J579">
            <v>1</v>
          </cell>
          <cell r="K579">
            <v>0</v>
          </cell>
          <cell r="L579" t="str">
            <v>KGM</v>
          </cell>
          <cell r="M579">
            <v>0</v>
          </cell>
          <cell r="N579">
            <v>0</v>
          </cell>
          <cell r="O579" t="str">
            <v>CLASSE</v>
          </cell>
          <cell r="P579">
            <v>2</v>
          </cell>
          <cell r="Q579">
            <v>30.8</v>
          </cell>
          <cell r="R579">
            <v>11</v>
          </cell>
          <cell r="S579">
            <v>30.800000000000011</v>
          </cell>
          <cell r="T579" t="str">
            <v xml:space="preserve"> </v>
          </cell>
        </row>
        <row r="580">
          <cell r="A580" t="str">
            <v>12112000</v>
          </cell>
          <cell r="B580" t="str">
            <v>Racines de ginseng</v>
          </cell>
          <cell r="C580">
            <v>38413</v>
          </cell>
          <cell r="D580">
            <v>10</v>
          </cell>
          <cell r="E580">
            <v>0</v>
          </cell>
          <cell r="F580">
            <v>18</v>
          </cell>
          <cell r="G580">
            <v>10</v>
          </cell>
          <cell r="H580">
            <v>0</v>
          </cell>
          <cell r="I580">
            <v>18</v>
          </cell>
          <cell r="J580">
            <v>1</v>
          </cell>
          <cell r="K580">
            <v>0</v>
          </cell>
          <cell r="L580" t="str">
            <v>KGM</v>
          </cell>
          <cell r="M580">
            <v>0</v>
          </cell>
          <cell r="N580">
            <v>0</v>
          </cell>
          <cell r="O580" t="str">
            <v>CLASSE</v>
          </cell>
          <cell r="P580">
            <v>2</v>
          </cell>
          <cell r="Q580">
            <v>30.8</v>
          </cell>
          <cell r="R580">
            <v>11</v>
          </cell>
          <cell r="S580">
            <v>30.800000000000011</v>
          </cell>
          <cell r="T580" t="str">
            <v xml:space="preserve"> </v>
          </cell>
        </row>
        <row r="581">
          <cell r="A581" t="str">
            <v>12113000</v>
          </cell>
          <cell r="B581" t="str">
            <v>Feuilles de coca</v>
          </cell>
          <cell r="C581">
            <v>38413</v>
          </cell>
          <cell r="D581">
            <v>10</v>
          </cell>
          <cell r="E581">
            <v>0</v>
          </cell>
          <cell r="F581">
            <v>18</v>
          </cell>
          <cell r="G581">
            <v>10</v>
          </cell>
          <cell r="H581">
            <v>0</v>
          </cell>
          <cell r="I581">
            <v>18</v>
          </cell>
          <cell r="J581">
            <v>1</v>
          </cell>
          <cell r="K581">
            <v>0</v>
          </cell>
          <cell r="L581" t="str">
            <v>KGM</v>
          </cell>
          <cell r="M581">
            <v>0</v>
          </cell>
          <cell r="N581">
            <v>0</v>
          </cell>
          <cell r="O581" t="str">
            <v>CLASSE</v>
          </cell>
          <cell r="P581">
            <v>2</v>
          </cell>
          <cell r="Q581">
            <v>30.8</v>
          </cell>
          <cell r="R581">
            <v>11</v>
          </cell>
          <cell r="S581">
            <v>30.800000000000011</v>
          </cell>
          <cell r="T581" t="str">
            <v xml:space="preserve"> </v>
          </cell>
        </row>
        <row r="582">
          <cell r="A582" t="str">
            <v>12114000</v>
          </cell>
          <cell r="B582" t="str">
            <v>Paille de pavot</v>
          </cell>
          <cell r="C582">
            <v>38413</v>
          </cell>
          <cell r="D582">
            <v>10</v>
          </cell>
          <cell r="E582">
            <v>0</v>
          </cell>
          <cell r="F582">
            <v>18</v>
          </cell>
          <cell r="G582">
            <v>10</v>
          </cell>
          <cell r="H582">
            <v>0</v>
          </cell>
          <cell r="I582">
            <v>18</v>
          </cell>
          <cell r="J582">
            <v>1</v>
          </cell>
          <cell r="K582">
            <v>0</v>
          </cell>
          <cell r="L582" t="str">
            <v>KGM</v>
          </cell>
          <cell r="M582">
            <v>0</v>
          </cell>
          <cell r="N582">
            <v>0</v>
          </cell>
          <cell r="O582" t="str">
            <v>CLASSE</v>
          </cell>
          <cell r="P582">
            <v>2</v>
          </cell>
          <cell r="Q582">
            <v>30.8</v>
          </cell>
          <cell r="R582">
            <v>11</v>
          </cell>
          <cell r="S582">
            <v>30.800000000000011</v>
          </cell>
          <cell r="T582" t="str">
            <v xml:space="preserve"> </v>
          </cell>
        </row>
        <row r="583">
          <cell r="A583" t="str">
            <v>12119011</v>
          </cell>
          <cell r="B583" t="str">
            <v>Ecorces de quinquina</v>
          </cell>
          <cell r="C583">
            <v>38413</v>
          </cell>
          <cell r="D583">
            <v>10</v>
          </cell>
          <cell r="E583">
            <v>0</v>
          </cell>
          <cell r="F583">
            <v>18</v>
          </cell>
          <cell r="G583">
            <v>10</v>
          </cell>
          <cell r="H583">
            <v>0</v>
          </cell>
          <cell r="I583">
            <v>18</v>
          </cell>
          <cell r="J583">
            <v>1</v>
          </cell>
          <cell r="K583">
            <v>0</v>
          </cell>
          <cell r="L583" t="str">
            <v>KGM</v>
          </cell>
          <cell r="M583">
            <v>0</v>
          </cell>
          <cell r="N583">
            <v>0</v>
          </cell>
          <cell r="O583" t="str">
            <v>CLASSE</v>
          </cell>
          <cell r="P583">
            <v>2</v>
          </cell>
          <cell r="Q583">
            <v>30.8</v>
          </cell>
          <cell r="R583">
            <v>11</v>
          </cell>
          <cell r="S583">
            <v>30.800000000000011</v>
          </cell>
          <cell r="T583" t="str">
            <v xml:space="preserve"> </v>
          </cell>
        </row>
        <row r="584">
          <cell r="A584" t="str">
            <v>12119012</v>
          </cell>
          <cell r="B584" t="str">
            <v>Ecorces de yohimb_x0002_</v>
          </cell>
          <cell r="C584">
            <v>38413</v>
          </cell>
          <cell r="D584">
            <v>10</v>
          </cell>
          <cell r="E584">
            <v>0</v>
          </cell>
          <cell r="F584">
            <v>18</v>
          </cell>
          <cell r="G584">
            <v>10</v>
          </cell>
          <cell r="H584">
            <v>0</v>
          </cell>
          <cell r="I584">
            <v>18</v>
          </cell>
          <cell r="J584">
            <v>1</v>
          </cell>
          <cell r="K584">
            <v>0</v>
          </cell>
          <cell r="L584" t="str">
            <v>KGM</v>
          </cell>
          <cell r="M584">
            <v>0</v>
          </cell>
          <cell r="N584">
            <v>0</v>
          </cell>
          <cell r="O584" t="str">
            <v>CLASSE</v>
          </cell>
          <cell r="P584">
            <v>2</v>
          </cell>
          <cell r="Q584">
            <v>30.8</v>
          </cell>
          <cell r="R584">
            <v>11</v>
          </cell>
          <cell r="S584">
            <v>30.800000000000011</v>
          </cell>
          <cell r="T584" t="str">
            <v xml:space="preserve"> </v>
          </cell>
        </row>
        <row r="585">
          <cell r="A585" t="str">
            <v>12119019</v>
          </cell>
          <cell r="B585" t="str">
            <v>Ecorces autres que du 12119011 et 12119012</v>
          </cell>
          <cell r="C585">
            <v>38413</v>
          </cell>
          <cell r="D585">
            <v>10</v>
          </cell>
          <cell r="E585">
            <v>0</v>
          </cell>
          <cell r="F585">
            <v>18</v>
          </cell>
          <cell r="G585">
            <v>10</v>
          </cell>
          <cell r="H585">
            <v>0</v>
          </cell>
          <cell r="I585">
            <v>18</v>
          </cell>
          <cell r="J585">
            <v>1</v>
          </cell>
          <cell r="K585">
            <v>0</v>
          </cell>
          <cell r="L585" t="str">
            <v>KGM</v>
          </cell>
          <cell r="M585">
            <v>0</v>
          </cell>
          <cell r="N585">
            <v>0</v>
          </cell>
          <cell r="O585" t="str">
            <v>CLASSE</v>
          </cell>
          <cell r="P585">
            <v>2</v>
          </cell>
          <cell r="Q585">
            <v>30.8</v>
          </cell>
          <cell r="R585">
            <v>11</v>
          </cell>
          <cell r="S585">
            <v>30.800000000000011</v>
          </cell>
          <cell r="T585" t="str">
            <v xml:space="preserve"> </v>
          </cell>
        </row>
        <row r="586">
          <cell r="A586" t="str">
            <v>12119021</v>
          </cell>
          <cell r="B586" t="str">
            <v>Fruits et graines de strophanthus</v>
          </cell>
          <cell r="C586">
            <v>38413</v>
          </cell>
          <cell r="D586">
            <v>10</v>
          </cell>
          <cell r="E586">
            <v>0</v>
          </cell>
          <cell r="F586">
            <v>18</v>
          </cell>
          <cell r="G586">
            <v>10</v>
          </cell>
          <cell r="H586">
            <v>0</v>
          </cell>
          <cell r="I586">
            <v>18</v>
          </cell>
          <cell r="J586">
            <v>1</v>
          </cell>
          <cell r="K586">
            <v>0</v>
          </cell>
          <cell r="L586" t="str">
            <v>KGM</v>
          </cell>
          <cell r="M586">
            <v>0</v>
          </cell>
          <cell r="N586">
            <v>0</v>
          </cell>
          <cell r="O586" t="str">
            <v>CLASSE</v>
          </cell>
          <cell r="P586">
            <v>2</v>
          </cell>
          <cell r="Q586">
            <v>30.8</v>
          </cell>
          <cell r="R586">
            <v>11</v>
          </cell>
          <cell r="S586">
            <v>30.800000000000011</v>
          </cell>
          <cell r="T586" t="str">
            <v xml:space="preserve"> </v>
          </cell>
        </row>
        <row r="587">
          <cell r="A587" t="str">
            <v>12119029</v>
          </cell>
          <cell r="B587" t="str">
            <v>Fruits et graines autres que de strophanthus</v>
          </cell>
          <cell r="C587">
            <v>38413</v>
          </cell>
          <cell r="D587">
            <v>10</v>
          </cell>
          <cell r="E587">
            <v>0</v>
          </cell>
          <cell r="F587">
            <v>18</v>
          </cell>
          <cell r="G587">
            <v>10</v>
          </cell>
          <cell r="H587">
            <v>0</v>
          </cell>
          <cell r="I587">
            <v>18</v>
          </cell>
          <cell r="J587">
            <v>1</v>
          </cell>
          <cell r="K587">
            <v>0</v>
          </cell>
          <cell r="L587" t="str">
            <v>KGM</v>
          </cell>
          <cell r="M587">
            <v>0</v>
          </cell>
          <cell r="N587">
            <v>0</v>
          </cell>
          <cell r="O587" t="str">
            <v>CLASSE</v>
          </cell>
          <cell r="P587">
            <v>2</v>
          </cell>
          <cell r="Q587">
            <v>30.8</v>
          </cell>
          <cell r="R587">
            <v>11</v>
          </cell>
          <cell r="S587">
            <v>30.800000000000011</v>
          </cell>
          <cell r="T587" t="str">
            <v xml:space="preserve"> </v>
          </cell>
        </row>
        <row r="588">
          <cell r="A588" t="str">
            <v>12119090</v>
          </cell>
          <cell r="B588" t="str">
            <v>Racines,_x0002_corces,feuilles,graines et fruits du 1211 autres que du 121110 _x0005_ 12119029</v>
          </cell>
          <cell r="C588">
            <v>38413</v>
          </cell>
          <cell r="D588">
            <v>10</v>
          </cell>
          <cell r="E588">
            <v>0</v>
          </cell>
          <cell r="F588">
            <v>18</v>
          </cell>
          <cell r="G588">
            <v>10</v>
          </cell>
          <cell r="H588">
            <v>0</v>
          </cell>
          <cell r="I588">
            <v>18</v>
          </cell>
          <cell r="J588">
            <v>1</v>
          </cell>
          <cell r="K588">
            <v>0</v>
          </cell>
          <cell r="L588" t="str">
            <v>KGM</v>
          </cell>
          <cell r="M588">
            <v>0</v>
          </cell>
          <cell r="N588">
            <v>0</v>
          </cell>
          <cell r="O588" t="str">
            <v>CLASSE</v>
          </cell>
          <cell r="P588">
            <v>2</v>
          </cell>
          <cell r="Q588">
            <v>30.8</v>
          </cell>
          <cell r="R588">
            <v>11</v>
          </cell>
          <cell r="S588">
            <v>30.800000000000011</v>
          </cell>
          <cell r="T588" t="str">
            <v xml:space="preserve"> </v>
          </cell>
        </row>
        <row r="589">
          <cell r="A589" t="str">
            <v>12121000</v>
          </cell>
          <cell r="B589" t="str">
            <v>Caroubes,y c les graines,destinees a l'alimentation humaine</v>
          </cell>
          <cell r="C589">
            <v>38413</v>
          </cell>
          <cell r="D589">
            <v>10</v>
          </cell>
          <cell r="E589">
            <v>0</v>
          </cell>
          <cell r="F589">
            <v>18</v>
          </cell>
          <cell r="G589">
            <v>10</v>
          </cell>
          <cell r="H589">
            <v>0</v>
          </cell>
          <cell r="I589">
            <v>18</v>
          </cell>
          <cell r="J589">
            <v>1</v>
          </cell>
          <cell r="K589">
            <v>0</v>
          </cell>
          <cell r="L589" t="str">
            <v>KGM</v>
          </cell>
          <cell r="M589">
            <v>0</v>
          </cell>
          <cell r="N589">
            <v>0</v>
          </cell>
          <cell r="O589" t="str">
            <v>CLASSE</v>
          </cell>
          <cell r="P589">
            <v>2</v>
          </cell>
          <cell r="Q589">
            <v>30.8</v>
          </cell>
          <cell r="R589">
            <v>11</v>
          </cell>
          <cell r="S589">
            <v>30.800000000000011</v>
          </cell>
          <cell r="T589" t="str">
            <v xml:space="preserve"> </v>
          </cell>
        </row>
        <row r="590">
          <cell r="A590" t="str">
            <v>12122010</v>
          </cell>
          <cell r="B590" t="str">
            <v>Algues des espces utilis_x0002_es principalement en parfumerie,m_x0002_d_x0002_cine,insecticide,...</v>
          </cell>
          <cell r="C590">
            <v>38413</v>
          </cell>
          <cell r="D590">
            <v>10</v>
          </cell>
          <cell r="E590">
            <v>0</v>
          </cell>
          <cell r="F590">
            <v>18</v>
          </cell>
          <cell r="G590">
            <v>10</v>
          </cell>
          <cell r="H590">
            <v>0</v>
          </cell>
          <cell r="I590">
            <v>18</v>
          </cell>
          <cell r="J590">
            <v>1</v>
          </cell>
          <cell r="K590">
            <v>0</v>
          </cell>
          <cell r="L590" t="str">
            <v>KGM</v>
          </cell>
          <cell r="M590">
            <v>0</v>
          </cell>
          <cell r="N590">
            <v>0</v>
          </cell>
          <cell r="O590" t="str">
            <v>CLASSE</v>
          </cell>
          <cell r="P590">
            <v>2</v>
          </cell>
          <cell r="Q590">
            <v>30.8</v>
          </cell>
          <cell r="R590">
            <v>11</v>
          </cell>
          <cell r="S590">
            <v>30.800000000000011</v>
          </cell>
          <cell r="T590" t="str">
            <v xml:space="preserve"> </v>
          </cell>
        </row>
        <row r="591">
          <cell r="A591" t="str">
            <v>12122090</v>
          </cell>
          <cell r="B591" t="str">
            <v>Algues autres que du 12122010</v>
          </cell>
          <cell r="C591">
            <v>38413</v>
          </cell>
          <cell r="D591">
            <v>10</v>
          </cell>
          <cell r="E591">
            <v>0</v>
          </cell>
          <cell r="F591">
            <v>18</v>
          </cell>
          <cell r="G591">
            <v>10</v>
          </cell>
          <cell r="H591">
            <v>0</v>
          </cell>
          <cell r="I591">
            <v>18</v>
          </cell>
          <cell r="J591">
            <v>1</v>
          </cell>
          <cell r="K591">
            <v>0</v>
          </cell>
          <cell r="L591" t="str">
            <v>KGM</v>
          </cell>
          <cell r="M591">
            <v>0</v>
          </cell>
          <cell r="N591">
            <v>0</v>
          </cell>
          <cell r="O591" t="str">
            <v>CLASSE</v>
          </cell>
          <cell r="P591">
            <v>2</v>
          </cell>
          <cell r="Q591">
            <v>30.8</v>
          </cell>
          <cell r="R591">
            <v>11</v>
          </cell>
          <cell r="S591">
            <v>30.800000000000011</v>
          </cell>
          <cell r="T591" t="str">
            <v xml:space="preserve"> </v>
          </cell>
        </row>
        <row r="592">
          <cell r="A592" t="str">
            <v>12123000</v>
          </cell>
          <cell r="B592" t="str">
            <v>Noyaux et amandes d'abricots,de p_x0008_ches (yc les brugnons et nectarines)ou de prunes</v>
          </cell>
          <cell r="C592">
            <v>38413</v>
          </cell>
          <cell r="D592">
            <v>10</v>
          </cell>
          <cell r="E592">
            <v>0</v>
          </cell>
          <cell r="F592">
            <v>18</v>
          </cell>
          <cell r="G592">
            <v>10</v>
          </cell>
          <cell r="H592">
            <v>0</v>
          </cell>
          <cell r="I592">
            <v>18</v>
          </cell>
          <cell r="J592">
            <v>1</v>
          </cell>
          <cell r="K592">
            <v>0</v>
          </cell>
          <cell r="L592" t="str">
            <v>KGM</v>
          </cell>
          <cell r="M592">
            <v>0</v>
          </cell>
          <cell r="N592">
            <v>0</v>
          </cell>
          <cell r="O592" t="str">
            <v>CLASSE</v>
          </cell>
          <cell r="P592">
            <v>2</v>
          </cell>
          <cell r="Q592">
            <v>30.8</v>
          </cell>
          <cell r="R592">
            <v>11</v>
          </cell>
          <cell r="S592">
            <v>30.800000000000011</v>
          </cell>
          <cell r="T592" t="str">
            <v xml:space="preserve"> </v>
          </cell>
        </row>
        <row r="593">
          <cell r="A593" t="str">
            <v>12129100</v>
          </cell>
          <cell r="B593" t="str">
            <v>Betteraves a sucre,destinees a l'alimentation humaine</v>
          </cell>
          <cell r="C593">
            <v>38413</v>
          </cell>
          <cell r="D593">
            <v>10</v>
          </cell>
          <cell r="E593">
            <v>0</v>
          </cell>
          <cell r="F593">
            <v>18</v>
          </cell>
          <cell r="G593">
            <v>10</v>
          </cell>
          <cell r="H593">
            <v>0</v>
          </cell>
          <cell r="I593">
            <v>18</v>
          </cell>
          <cell r="J593">
            <v>1</v>
          </cell>
          <cell r="K593">
            <v>0</v>
          </cell>
          <cell r="L593" t="str">
            <v>KGM</v>
          </cell>
          <cell r="M593">
            <v>0</v>
          </cell>
          <cell r="N593">
            <v>0</v>
          </cell>
          <cell r="O593" t="str">
            <v>CLASSE</v>
          </cell>
          <cell r="P593">
            <v>2</v>
          </cell>
          <cell r="Q593">
            <v>30.8</v>
          </cell>
          <cell r="R593">
            <v>11</v>
          </cell>
          <cell r="S593">
            <v>30.800000000000011</v>
          </cell>
          <cell r="T593" t="str">
            <v xml:space="preserve"> </v>
          </cell>
        </row>
        <row r="594">
          <cell r="A594" t="str">
            <v>12129900</v>
          </cell>
          <cell r="B594" t="str">
            <v>Produits vegetaux ndnca,destines a l'alimentation humaine</v>
          </cell>
          <cell r="C594">
            <v>38413</v>
          </cell>
          <cell r="D594">
            <v>10</v>
          </cell>
          <cell r="E594">
            <v>0</v>
          </cell>
          <cell r="F594">
            <v>18</v>
          </cell>
          <cell r="G594">
            <v>10</v>
          </cell>
          <cell r="H594">
            <v>0</v>
          </cell>
          <cell r="I594">
            <v>18</v>
          </cell>
          <cell r="J594">
            <v>1</v>
          </cell>
          <cell r="K594">
            <v>0</v>
          </cell>
          <cell r="L594" t="str">
            <v>KGM</v>
          </cell>
          <cell r="M594">
            <v>0</v>
          </cell>
          <cell r="N594">
            <v>0</v>
          </cell>
          <cell r="O594" t="str">
            <v>CLASSE</v>
          </cell>
          <cell r="P594">
            <v>2</v>
          </cell>
          <cell r="Q594">
            <v>30.8</v>
          </cell>
          <cell r="R594">
            <v>11</v>
          </cell>
          <cell r="S594">
            <v>30.800000000000011</v>
          </cell>
          <cell r="T594" t="str">
            <v xml:space="preserve"> </v>
          </cell>
        </row>
        <row r="595">
          <cell r="A595" t="str">
            <v>12130010</v>
          </cell>
          <cell r="B595" t="str">
            <v>Pellets de c_x0002_r_x0002_ales brutes</v>
          </cell>
          <cell r="C595">
            <v>38413</v>
          </cell>
          <cell r="D595">
            <v>10</v>
          </cell>
          <cell r="E595">
            <v>0</v>
          </cell>
          <cell r="F595">
            <v>18</v>
          </cell>
          <cell r="G595">
            <v>10</v>
          </cell>
          <cell r="H595">
            <v>0</v>
          </cell>
          <cell r="I595">
            <v>18</v>
          </cell>
          <cell r="J595">
            <v>1</v>
          </cell>
          <cell r="K595">
            <v>0</v>
          </cell>
          <cell r="L595" t="str">
            <v>KGM</v>
          </cell>
          <cell r="M595">
            <v>0</v>
          </cell>
          <cell r="N595">
            <v>0</v>
          </cell>
          <cell r="O595" t="str">
            <v>CLASSE</v>
          </cell>
          <cell r="P595">
            <v>2</v>
          </cell>
          <cell r="Q595">
            <v>30.8</v>
          </cell>
          <cell r="R595">
            <v>11</v>
          </cell>
          <cell r="S595">
            <v>30.800000000000011</v>
          </cell>
          <cell r="T595" t="str">
            <v xml:space="preserve"> </v>
          </cell>
        </row>
        <row r="596">
          <cell r="A596" t="str">
            <v>12130090</v>
          </cell>
          <cell r="B596" t="str">
            <v>Pailles et balles de c_x0002_r_x0002_ales brutes,m_x0008_me hach_x0002_esmoulues,press_x0002_es ou aglom_x0002_r_x0002_es</v>
          </cell>
          <cell r="C596">
            <v>38413</v>
          </cell>
          <cell r="D596">
            <v>10</v>
          </cell>
          <cell r="E596">
            <v>0</v>
          </cell>
          <cell r="F596">
            <v>18</v>
          </cell>
          <cell r="G596">
            <v>10</v>
          </cell>
          <cell r="H596">
            <v>0</v>
          </cell>
          <cell r="I596">
            <v>18</v>
          </cell>
          <cell r="J596">
            <v>1</v>
          </cell>
          <cell r="K596">
            <v>0</v>
          </cell>
          <cell r="L596" t="str">
            <v>KGM</v>
          </cell>
          <cell r="M596">
            <v>0</v>
          </cell>
          <cell r="N596">
            <v>0</v>
          </cell>
          <cell r="O596" t="str">
            <v>CLASSE</v>
          </cell>
          <cell r="P596">
            <v>2</v>
          </cell>
          <cell r="Q596">
            <v>30.8</v>
          </cell>
          <cell r="R596">
            <v>11</v>
          </cell>
          <cell r="S596">
            <v>30.800000000000011</v>
          </cell>
          <cell r="T596" t="str">
            <v xml:space="preserve"> </v>
          </cell>
        </row>
        <row r="597">
          <cell r="A597" t="str">
            <v>12141000</v>
          </cell>
          <cell r="B597" t="str">
            <v>Farine et agglomeres de luzerne,sous forme de pellets</v>
          </cell>
          <cell r="C597">
            <v>38413</v>
          </cell>
          <cell r="D597">
            <v>10</v>
          </cell>
          <cell r="E597">
            <v>0</v>
          </cell>
          <cell r="F597">
            <v>18</v>
          </cell>
          <cell r="G597">
            <v>10</v>
          </cell>
          <cell r="H597">
            <v>0</v>
          </cell>
          <cell r="I597">
            <v>18</v>
          </cell>
          <cell r="J597">
            <v>1</v>
          </cell>
          <cell r="K597">
            <v>0</v>
          </cell>
          <cell r="L597" t="str">
            <v>KGM</v>
          </cell>
          <cell r="M597">
            <v>0</v>
          </cell>
          <cell r="N597">
            <v>0</v>
          </cell>
          <cell r="O597" t="str">
            <v>CLASSE</v>
          </cell>
          <cell r="P597">
            <v>2</v>
          </cell>
          <cell r="Q597">
            <v>30.8</v>
          </cell>
          <cell r="R597">
            <v>11</v>
          </cell>
          <cell r="S597">
            <v>30.800000000000011</v>
          </cell>
          <cell r="T597" t="str">
            <v xml:space="preserve"> </v>
          </cell>
        </row>
        <row r="598">
          <cell r="A598" t="str">
            <v>12149000</v>
          </cell>
          <cell r="B598" t="str">
            <v>Produits fourragers,meme agglom.ss.formes de pellets autres que du 121410</v>
          </cell>
          <cell r="C598">
            <v>38413</v>
          </cell>
          <cell r="D598">
            <v>10</v>
          </cell>
          <cell r="E598">
            <v>0</v>
          </cell>
          <cell r="F598">
            <v>18</v>
          </cell>
          <cell r="G598">
            <v>10</v>
          </cell>
          <cell r="H598">
            <v>0</v>
          </cell>
          <cell r="I598">
            <v>18</v>
          </cell>
          <cell r="J598">
            <v>1</v>
          </cell>
          <cell r="K598">
            <v>0</v>
          </cell>
          <cell r="L598" t="str">
            <v>KGM</v>
          </cell>
          <cell r="M598">
            <v>0</v>
          </cell>
          <cell r="N598">
            <v>0</v>
          </cell>
          <cell r="O598" t="str">
            <v>CLASSE</v>
          </cell>
          <cell r="P598">
            <v>2</v>
          </cell>
          <cell r="Q598">
            <v>30.8</v>
          </cell>
          <cell r="R598">
            <v>11</v>
          </cell>
          <cell r="S598">
            <v>30.800000000000011</v>
          </cell>
          <cell r="T598" t="str">
            <v xml:space="preserve"> </v>
          </cell>
        </row>
        <row r="599">
          <cell r="A599" t="str">
            <v>13011000</v>
          </cell>
          <cell r="B599" t="str">
            <v>Gomme laque</v>
          </cell>
          <cell r="C599">
            <v>38393</v>
          </cell>
          <cell r="D599">
            <v>10</v>
          </cell>
          <cell r="E599">
            <v>0</v>
          </cell>
          <cell r="F599">
            <v>18</v>
          </cell>
          <cell r="G599">
            <v>10</v>
          </cell>
          <cell r="H599">
            <v>0</v>
          </cell>
          <cell r="I599">
            <v>18</v>
          </cell>
          <cell r="J599">
            <v>1</v>
          </cell>
          <cell r="K599">
            <v>0</v>
          </cell>
          <cell r="L599" t="str">
            <v>KGM</v>
          </cell>
          <cell r="M599">
            <v>0</v>
          </cell>
          <cell r="N599">
            <v>0</v>
          </cell>
          <cell r="O599" t="str">
            <v>CLASSE</v>
          </cell>
          <cell r="P599">
            <v>2</v>
          </cell>
          <cell r="Q599">
            <v>30.8</v>
          </cell>
          <cell r="R599">
            <v>11</v>
          </cell>
          <cell r="S599">
            <v>30.800000000000011</v>
          </cell>
          <cell r="T599" t="str">
            <v xml:space="preserve"> </v>
          </cell>
        </row>
        <row r="600">
          <cell r="A600" t="str">
            <v>13012000</v>
          </cell>
          <cell r="B600" t="str">
            <v>Gomme arabique</v>
          </cell>
          <cell r="C600">
            <v>38393</v>
          </cell>
          <cell r="D600">
            <v>10</v>
          </cell>
          <cell r="E600">
            <v>0</v>
          </cell>
          <cell r="F600">
            <v>18</v>
          </cell>
          <cell r="G600">
            <v>10</v>
          </cell>
          <cell r="H600">
            <v>0</v>
          </cell>
          <cell r="I600">
            <v>18</v>
          </cell>
          <cell r="J600">
            <v>1</v>
          </cell>
          <cell r="K600">
            <v>0</v>
          </cell>
          <cell r="L600" t="str">
            <v>KGM</v>
          </cell>
          <cell r="M600">
            <v>0</v>
          </cell>
          <cell r="N600">
            <v>0</v>
          </cell>
          <cell r="O600" t="str">
            <v>CLASSE</v>
          </cell>
          <cell r="P600">
            <v>2</v>
          </cell>
          <cell r="Q600">
            <v>30.8</v>
          </cell>
          <cell r="R600">
            <v>11</v>
          </cell>
          <cell r="S600">
            <v>30.800000000000011</v>
          </cell>
          <cell r="T600" t="str">
            <v xml:space="preserve"> </v>
          </cell>
        </row>
        <row r="601">
          <cell r="A601" t="str">
            <v>13019000</v>
          </cell>
          <cell r="B601" t="str">
            <v>Gommes et resines naturelles  autres que du 130110 et 130120</v>
          </cell>
          <cell r="C601">
            <v>38393</v>
          </cell>
          <cell r="D601">
            <v>10</v>
          </cell>
          <cell r="E601">
            <v>0</v>
          </cell>
          <cell r="F601">
            <v>18</v>
          </cell>
          <cell r="G601">
            <v>10</v>
          </cell>
          <cell r="H601">
            <v>0</v>
          </cell>
          <cell r="I601">
            <v>18</v>
          </cell>
          <cell r="J601">
            <v>1</v>
          </cell>
          <cell r="K601">
            <v>0</v>
          </cell>
          <cell r="L601" t="str">
            <v>KGM</v>
          </cell>
          <cell r="M601">
            <v>0</v>
          </cell>
          <cell r="N601">
            <v>0</v>
          </cell>
          <cell r="O601" t="str">
            <v>CLASSE</v>
          </cell>
          <cell r="P601">
            <v>2</v>
          </cell>
          <cell r="Q601">
            <v>30.8</v>
          </cell>
          <cell r="R601">
            <v>11</v>
          </cell>
          <cell r="S601">
            <v>30.800000000000011</v>
          </cell>
          <cell r="T601" t="str">
            <v xml:space="preserve"> </v>
          </cell>
        </row>
        <row r="602">
          <cell r="A602" t="str">
            <v>13021100</v>
          </cell>
          <cell r="B602" t="str">
            <v>Sucs et extraits vegetaux d'opium</v>
          </cell>
          <cell r="C602">
            <v>38393</v>
          </cell>
          <cell r="D602">
            <v>10</v>
          </cell>
          <cell r="E602">
            <v>0</v>
          </cell>
          <cell r="F602">
            <v>18</v>
          </cell>
          <cell r="G602">
            <v>10</v>
          </cell>
          <cell r="H602">
            <v>0</v>
          </cell>
          <cell r="I602">
            <v>18</v>
          </cell>
          <cell r="J602">
            <v>1</v>
          </cell>
          <cell r="K602">
            <v>0</v>
          </cell>
          <cell r="L602" t="str">
            <v>KGM</v>
          </cell>
          <cell r="M602">
            <v>0</v>
          </cell>
          <cell r="N602">
            <v>0</v>
          </cell>
          <cell r="O602" t="str">
            <v>CLASSE</v>
          </cell>
          <cell r="P602">
            <v>2</v>
          </cell>
          <cell r="Q602">
            <v>30.8</v>
          </cell>
          <cell r="R602">
            <v>11</v>
          </cell>
          <cell r="S602">
            <v>30.800000000000011</v>
          </cell>
          <cell r="T602" t="str">
            <v xml:space="preserve"> </v>
          </cell>
        </row>
        <row r="603">
          <cell r="A603" t="str">
            <v>13021200</v>
          </cell>
          <cell r="B603" t="str">
            <v>Sucs et extraits vegetaux de reglisse</v>
          </cell>
          <cell r="C603">
            <v>38393</v>
          </cell>
          <cell r="D603">
            <v>10</v>
          </cell>
          <cell r="E603">
            <v>0</v>
          </cell>
          <cell r="F603">
            <v>18</v>
          </cell>
          <cell r="G603">
            <v>10</v>
          </cell>
          <cell r="H603">
            <v>0</v>
          </cell>
          <cell r="I603">
            <v>18</v>
          </cell>
          <cell r="J603">
            <v>1</v>
          </cell>
          <cell r="K603">
            <v>0</v>
          </cell>
          <cell r="L603" t="str">
            <v>KGM</v>
          </cell>
          <cell r="M603">
            <v>0</v>
          </cell>
          <cell r="N603">
            <v>0</v>
          </cell>
          <cell r="O603" t="str">
            <v>CLASSE</v>
          </cell>
          <cell r="P603">
            <v>2</v>
          </cell>
          <cell r="Q603">
            <v>30.8</v>
          </cell>
          <cell r="R603">
            <v>11</v>
          </cell>
          <cell r="S603">
            <v>30.800000000000011</v>
          </cell>
          <cell r="T603" t="str">
            <v xml:space="preserve"> </v>
          </cell>
        </row>
        <row r="604">
          <cell r="A604" t="str">
            <v>13021300</v>
          </cell>
          <cell r="B604" t="str">
            <v>Sucs et extraits vegetaux de houblon</v>
          </cell>
          <cell r="C604">
            <v>38393</v>
          </cell>
          <cell r="D604">
            <v>10</v>
          </cell>
          <cell r="E604">
            <v>0</v>
          </cell>
          <cell r="F604">
            <v>18</v>
          </cell>
          <cell r="G604">
            <v>10</v>
          </cell>
          <cell r="H604">
            <v>0</v>
          </cell>
          <cell r="I604">
            <v>18</v>
          </cell>
          <cell r="J604">
            <v>1</v>
          </cell>
          <cell r="K604">
            <v>0</v>
          </cell>
          <cell r="L604" t="str">
            <v>KGM</v>
          </cell>
          <cell r="M604">
            <v>0</v>
          </cell>
          <cell r="N604">
            <v>0</v>
          </cell>
          <cell r="O604" t="str">
            <v>CLASSE</v>
          </cell>
          <cell r="P604">
            <v>2</v>
          </cell>
          <cell r="Q604">
            <v>30.8</v>
          </cell>
          <cell r="R604">
            <v>11</v>
          </cell>
          <cell r="S604">
            <v>30.800000000000011</v>
          </cell>
          <cell r="T604" t="str">
            <v xml:space="preserve"> </v>
          </cell>
        </row>
        <row r="605">
          <cell r="A605" t="str">
            <v>13021400</v>
          </cell>
          <cell r="B605" t="str">
            <v>Sucs et extraits vegetaux de pyrethre ou de racine de plante a rotenone</v>
          </cell>
          <cell r="C605">
            <v>38393</v>
          </cell>
          <cell r="D605">
            <v>10</v>
          </cell>
          <cell r="E605">
            <v>0</v>
          </cell>
          <cell r="F605">
            <v>18</v>
          </cell>
          <cell r="G605">
            <v>10</v>
          </cell>
          <cell r="H605">
            <v>0</v>
          </cell>
          <cell r="I605">
            <v>18</v>
          </cell>
          <cell r="J605">
            <v>1</v>
          </cell>
          <cell r="K605">
            <v>0</v>
          </cell>
          <cell r="L605" t="str">
            <v>KGM</v>
          </cell>
          <cell r="M605">
            <v>0</v>
          </cell>
          <cell r="N605">
            <v>0</v>
          </cell>
          <cell r="O605" t="str">
            <v>CLASSE</v>
          </cell>
          <cell r="P605">
            <v>2</v>
          </cell>
          <cell r="Q605">
            <v>30.8</v>
          </cell>
          <cell r="R605">
            <v>11</v>
          </cell>
          <cell r="S605">
            <v>30.800000000000011</v>
          </cell>
          <cell r="T605" t="str">
            <v xml:space="preserve"> </v>
          </cell>
        </row>
        <row r="606">
          <cell r="A606" t="str">
            <v>13021900</v>
          </cell>
          <cell r="B606" t="str">
            <v>Sucs et extraits vegetaux autres que du 130211 a 130214</v>
          </cell>
          <cell r="C606">
            <v>38393</v>
          </cell>
          <cell r="D606">
            <v>10</v>
          </cell>
          <cell r="E606">
            <v>0</v>
          </cell>
          <cell r="F606">
            <v>18</v>
          </cell>
          <cell r="G606">
            <v>10</v>
          </cell>
          <cell r="H606">
            <v>0</v>
          </cell>
          <cell r="I606">
            <v>18</v>
          </cell>
          <cell r="J606">
            <v>1</v>
          </cell>
          <cell r="K606">
            <v>0</v>
          </cell>
          <cell r="L606" t="str">
            <v>KGM</v>
          </cell>
          <cell r="M606">
            <v>0</v>
          </cell>
          <cell r="N606">
            <v>0</v>
          </cell>
          <cell r="O606" t="str">
            <v>CLASSE</v>
          </cell>
          <cell r="P606">
            <v>2</v>
          </cell>
          <cell r="Q606">
            <v>30.8</v>
          </cell>
          <cell r="R606">
            <v>11</v>
          </cell>
          <cell r="S606">
            <v>30.800000000000011</v>
          </cell>
          <cell r="T606" t="str">
            <v xml:space="preserve"> </v>
          </cell>
        </row>
        <row r="607">
          <cell r="A607" t="str">
            <v>13022000</v>
          </cell>
          <cell r="B607" t="str">
            <v>Matires pectiques, pectinates et pectates</v>
          </cell>
          <cell r="C607">
            <v>38393</v>
          </cell>
          <cell r="D607">
            <v>10</v>
          </cell>
          <cell r="E607">
            <v>0</v>
          </cell>
          <cell r="F607">
            <v>18</v>
          </cell>
          <cell r="G607">
            <v>10</v>
          </cell>
          <cell r="H607">
            <v>0</v>
          </cell>
          <cell r="I607">
            <v>18</v>
          </cell>
          <cell r="J607">
            <v>1</v>
          </cell>
          <cell r="K607">
            <v>0</v>
          </cell>
          <cell r="L607" t="str">
            <v>KGM</v>
          </cell>
          <cell r="M607">
            <v>0</v>
          </cell>
          <cell r="N607">
            <v>0</v>
          </cell>
          <cell r="O607" t="str">
            <v>CLASSE</v>
          </cell>
          <cell r="P607">
            <v>2</v>
          </cell>
          <cell r="Q607">
            <v>30.8</v>
          </cell>
          <cell r="R607">
            <v>11</v>
          </cell>
          <cell r="S607">
            <v>30.800000000000011</v>
          </cell>
          <cell r="T607" t="str">
            <v xml:space="preserve"> </v>
          </cell>
        </row>
        <row r="608">
          <cell r="A608" t="str">
            <v>13023100</v>
          </cell>
          <cell r="B608" t="str">
            <v>Agar-agar</v>
          </cell>
          <cell r="C608">
            <v>38393</v>
          </cell>
          <cell r="D608">
            <v>10</v>
          </cell>
          <cell r="E608">
            <v>0</v>
          </cell>
          <cell r="F608">
            <v>18</v>
          </cell>
          <cell r="G608">
            <v>10</v>
          </cell>
          <cell r="H608">
            <v>0</v>
          </cell>
          <cell r="I608">
            <v>18</v>
          </cell>
          <cell r="J608">
            <v>1</v>
          </cell>
          <cell r="K608">
            <v>0</v>
          </cell>
          <cell r="L608" t="str">
            <v>KGM</v>
          </cell>
          <cell r="M608">
            <v>0</v>
          </cell>
          <cell r="N608">
            <v>0</v>
          </cell>
          <cell r="O608" t="str">
            <v>CLASSE</v>
          </cell>
          <cell r="P608">
            <v>2</v>
          </cell>
          <cell r="Q608">
            <v>30.8</v>
          </cell>
          <cell r="R608">
            <v>11</v>
          </cell>
          <cell r="S608">
            <v>30.800000000000011</v>
          </cell>
          <cell r="T608" t="str">
            <v xml:space="preserve"> </v>
          </cell>
        </row>
        <row r="609">
          <cell r="A609" t="str">
            <v>13023200</v>
          </cell>
          <cell r="B609" t="str">
            <v>Mucilages et epaississants de caroubes ou guaree,modifies</v>
          </cell>
          <cell r="C609">
            <v>38393</v>
          </cell>
          <cell r="D609">
            <v>10</v>
          </cell>
          <cell r="E609">
            <v>0</v>
          </cell>
          <cell r="F609">
            <v>18</v>
          </cell>
          <cell r="G609">
            <v>10</v>
          </cell>
          <cell r="H609">
            <v>0</v>
          </cell>
          <cell r="I609">
            <v>18</v>
          </cell>
          <cell r="J609">
            <v>1</v>
          </cell>
          <cell r="K609">
            <v>0</v>
          </cell>
          <cell r="L609" t="str">
            <v>KGM</v>
          </cell>
          <cell r="M609">
            <v>0</v>
          </cell>
          <cell r="N609">
            <v>0</v>
          </cell>
          <cell r="O609" t="str">
            <v>CLASSE</v>
          </cell>
          <cell r="P609">
            <v>2</v>
          </cell>
          <cell r="Q609">
            <v>30.8</v>
          </cell>
          <cell r="R609">
            <v>11</v>
          </cell>
          <cell r="S609">
            <v>30.800000000000011</v>
          </cell>
          <cell r="T609" t="str">
            <v xml:space="preserve"> </v>
          </cell>
        </row>
        <row r="610">
          <cell r="A610" t="str">
            <v>13023900</v>
          </cell>
          <cell r="B610" t="str">
            <v>Mucilages et epaississants vegetaux modifies ndnca</v>
          </cell>
          <cell r="C610">
            <v>38393</v>
          </cell>
          <cell r="D610">
            <v>10</v>
          </cell>
          <cell r="E610">
            <v>0</v>
          </cell>
          <cell r="F610">
            <v>18</v>
          </cell>
          <cell r="G610">
            <v>10</v>
          </cell>
          <cell r="H610">
            <v>0</v>
          </cell>
          <cell r="I610">
            <v>18</v>
          </cell>
          <cell r="J610">
            <v>1</v>
          </cell>
          <cell r="K610">
            <v>0</v>
          </cell>
          <cell r="L610" t="str">
            <v>KGM</v>
          </cell>
          <cell r="M610">
            <v>0</v>
          </cell>
          <cell r="N610">
            <v>0</v>
          </cell>
          <cell r="O610" t="str">
            <v>CLASSE</v>
          </cell>
          <cell r="P610">
            <v>2</v>
          </cell>
          <cell r="Q610">
            <v>30.8</v>
          </cell>
          <cell r="R610">
            <v>11</v>
          </cell>
          <cell r="S610">
            <v>30.800000000000011</v>
          </cell>
          <cell r="T610" t="str">
            <v xml:space="preserve"> </v>
          </cell>
        </row>
        <row r="611">
          <cell r="A611" t="str">
            <v>14011000</v>
          </cell>
          <cell r="B611" t="str">
            <v>Bambous</v>
          </cell>
          <cell r="C611">
            <v>38393</v>
          </cell>
          <cell r="D611">
            <v>10</v>
          </cell>
          <cell r="E611">
            <v>0</v>
          </cell>
          <cell r="F611">
            <v>18</v>
          </cell>
          <cell r="G611">
            <v>10</v>
          </cell>
          <cell r="H611">
            <v>0</v>
          </cell>
          <cell r="I611">
            <v>18</v>
          </cell>
          <cell r="J611">
            <v>1</v>
          </cell>
          <cell r="K611">
            <v>0</v>
          </cell>
          <cell r="L611" t="str">
            <v>KGM</v>
          </cell>
          <cell r="M611">
            <v>0</v>
          </cell>
          <cell r="N611">
            <v>0</v>
          </cell>
          <cell r="O611" t="str">
            <v>CLASSE</v>
          </cell>
          <cell r="P611">
            <v>2</v>
          </cell>
          <cell r="Q611">
            <v>30.8</v>
          </cell>
          <cell r="R611">
            <v>11</v>
          </cell>
          <cell r="S611">
            <v>30.800000000000011</v>
          </cell>
          <cell r="T611" t="str">
            <v xml:space="preserve"> </v>
          </cell>
        </row>
        <row r="612">
          <cell r="A612" t="str">
            <v>14012000</v>
          </cell>
          <cell r="B612" t="str">
            <v>Rotins</v>
          </cell>
          <cell r="C612">
            <v>38393</v>
          </cell>
          <cell r="D612">
            <v>10</v>
          </cell>
          <cell r="E612">
            <v>0</v>
          </cell>
          <cell r="F612">
            <v>18</v>
          </cell>
          <cell r="G612">
            <v>10</v>
          </cell>
          <cell r="H612">
            <v>0</v>
          </cell>
          <cell r="I612">
            <v>18</v>
          </cell>
          <cell r="J612">
            <v>1</v>
          </cell>
          <cell r="K612">
            <v>0</v>
          </cell>
          <cell r="L612" t="str">
            <v>KGM</v>
          </cell>
          <cell r="M612">
            <v>0</v>
          </cell>
          <cell r="N612">
            <v>0</v>
          </cell>
          <cell r="O612" t="str">
            <v>CLASSE</v>
          </cell>
          <cell r="P612">
            <v>2</v>
          </cell>
          <cell r="Q612">
            <v>30.8</v>
          </cell>
          <cell r="R612">
            <v>11</v>
          </cell>
          <cell r="S612">
            <v>30.800000000000011</v>
          </cell>
          <cell r="T612" t="str">
            <v xml:space="preserve"> </v>
          </cell>
        </row>
        <row r="613">
          <cell r="A613" t="str">
            <v>14019000</v>
          </cell>
          <cell r="B613" t="str">
            <v>Matieres vegeta.utilis.en vanne.ou en sparterie autres que du 140110 &amp; 140120</v>
          </cell>
          <cell r="C613">
            <v>38393</v>
          </cell>
          <cell r="D613">
            <v>10</v>
          </cell>
          <cell r="E613">
            <v>0</v>
          </cell>
          <cell r="F613">
            <v>18</v>
          </cell>
          <cell r="G613">
            <v>10</v>
          </cell>
          <cell r="H613">
            <v>0</v>
          </cell>
          <cell r="I613">
            <v>18</v>
          </cell>
          <cell r="J613">
            <v>1</v>
          </cell>
          <cell r="K613">
            <v>0</v>
          </cell>
          <cell r="L613" t="str">
            <v>KGM</v>
          </cell>
          <cell r="M613">
            <v>0</v>
          </cell>
          <cell r="N613">
            <v>0</v>
          </cell>
          <cell r="O613" t="str">
            <v>CLASSE</v>
          </cell>
          <cell r="P613">
            <v>2</v>
          </cell>
          <cell r="Q613">
            <v>30.8</v>
          </cell>
          <cell r="R613">
            <v>11</v>
          </cell>
          <cell r="S613">
            <v>30.800000000000011</v>
          </cell>
          <cell r="T613" t="str">
            <v xml:space="preserve"> </v>
          </cell>
        </row>
        <row r="614">
          <cell r="A614" t="str">
            <v>14020000</v>
          </cell>
          <cell r="B614" t="str">
            <v>Matières v_x0002_g_x0002_tales d'espces principalement utilis_x0002_es pour le rembourrage</v>
          </cell>
          <cell r="C614">
            <v>38393</v>
          </cell>
          <cell r="D614">
            <v>10</v>
          </cell>
          <cell r="E614">
            <v>0</v>
          </cell>
          <cell r="F614">
            <v>18</v>
          </cell>
          <cell r="G614">
            <v>10</v>
          </cell>
          <cell r="H614">
            <v>0</v>
          </cell>
          <cell r="I614">
            <v>18</v>
          </cell>
          <cell r="J614">
            <v>1</v>
          </cell>
          <cell r="K614" t="str">
            <v>0 K</v>
          </cell>
          <cell r="L614" t="str">
            <v>GM</v>
          </cell>
          <cell r="M614">
            <v>0</v>
          </cell>
          <cell r="N614" t="str">
            <v>0 C</v>
          </cell>
          <cell r="O614" t="str">
            <v>LASSE 2</v>
          </cell>
          <cell r="P614">
            <v>3</v>
          </cell>
          <cell r="Q614">
            <v>0.8</v>
          </cell>
          <cell r="R614" t="e">
            <v>#VALUE!</v>
          </cell>
          <cell r="S614" t="e">
            <v>#VALUE!</v>
          </cell>
          <cell r="T614" t="e">
            <v>#VALUE!</v>
          </cell>
        </row>
        <row r="615">
          <cell r="A615" t="str">
            <v>14030000</v>
          </cell>
          <cell r="B615" t="str">
            <v>Matières v_x0002_g_x0002_tales utilis_x0002_es principalementdans la fabrication des balais ou  brosses</v>
          </cell>
          <cell r="C615">
            <v>38393</v>
          </cell>
          <cell r="D615">
            <v>10</v>
          </cell>
          <cell r="E615">
            <v>0</v>
          </cell>
          <cell r="F615">
            <v>18</v>
          </cell>
          <cell r="G615">
            <v>10</v>
          </cell>
          <cell r="H615">
            <v>0</v>
          </cell>
          <cell r="I615">
            <v>18</v>
          </cell>
          <cell r="J615">
            <v>1</v>
          </cell>
          <cell r="K615">
            <v>0</v>
          </cell>
          <cell r="L615" t="str">
            <v>KGM</v>
          </cell>
          <cell r="M615">
            <v>0</v>
          </cell>
          <cell r="N615">
            <v>0</v>
          </cell>
          <cell r="O615" t="str">
            <v>CLASSE</v>
          </cell>
          <cell r="P615">
            <v>2</v>
          </cell>
          <cell r="Q615">
            <v>30.8</v>
          </cell>
          <cell r="R615">
            <v>11</v>
          </cell>
          <cell r="S615">
            <v>30.800000000000011</v>
          </cell>
          <cell r="T615" t="str">
            <v xml:space="preserve"> </v>
          </cell>
        </row>
        <row r="616">
          <cell r="A616" t="str">
            <v>14041000</v>
          </cell>
          <cell r="B616" t="str">
            <v>Matieres premieres vegetales utilisees pour la teinture ou le tannage</v>
          </cell>
          <cell r="C616">
            <v>38393</v>
          </cell>
          <cell r="D616">
            <v>10</v>
          </cell>
          <cell r="E616">
            <v>0</v>
          </cell>
          <cell r="F616">
            <v>18</v>
          </cell>
          <cell r="G616">
            <v>10</v>
          </cell>
          <cell r="H616">
            <v>0</v>
          </cell>
          <cell r="I616">
            <v>18</v>
          </cell>
          <cell r="J616">
            <v>1</v>
          </cell>
          <cell r="K616">
            <v>0</v>
          </cell>
          <cell r="L616" t="str">
            <v>KGM</v>
          </cell>
          <cell r="M616">
            <v>0</v>
          </cell>
          <cell r="N616">
            <v>0</v>
          </cell>
          <cell r="O616" t="str">
            <v>CLASSE</v>
          </cell>
          <cell r="P616">
            <v>2</v>
          </cell>
          <cell r="Q616">
            <v>30.8</v>
          </cell>
          <cell r="R616">
            <v>11</v>
          </cell>
          <cell r="S616">
            <v>30.800000000000011</v>
          </cell>
          <cell r="T616" t="str">
            <v xml:space="preserve"> </v>
          </cell>
        </row>
        <row r="617">
          <cell r="A617" t="str">
            <v>14042000</v>
          </cell>
          <cell r="B617" t="str">
            <v>Linters de coton</v>
          </cell>
          <cell r="C617">
            <v>38393</v>
          </cell>
          <cell r="D617">
            <v>10</v>
          </cell>
          <cell r="E617">
            <v>0</v>
          </cell>
          <cell r="F617">
            <v>18</v>
          </cell>
          <cell r="G617">
            <v>10</v>
          </cell>
          <cell r="H617">
            <v>0</v>
          </cell>
          <cell r="I617">
            <v>18</v>
          </cell>
          <cell r="J617">
            <v>1</v>
          </cell>
          <cell r="K617">
            <v>0</v>
          </cell>
          <cell r="L617" t="str">
            <v>KGM</v>
          </cell>
          <cell r="M617">
            <v>0</v>
          </cell>
          <cell r="N617">
            <v>0</v>
          </cell>
          <cell r="O617" t="str">
            <v>CLASSE</v>
          </cell>
          <cell r="P617">
            <v>2</v>
          </cell>
          <cell r="Q617">
            <v>30.8</v>
          </cell>
          <cell r="R617">
            <v>11</v>
          </cell>
          <cell r="S617">
            <v>30.800000000000011</v>
          </cell>
          <cell r="T617" t="str">
            <v xml:space="preserve"> </v>
          </cell>
        </row>
        <row r="618">
          <cell r="A618" t="str">
            <v>14049000</v>
          </cell>
          <cell r="B618" t="str">
            <v>Produits vegetaux ndnca du ch 14</v>
          </cell>
          <cell r="C618">
            <v>38393</v>
          </cell>
          <cell r="D618">
            <v>10</v>
          </cell>
          <cell r="E618">
            <v>0</v>
          </cell>
          <cell r="F618">
            <v>18</v>
          </cell>
          <cell r="G618">
            <v>10</v>
          </cell>
          <cell r="H618">
            <v>0</v>
          </cell>
          <cell r="I618">
            <v>18</v>
          </cell>
          <cell r="J618">
            <v>1</v>
          </cell>
          <cell r="K618">
            <v>0</v>
          </cell>
          <cell r="L618" t="str">
            <v>KGM</v>
          </cell>
          <cell r="M618">
            <v>0</v>
          </cell>
          <cell r="N618">
            <v>0</v>
          </cell>
          <cell r="O618" t="str">
            <v>CLASSE</v>
          </cell>
          <cell r="P618">
            <v>2</v>
          </cell>
          <cell r="Q618">
            <v>30.8</v>
          </cell>
          <cell r="R618">
            <v>11</v>
          </cell>
          <cell r="S618">
            <v>30.800000000000011</v>
          </cell>
          <cell r="T618" t="str">
            <v xml:space="preserve"> </v>
          </cell>
        </row>
        <row r="619">
          <cell r="A619" t="str">
            <v>15010000</v>
          </cell>
          <cell r="B619" t="str">
            <v>Graisses de porc,de volailles, autres que celles du 0209 ou 1503</v>
          </cell>
          <cell r="C619">
            <v>38413</v>
          </cell>
          <cell r="D619">
            <v>30</v>
          </cell>
          <cell r="E619">
            <v>0</v>
          </cell>
          <cell r="F619">
            <v>18</v>
          </cell>
          <cell r="G619">
            <v>30</v>
          </cell>
          <cell r="H619">
            <v>0</v>
          </cell>
          <cell r="I619">
            <v>18</v>
          </cell>
          <cell r="J619">
            <v>1</v>
          </cell>
          <cell r="K619">
            <v>0</v>
          </cell>
          <cell r="L619" t="str">
            <v>KGM</v>
          </cell>
          <cell r="M619">
            <v>0</v>
          </cell>
          <cell r="N619">
            <v>0</v>
          </cell>
          <cell r="O619" t="str">
            <v>CLASSE</v>
          </cell>
          <cell r="P619">
            <v>4</v>
          </cell>
          <cell r="Q619">
            <v>54.4</v>
          </cell>
          <cell r="R619">
            <v>31</v>
          </cell>
          <cell r="S619">
            <v>54.400000000000006</v>
          </cell>
          <cell r="T619" t="str">
            <v xml:space="preserve"> </v>
          </cell>
        </row>
        <row r="620">
          <cell r="A620" t="str">
            <v>15020000</v>
          </cell>
          <cell r="B620" t="str">
            <v>Graisses de bovins,ovins,caprins autres que celles du 15.03</v>
          </cell>
          <cell r="C620">
            <v>38413</v>
          </cell>
          <cell r="D620">
            <v>30</v>
          </cell>
          <cell r="E620">
            <v>0</v>
          </cell>
          <cell r="F620">
            <v>18</v>
          </cell>
          <cell r="G620">
            <v>30</v>
          </cell>
          <cell r="H620">
            <v>0</v>
          </cell>
          <cell r="I620">
            <v>18</v>
          </cell>
          <cell r="J620">
            <v>1</v>
          </cell>
          <cell r="K620">
            <v>0</v>
          </cell>
          <cell r="L620" t="str">
            <v>KGM</v>
          </cell>
          <cell r="M620">
            <v>0</v>
          </cell>
          <cell r="N620">
            <v>0</v>
          </cell>
          <cell r="O620" t="str">
            <v>CLASSE</v>
          </cell>
          <cell r="P620">
            <v>4</v>
          </cell>
          <cell r="Q620">
            <v>54.4</v>
          </cell>
          <cell r="R620">
            <v>31</v>
          </cell>
          <cell r="S620">
            <v>54.400000000000006</v>
          </cell>
          <cell r="T620" t="str">
            <v xml:space="preserve"> </v>
          </cell>
        </row>
        <row r="621">
          <cell r="A621" t="str">
            <v>15030000</v>
          </cell>
          <cell r="B621" t="str">
            <v>Stearine solaire,huile de saindoux oleostearine oleomargarine,suint brut</v>
          </cell>
          <cell r="C621">
            <v>38413</v>
          </cell>
          <cell r="D621">
            <v>10</v>
          </cell>
          <cell r="E621">
            <v>0</v>
          </cell>
          <cell r="F621">
            <v>18</v>
          </cell>
          <cell r="G621">
            <v>10</v>
          </cell>
          <cell r="H621">
            <v>0</v>
          </cell>
          <cell r="I621">
            <v>18</v>
          </cell>
          <cell r="J621">
            <v>1</v>
          </cell>
          <cell r="K621">
            <v>0</v>
          </cell>
          <cell r="L621" t="str">
            <v>KGM</v>
          </cell>
          <cell r="M621">
            <v>0</v>
          </cell>
          <cell r="N621">
            <v>0</v>
          </cell>
          <cell r="O621" t="str">
            <v>CLASSE</v>
          </cell>
          <cell r="P621">
            <v>2</v>
          </cell>
          <cell r="Q621">
            <v>30.8</v>
          </cell>
          <cell r="R621">
            <v>11</v>
          </cell>
          <cell r="S621">
            <v>30.800000000000011</v>
          </cell>
          <cell r="T621" t="str">
            <v xml:space="preserve"> </v>
          </cell>
        </row>
        <row r="622">
          <cell r="A622" t="str">
            <v>15041000</v>
          </cell>
          <cell r="B622" t="str">
            <v>Huiles de foies de poissons et leurs fractions(travaillees)</v>
          </cell>
          <cell r="C622">
            <v>38413</v>
          </cell>
          <cell r="D622">
            <v>30</v>
          </cell>
          <cell r="E622">
            <v>0</v>
          </cell>
          <cell r="F622">
            <v>18</v>
          </cell>
          <cell r="G622">
            <v>30</v>
          </cell>
          <cell r="H622">
            <v>0</v>
          </cell>
          <cell r="I622">
            <v>18</v>
          </cell>
          <cell r="J622">
            <v>1</v>
          </cell>
          <cell r="K622">
            <v>0</v>
          </cell>
          <cell r="L622" t="str">
            <v>KGM</v>
          </cell>
          <cell r="M622">
            <v>0</v>
          </cell>
          <cell r="N622">
            <v>0</v>
          </cell>
          <cell r="O622" t="str">
            <v>CLASSE</v>
          </cell>
          <cell r="P622">
            <v>4</v>
          </cell>
          <cell r="Q622">
            <v>54.4</v>
          </cell>
          <cell r="R622">
            <v>31</v>
          </cell>
          <cell r="S622">
            <v>54.400000000000006</v>
          </cell>
          <cell r="T622" t="str">
            <v xml:space="preserve"> </v>
          </cell>
        </row>
        <row r="623">
          <cell r="A623" t="str">
            <v>15042000</v>
          </cell>
          <cell r="B623" t="str">
            <v>Graisses et huiles de poissons et leurs fractions (foies exclus)</v>
          </cell>
          <cell r="C623">
            <v>38413</v>
          </cell>
          <cell r="D623">
            <v>10</v>
          </cell>
          <cell r="E623">
            <v>0</v>
          </cell>
          <cell r="F623">
            <v>18</v>
          </cell>
          <cell r="G623">
            <v>10</v>
          </cell>
          <cell r="H623">
            <v>0</v>
          </cell>
          <cell r="I623">
            <v>18</v>
          </cell>
          <cell r="J623">
            <v>1</v>
          </cell>
          <cell r="K623">
            <v>0</v>
          </cell>
          <cell r="L623" t="str">
            <v>KGM</v>
          </cell>
          <cell r="M623">
            <v>0</v>
          </cell>
          <cell r="N623">
            <v>0</v>
          </cell>
          <cell r="O623" t="str">
            <v>CLASSE</v>
          </cell>
          <cell r="P623">
            <v>2</v>
          </cell>
          <cell r="Q623">
            <v>30.8</v>
          </cell>
          <cell r="R623">
            <v>11</v>
          </cell>
          <cell r="S623">
            <v>30.800000000000011</v>
          </cell>
          <cell r="T623" t="str">
            <v xml:space="preserve"> </v>
          </cell>
        </row>
        <row r="624">
          <cell r="A624" t="str">
            <v>15043000</v>
          </cell>
          <cell r="B624" t="str">
            <v>Graisses et huiles de mamiferes marins et leurs fractions</v>
          </cell>
          <cell r="C624">
            <v>38413</v>
          </cell>
          <cell r="D624">
            <v>30</v>
          </cell>
          <cell r="E624">
            <v>0</v>
          </cell>
          <cell r="F624">
            <v>18</v>
          </cell>
          <cell r="G624">
            <v>30</v>
          </cell>
          <cell r="H624">
            <v>0</v>
          </cell>
          <cell r="I624">
            <v>18</v>
          </cell>
          <cell r="J624">
            <v>1</v>
          </cell>
          <cell r="K624">
            <v>0</v>
          </cell>
          <cell r="L624" t="str">
            <v>KGM</v>
          </cell>
          <cell r="M624">
            <v>0</v>
          </cell>
          <cell r="N624">
            <v>0</v>
          </cell>
          <cell r="O624" t="str">
            <v>CLASSE</v>
          </cell>
          <cell r="P624">
            <v>4</v>
          </cell>
          <cell r="Q624">
            <v>54.4</v>
          </cell>
          <cell r="R624">
            <v>31</v>
          </cell>
          <cell r="S624">
            <v>54.400000000000006</v>
          </cell>
          <cell r="T624" t="str">
            <v xml:space="preserve"> </v>
          </cell>
        </row>
        <row r="625">
          <cell r="A625" t="str">
            <v>15050000</v>
          </cell>
          <cell r="B625" t="str">
            <v>graisse de suint et substances grasses d_x0002_riv_x0002_es, y compris la lanoline.</v>
          </cell>
          <cell r="C625">
            <v>38413</v>
          </cell>
          <cell r="D625">
            <v>30</v>
          </cell>
          <cell r="E625">
            <v>0</v>
          </cell>
          <cell r="F625">
            <v>18</v>
          </cell>
          <cell r="G625">
            <v>30</v>
          </cell>
          <cell r="H625">
            <v>0</v>
          </cell>
          <cell r="I625">
            <v>18</v>
          </cell>
          <cell r="J625">
            <v>1</v>
          </cell>
          <cell r="K625">
            <v>0</v>
          </cell>
          <cell r="L625" t="str">
            <v>KGM</v>
          </cell>
          <cell r="M625">
            <v>0</v>
          </cell>
          <cell r="N625">
            <v>0</v>
          </cell>
          <cell r="O625" t="str">
            <v>CLASSE</v>
          </cell>
          <cell r="P625">
            <v>4</v>
          </cell>
          <cell r="Q625">
            <v>54.4</v>
          </cell>
          <cell r="R625">
            <v>31</v>
          </cell>
          <cell r="S625">
            <v>54.400000000000006</v>
          </cell>
          <cell r="T625" t="str">
            <v xml:space="preserve"> </v>
          </cell>
        </row>
        <row r="626">
          <cell r="A626" t="str">
            <v>15060000</v>
          </cell>
          <cell r="B626" t="str">
            <v>Graisses et huiles animales et leurs fractions ndnca</v>
          </cell>
          <cell r="C626">
            <v>38413</v>
          </cell>
          <cell r="D626">
            <v>30</v>
          </cell>
          <cell r="E626">
            <v>0</v>
          </cell>
          <cell r="F626">
            <v>18</v>
          </cell>
          <cell r="G626">
            <v>30</v>
          </cell>
          <cell r="H626">
            <v>0</v>
          </cell>
          <cell r="I626">
            <v>18</v>
          </cell>
          <cell r="J626">
            <v>1</v>
          </cell>
          <cell r="K626">
            <v>0</v>
          </cell>
          <cell r="L626" t="str">
            <v>KGM</v>
          </cell>
          <cell r="M626">
            <v>0</v>
          </cell>
          <cell r="N626">
            <v>0</v>
          </cell>
          <cell r="O626" t="str">
            <v>CLASSE</v>
          </cell>
          <cell r="P626">
            <v>4</v>
          </cell>
          <cell r="Q626">
            <v>54.4</v>
          </cell>
          <cell r="R626">
            <v>31</v>
          </cell>
          <cell r="S626">
            <v>54.400000000000006</v>
          </cell>
          <cell r="T626" t="str">
            <v xml:space="preserve"> </v>
          </cell>
        </row>
        <row r="627">
          <cell r="A627" t="str">
            <v>15071000</v>
          </cell>
          <cell r="B627" t="str">
            <v>Huile de soja brute,meme degommee</v>
          </cell>
          <cell r="C627">
            <v>38413</v>
          </cell>
          <cell r="D627">
            <v>30</v>
          </cell>
          <cell r="E627">
            <v>0</v>
          </cell>
          <cell r="F627">
            <v>18</v>
          </cell>
          <cell r="G627">
            <v>30</v>
          </cell>
          <cell r="H627">
            <v>0</v>
          </cell>
          <cell r="I627">
            <v>18</v>
          </cell>
          <cell r="J627">
            <v>1</v>
          </cell>
          <cell r="K627">
            <v>0</v>
          </cell>
          <cell r="L627" t="str">
            <v>KGM</v>
          </cell>
          <cell r="M627">
            <v>0</v>
          </cell>
          <cell r="N627">
            <v>0</v>
          </cell>
          <cell r="O627" t="str">
            <v>CLASSE</v>
          </cell>
          <cell r="P627">
            <v>4</v>
          </cell>
          <cell r="Q627">
            <v>54.4</v>
          </cell>
          <cell r="R627">
            <v>31</v>
          </cell>
          <cell r="S627">
            <v>54.400000000000006</v>
          </cell>
          <cell r="T627" t="str">
            <v xml:space="preserve"> </v>
          </cell>
        </row>
        <row r="628">
          <cell r="A628" t="str">
            <v>15079000</v>
          </cell>
          <cell r="B628" t="str">
            <v>Huile de soja et ses fractions(travaillees)</v>
          </cell>
          <cell r="C628">
            <v>38413</v>
          </cell>
          <cell r="D628">
            <v>30</v>
          </cell>
          <cell r="E628">
            <v>0</v>
          </cell>
          <cell r="F628">
            <v>10</v>
          </cell>
          <cell r="G628">
            <v>30</v>
          </cell>
          <cell r="H628">
            <v>0</v>
          </cell>
          <cell r="I628">
            <v>18</v>
          </cell>
          <cell r="J628">
            <v>1</v>
          </cell>
          <cell r="K628">
            <v>0</v>
          </cell>
          <cell r="L628" t="str">
            <v>KGM</v>
          </cell>
          <cell r="M628">
            <v>0</v>
          </cell>
          <cell r="N628">
            <v>0</v>
          </cell>
          <cell r="O628" t="str">
            <v>CLASSE</v>
          </cell>
          <cell r="P628">
            <v>4</v>
          </cell>
          <cell r="Q628">
            <v>54.4</v>
          </cell>
          <cell r="R628">
            <v>31</v>
          </cell>
          <cell r="S628">
            <v>54.400000000000006</v>
          </cell>
          <cell r="T628" t="str">
            <v xml:space="preserve"> </v>
          </cell>
        </row>
        <row r="629">
          <cell r="A629" t="str">
            <v>15081000</v>
          </cell>
          <cell r="B629" t="str">
            <v>Huile d'arachide brute</v>
          </cell>
          <cell r="C629">
            <v>38413</v>
          </cell>
          <cell r="D629">
            <v>30</v>
          </cell>
          <cell r="E629">
            <v>0</v>
          </cell>
          <cell r="F629">
            <v>18</v>
          </cell>
          <cell r="G629">
            <v>30</v>
          </cell>
          <cell r="H629">
            <v>0</v>
          </cell>
          <cell r="I629">
            <v>18</v>
          </cell>
          <cell r="J629">
            <v>1</v>
          </cell>
          <cell r="K629">
            <v>0</v>
          </cell>
          <cell r="L629" t="str">
            <v>KGM</v>
          </cell>
          <cell r="M629">
            <v>0</v>
          </cell>
          <cell r="N629">
            <v>0</v>
          </cell>
          <cell r="O629" t="str">
            <v>CLASSE</v>
          </cell>
          <cell r="P629">
            <v>4</v>
          </cell>
          <cell r="Q629">
            <v>54.4</v>
          </cell>
          <cell r="R629">
            <v>31</v>
          </cell>
          <cell r="S629">
            <v>54.400000000000006</v>
          </cell>
          <cell r="T629" t="str">
            <v xml:space="preserve"> </v>
          </cell>
        </row>
        <row r="630">
          <cell r="A630" t="str">
            <v>15089000</v>
          </cell>
          <cell r="B630" t="str">
            <v>Huile d'arachide et ses fractions(travaillees)</v>
          </cell>
          <cell r="C630">
            <v>38413</v>
          </cell>
          <cell r="D630">
            <v>30</v>
          </cell>
          <cell r="E630">
            <v>0</v>
          </cell>
          <cell r="F630">
            <v>10</v>
          </cell>
          <cell r="G630">
            <v>30</v>
          </cell>
          <cell r="H630">
            <v>0</v>
          </cell>
          <cell r="I630">
            <v>18</v>
          </cell>
          <cell r="J630">
            <v>1</v>
          </cell>
          <cell r="K630">
            <v>0</v>
          </cell>
          <cell r="L630" t="str">
            <v>KGM</v>
          </cell>
          <cell r="M630">
            <v>0</v>
          </cell>
          <cell r="N630">
            <v>0</v>
          </cell>
          <cell r="O630" t="str">
            <v>CLASSE</v>
          </cell>
          <cell r="P630">
            <v>4</v>
          </cell>
          <cell r="Q630">
            <v>54.4</v>
          </cell>
          <cell r="R630">
            <v>31</v>
          </cell>
          <cell r="S630">
            <v>54.400000000000006</v>
          </cell>
          <cell r="T630" t="str">
            <v xml:space="preserve"> </v>
          </cell>
        </row>
        <row r="631">
          <cell r="A631" t="str">
            <v>15091000</v>
          </cell>
          <cell r="B631" t="str">
            <v>Huile d'olive vierge</v>
          </cell>
          <cell r="C631">
            <v>38413</v>
          </cell>
          <cell r="D631">
            <v>30</v>
          </cell>
          <cell r="E631">
            <v>0</v>
          </cell>
          <cell r="F631">
            <v>10</v>
          </cell>
          <cell r="G631">
            <v>30</v>
          </cell>
          <cell r="H631">
            <v>0</v>
          </cell>
          <cell r="I631">
            <v>18</v>
          </cell>
          <cell r="J631">
            <v>1</v>
          </cell>
          <cell r="K631">
            <v>0</v>
          </cell>
          <cell r="L631" t="str">
            <v>KGM</v>
          </cell>
          <cell r="M631">
            <v>0</v>
          </cell>
          <cell r="N631">
            <v>0</v>
          </cell>
          <cell r="O631" t="str">
            <v>CLASSE</v>
          </cell>
          <cell r="P631">
            <v>4</v>
          </cell>
          <cell r="Q631">
            <v>54.4</v>
          </cell>
          <cell r="R631">
            <v>31</v>
          </cell>
          <cell r="S631">
            <v>54.400000000000006</v>
          </cell>
          <cell r="T631" t="str">
            <v xml:space="preserve"> </v>
          </cell>
        </row>
        <row r="632">
          <cell r="A632" t="str">
            <v>15099000</v>
          </cell>
          <cell r="B632" t="str">
            <v>Huile d'olive et ses fractions(travaillees)</v>
          </cell>
          <cell r="C632">
            <v>38413</v>
          </cell>
          <cell r="D632">
            <v>30</v>
          </cell>
          <cell r="E632">
            <v>0</v>
          </cell>
          <cell r="F632">
            <v>10</v>
          </cell>
          <cell r="G632">
            <v>30</v>
          </cell>
          <cell r="H632">
            <v>0</v>
          </cell>
          <cell r="I632">
            <v>18</v>
          </cell>
          <cell r="J632">
            <v>1</v>
          </cell>
          <cell r="K632">
            <v>0</v>
          </cell>
          <cell r="L632" t="str">
            <v>KGM</v>
          </cell>
          <cell r="M632">
            <v>0</v>
          </cell>
          <cell r="N632">
            <v>0</v>
          </cell>
          <cell r="O632" t="str">
            <v>CLASSE</v>
          </cell>
          <cell r="P632">
            <v>4</v>
          </cell>
          <cell r="Q632">
            <v>54.4</v>
          </cell>
          <cell r="R632">
            <v>31</v>
          </cell>
          <cell r="S632">
            <v>54.400000000000006</v>
          </cell>
          <cell r="T632" t="str">
            <v xml:space="preserve"> </v>
          </cell>
        </row>
        <row r="633">
          <cell r="A633" t="str">
            <v>15100000</v>
          </cell>
          <cell r="B633" t="str">
            <v>Huiles d'olives melangees &amp; leurs fract.(travaillees) autres que du 150990</v>
          </cell>
          <cell r="C633">
            <v>38413</v>
          </cell>
          <cell r="D633">
            <v>30</v>
          </cell>
          <cell r="E633">
            <v>0</v>
          </cell>
          <cell r="F633">
            <v>18</v>
          </cell>
          <cell r="G633">
            <v>30</v>
          </cell>
          <cell r="H633">
            <v>0</v>
          </cell>
          <cell r="I633">
            <v>18</v>
          </cell>
          <cell r="J633">
            <v>1</v>
          </cell>
          <cell r="K633">
            <v>0</v>
          </cell>
          <cell r="L633" t="str">
            <v>KGM</v>
          </cell>
          <cell r="M633">
            <v>0</v>
          </cell>
          <cell r="N633">
            <v>0</v>
          </cell>
          <cell r="O633" t="str">
            <v>CLASSE</v>
          </cell>
          <cell r="P633">
            <v>4</v>
          </cell>
          <cell r="Q633">
            <v>54.4</v>
          </cell>
          <cell r="R633">
            <v>31</v>
          </cell>
          <cell r="S633">
            <v>54.400000000000006</v>
          </cell>
          <cell r="T633" t="str">
            <v xml:space="preserve"> </v>
          </cell>
        </row>
        <row r="634">
          <cell r="A634" t="str">
            <v>15111000</v>
          </cell>
          <cell r="B634" t="str">
            <v>Huile de palme brute</v>
          </cell>
          <cell r="C634">
            <v>38413</v>
          </cell>
          <cell r="D634">
            <v>30</v>
          </cell>
          <cell r="E634">
            <v>0</v>
          </cell>
          <cell r="F634">
            <v>10</v>
          </cell>
          <cell r="G634">
            <v>30</v>
          </cell>
          <cell r="H634">
            <v>0</v>
          </cell>
          <cell r="I634">
            <v>18</v>
          </cell>
          <cell r="J634">
            <v>1</v>
          </cell>
          <cell r="K634">
            <v>0</v>
          </cell>
          <cell r="L634" t="str">
            <v>KGM</v>
          </cell>
          <cell r="M634">
            <v>0</v>
          </cell>
          <cell r="N634">
            <v>0</v>
          </cell>
          <cell r="O634" t="str">
            <v>CLASSE</v>
          </cell>
          <cell r="P634">
            <v>4</v>
          </cell>
          <cell r="Q634">
            <v>54.4</v>
          </cell>
          <cell r="R634">
            <v>31</v>
          </cell>
          <cell r="S634">
            <v>54.400000000000006</v>
          </cell>
          <cell r="T634" t="str">
            <v xml:space="preserve"> </v>
          </cell>
        </row>
        <row r="635">
          <cell r="A635" t="str">
            <v>15119000</v>
          </cell>
          <cell r="B635" t="str">
            <v>Huiles de palme raffinees</v>
          </cell>
          <cell r="C635">
            <v>38413</v>
          </cell>
          <cell r="D635">
            <v>30</v>
          </cell>
          <cell r="E635">
            <v>0</v>
          </cell>
          <cell r="F635">
            <v>10</v>
          </cell>
          <cell r="G635">
            <v>30</v>
          </cell>
          <cell r="H635">
            <v>0</v>
          </cell>
          <cell r="I635">
            <v>18</v>
          </cell>
          <cell r="J635">
            <v>1</v>
          </cell>
          <cell r="K635">
            <v>0</v>
          </cell>
          <cell r="L635" t="str">
            <v>KGM</v>
          </cell>
          <cell r="M635">
            <v>0</v>
          </cell>
          <cell r="N635">
            <v>0</v>
          </cell>
          <cell r="O635" t="str">
            <v>CLASSE</v>
          </cell>
          <cell r="P635">
            <v>4</v>
          </cell>
          <cell r="Q635">
            <v>54.4</v>
          </cell>
          <cell r="R635">
            <v>31</v>
          </cell>
          <cell r="S635">
            <v>54.400000000000006</v>
          </cell>
          <cell r="T635" t="str">
            <v xml:space="preserve"> </v>
          </cell>
        </row>
        <row r="636">
          <cell r="A636" t="str">
            <v>15121100</v>
          </cell>
          <cell r="B636" t="str">
            <v>Huile brute de tournesol,de carthame et leurs fractions</v>
          </cell>
          <cell r="C636">
            <v>38413</v>
          </cell>
          <cell r="D636">
            <v>30</v>
          </cell>
          <cell r="E636">
            <v>0</v>
          </cell>
          <cell r="F636">
            <v>18</v>
          </cell>
          <cell r="G636">
            <v>30</v>
          </cell>
          <cell r="H636">
            <v>0</v>
          </cell>
          <cell r="I636">
            <v>18</v>
          </cell>
          <cell r="J636">
            <v>1</v>
          </cell>
          <cell r="K636">
            <v>0</v>
          </cell>
          <cell r="L636" t="str">
            <v>KGM</v>
          </cell>
          <cell r="M636">
            <v>0</v>
          </cell>
          <cell r="N636">
            <v>0</v>
          </cell>
          <cell r="O636" t="str">
            <v>CLASSE</v>
          </cell>
          <cell r="P636">
            <v>4</v>
          </cell>
          <cell r="Q636">
            <v>54.4</v>
          </cell>
          <cell r="R636">
            <v>31</v>
          </cell>
          <cell r="S636">
            <v>54.400000000000006</v>
          </cell>
          <cell r="T636" t="str">
            <v xml:space="preserve"> </v>
          </cell>
        </row>
        <row r="637">
          <cell r="A637" t="str">
            <v>15121900</v>
          </cell>
          <cell r="B637" t="str">
            <v>Huile raffinee de tournesol,de carthame et leurs fractions</v>
          </cell>
          <cell r="C637">
            <v>38413</v>
          </cell>
          <cell r="D637">
            <v>30</v>
          </cell>
          <cell r="E637">
            <v>0</v>
          </cell>
          <cell r="F637">
            <v>10</v>
          </cell>
          <cell r="G637">
            <v>30</v>
          </cell>
          <cell r="H637">
            <v>0</v>
          </cell>
          <cell r="I637">
            <v>18</v>
          </cell>
          <cell r="J637">
            <v>1</v>
          </cell>
          <cell r="K637">
            <v>0</v>
          </cell>
          <cell r="L637" t="str">
            <v>KGM</v>
          </cell>
          <cell r="M637">
            <v>0</v>
          </cell>
          <cell r="N637">
            <v>0</v>
          </cell>
          <cell r="O637" t="str">
            <v>CLASSE</v>
          </cell>
          <cell r="P637">
            <v>4</v>
          </cell>
          <cell r="Q637">
            <v>54.4</v>
          </cell>
          <cell r="R637">
            <v>31</v>
          </cell>
          <cell r="S637">
            <v>54.400000000000006</v>
          </cell>
          <cell r="T637" t="str">
            <v xml:space="preserve"> </v>
          </cell>
        </row>
        <row r="638">
          <cell r="A638" t="str">
            <v>15122100</v>
          </cell>
          <cell r="B638" t="str">
            <v>Huile brute de coton, meme depourvue de gossypol et ses fractions</v>
          </cell>
          <cell r="C638">
            <v>38413</v>
          </cell>
          <cell r="D638">
            <v>30</v>
          </cell>
          <cell r="E638">
            <v>0</v>
          </cell>
          <cell r="F638">
            <v>18</v>
          </cell>
          <cell r="G638">
            <v>30</v>
          </cell>
          <cell r="H638">
            <v>0</v>
          </cell>
          <cell r="I638">
            <v>18</v>
          </cell>
          <cell r="J638">
            <v>1</v>
          </cell>
          <cell r="K638">
            <v>0</v>
          </cell>
          <cell r="L638" t="str">
            <v>KGM</v>
          </cell>
          <cell r="M638">
            <v>0</v>
          </cell>
          <cell r="N638">
            <v>0</v>
          </cell>
          <cell r="O638" t="str">
            <v>CLASSE</v>
          </cell>
          <cell r="P638">
            <v>4</v>
          </cell>
          <cell r="Q638">
            <v>54.4</v>
          </cell>
          <cell r="R638">
            <v>31</v>
          </cell>
          <cell r="S638">
            <v>54.400000000000006</v>
          </cell>
          <cell r="T638" t="str">
            <v xml:space="preserve"> </v>
          </cell>
        </row>
        <row r="639">
          <cell r="A639" t="str">
            <v>15122900</v>
          </cell>
          <cell r="B639" t="str">
            <v>Huile raffinee de coton meme depourvu de gossypol et ses fractions</v>
          </cell>
          <cell r="C639">
            <v>38413</v>
          </cell>
          <cell r="D639">
            <v>30</v>
          </cell>
          <cell r="E639">
            <v>0</v>
          </cell>
          <cell r="F639">
            <v>18</v>
          </cell>
          <cell r="G639">
            <v>30</v>
          </cell>
          <cell r="H639">
            <v>0</v>
          </cell>
          <cell r="I639">
            <v>18</v>
          </cell>
          <cell r="J639">
            <v>1</v>
          </cell>
          <cell r="K639">
            <v>0</v>
          </cell>
          <cell r="L639" t="str">
            <v>KGM</v>
          </cell>
          <cell r="M639">
            <v>0</v>
          </cell>
          <cell r="N639">
            <v>0</v>
          </cell>
          <cell r="O639" t="str">
            <v>CLASSE</v>
          </cell>
          <cell r="P639">
            <v>4</v>
          </cell>
          <cell r="Q639">
            <v>54.4</v>
          </cell>
          <cell r="R639">
            <v>31</v>
          </cell>
          <cell r="S639">
            <v>54.400000000000006</v>
          </cell>
          <cell r="T639" t="str">
            <v xml:space="preserve"> </v>
          </cell>
        </row>
        <row r="640">
          <cell r="A640" t="str">
            <v>15131100</v>
          </cell>
          <cell r="B640" t="str">
            <v>Huiles de coco (coprah) brutes</v>
          </cell>
          <cell r="C640">
            <v>38413</v>
          </cell>
          <cell r="D640">
            <v>30</v>
          </cell>
          <cell r="E640">
            <v>0</v>
          </cell>
          <cell r="F640">
            <v>10</v>
          </cell>
          <cell r="G640">
            <v>30</v>
          </cell>
          <cell r="H640">
            <v>0</v>
          </cell>
          <cell r="I640">
            <v>18</v>
          </cell>
          <cell r="J640">
            <v>1</v>
          </cell>
          <cell r="K640">
            <v>0</v>
          </cell>
          <cell r="L640" t="str">
            <v>KGM</v>
          </cell>
          <cell r="M640">
            <v>0</v>
          </cell>
          <cell r="N640">
            <v>0</v>
          </cell>
          <cell r="O640" t="str">
            <v>CLASSE</v>
          </cell>
          <cell r="P640">
            <v>4</v>
          </cell>
          <cell r="Q640">
            <v>54.4</v>
          </cell>
          <cell r="R640">
            <v>31</v>
          </cell>
          <cell r="S640">
            <v>54.400000000000006</v>
          </cell>
          <cell r="T640" t="str">
            <v xml:space="preserve"> </v>
          </cell>
        </row>
        <row r="641">
          <cell r="A641" t="str">
            <v>15131900</v>
          </cell>
          <cell r="B641" t="str">
            <v>Huile raffinee de coco et ses fractions</v>
          </cell>
          <cell r="C641">
            <v>38413</v>
          </cell>
          <cell r="D641">
            <v>30</v>
          </cell>
          <cell r="E641">
            <v>0</v>
          </cell>
          <cell r="F641">
            <v>18</v>
          </cell>
          <cell r="G641">
            <v>30</v>
          </cell>
          <cell r="H641">
            <v>0</v>
          </cell>
          <cell r="I641">
            <v>18</v>
          </cell>
          <cell r="J641">
            <v>1</v>
          </cell>
          <cell r="K641">
            <v>20</v>
          </cell>
          <cell r="L641" t="str">
            <v>KGM</v>
          </cell>
          <cell r="M641">
            <v>0</v>
          </cell>
          <cell r="N641">
            <v>0</v>
          </cell>
          <cell r="O641" t="str">
            <v>CLASSE</v>
          </cell>
          <cell r="P641">
            <v>4</v>
          </cell>
          <cell r="Q641">
            <v>74.400000000000006</v>
          </cell>
          <cell r="R641">
            <v>51</v>
          </cell>
          <cell r="S641">
            <v>74.400000000000006</v>
          </cell>
          <cell r="T641" t="str">
            <v xml:space="preserve"> </v>
          </cell>
        </row>
        <row r="642">
          <cell r="A642" t="str">
            <v>15132100</v>
          </cell>
          <cell r="B642" t="str">
            <v>Huile brute de babassu ou de palmiste et leurs fractions</v>
          </cell>
          <cell r="C642">
            <v>38413</v>
          </cell>
          <cell r="D642">
            <v>10</v>
          </cell>
          <cell r="E642">
            <v>0</v>
          </cell>
          <cell r="F642">
            <v>10</v>
          </cell>
          <cell r="G642">
            <v>10</v>
          </cell>
          <cell r="H642">
            <v>0</v>
          </cell>
          <cell r="I642">
            <v>18</v>
          </cell>
          <cell r="J642">
            <v>1</v>
          </cell>
          <cell r="K642">
            <v>0</v>
          </cell>
          <cell r="L642" t="str">
            <v>KGM</v>
          </cell>
          <cell r="M642">
            <v>0</v>
          </cell>
          <cell r="N642">
            <v>0</v>
          </cell>
          <cell r="O642" t="str">
            <v>CLASSE</v>
          </cell>
          <cell r="P642">
            <v>2</v>
          </cell>
          <cell r="Q642">
            <v>30.8</v>
          </cell>
          <cell r="R642">
            <v>11</v>
          </cell>
          <cell r="S642">
            <v>30.800000000000011</v>
          </cell>
          <cell r="T642" t="str">
            <v xml:space="preserve"> </v>
          </cell>
        </row>
        <row r="643">
          <cell r="A643" t="str">
            <v>15132900</v>
          </cell>
          <cell r="B643" t="str">
            <v>Huile raffinee de babassu ou de palmiste et leurs fractions</v>
          </cell>
          <cell r="C643">
            <v>38413</v>
          </cell>
          <cell r="D643">
            <v>30</v>
          </cell>
          <cell r="E643">
            <v>0</v>
          </cell>
          <cell r="F643">
            <v>18</v>
          </cell>
          <cell r="G643">
            <v>30</v>
          </cell>
          <cell r="H643">
            <v>0</v>
          </cell>
          <cell r="I643">
            <v>18</v>
          </cell>
          <cell r="J643">
            <v>1</v>
          </cell>
          <cell r="K643">
            <v>20</v>
          </cell>
          <cell r="L643" t="str">
            <v>KGM</v>
          </cell>
          <cell r="M643">
            <v>0</v>
          </cell>
          <cell r="N643">
            <v>0</v>
          </cell>
          <cell r="O643" t="str">
            <v>CLASSE</v>
          </cell>
          <cell r="P643">
            <v>4</v>
          </cell>
          <cell r="Q643">
            <v>74.400000000000006</v>
          </cell>
          <cell r="R643">
            <v>51</v>
          </cell>
          <cell r="S643">
            <v>74.400000000000006</v>
          </cell>
          <cell r="T643" t="str">
            <v xml:space="preserve"> </v>
          </cell>
        </row>
        <row r="644">
          <cell r="A644" t="str">
            <v>15141100</v>
          </cell>
          <cell r="B644" t="str">
            <v>Huile brute de navette ou de colza _x0005_ faible teneur en acide _x0002_rucique et leurs fractions</v>
          </cell>
          <cell r="C644">
            <v>38413</v>
          </cell>
          <cell r="D644">
            <v>30</v>
          </cell>
          <cell r="E644">
            <v>0</v>
          </cell>
          <cell r="F644">
            <v>10</v>
          </cell>
          <cell r="G644">
            <v>30</v>
          </cell>
          <cell r="H644">
            <v>0</v>
          </cell>
          <cell r="I644">
            <v>18</v>
          </cell>
          <cell r="J644">
            <v>1</v>
          </cell>
          <cell r="K644">
            <v>0</v>
          </cell>
          <cell r="L644" t="str">
            <v>KGM</v>
          </cell>
          <cell r="M644">
            <v>0</v>
          </cell>
          <cell r="N644">
            <v>0</v>
          </cell>
          <cell r="O644" t="str">
            <v>CLASSE</v>
          </cell>
          <cell r="P644">
            <v>4</v>
          </cell>
          <cell r="Q644">
            <v>54.4</v>
          </cell>
          <cell r="R644">
            <v>31</v>
          </cell>
          <cell r="S644">
            <v>54.400000000000006</v>
          </cell>
          <cell r="T644" t="str">
            <v xml:space="preserve"> </v>
          </cell>
        </row>
        <row r="645">
          <cell r="A645" t="str">
            <v>15141900</v>
          </cell>
          <cell r="B645" t="str">
            <v>Huile rafin_x0002_e de navette ou de colza</v>
          </cell>
          <cell r="C645">
            <v>38413</v>
          </cell>
          <cell r="D645">
            <v>30</v>
          </cell>
          <cell r="E645">
            <v>0</v>
          </cell>
          <cell r="F645">
            <v>10</v>
          </cell>
          <cell r="G645">
            <v>30</v>
          </cell>
          <cell r="H645">
            <v>0</v>
          </cell>
          <cell r="I645">
            <v>18</v>
          </cell>
          <cell r="J645">
            <v>1</v>
          </cell>
          <cell r="K645">
            <v>0</v>
          </cell>
          <cell r="L645" t="str">
            <v>KGM</v>
          </cell>
          <cell r="M645">
            <v>0</v>
          </cell>
          <cell r="N645">
            <v>0</v>
          </cell>
          <cell r="O645" t="str">
            <v>CLASSE</v>
          </cell>
          <cell r="P645">
            <v>4</v>
          </cell>
          <cell r="Q645">
            <v>54.4</v>
          </cell>
          <cell r="R645">
            <v>31</v>
          </cell>
          <cell r="S645">
            <v>54.400000000000006</v>
          </cell>
          <cell r="T645" t="str">
            <v xml:space="preserve"> </v>
          </cell>
        </row>
        <row r="646">
          <cell r="A646" t="str">
            <v>15149100</v>
          </cell>
          <cell r="B646" t="str">
            <v>Huiles brutes ,autres que de navettes ou de colza .</v>
          </cell>
          <cell r="C646">
            <v>38413</v>
          </cell>
          <cell r="D646">
            <v>30</v>
          </cell>
          <cell r="E646">
            <v>0</v>
          </cell>
          <cell r="F646">
            <v>10</v>
          </cell>
          <cell r="G646">
            <v>30</v>
          </cell>
          <cell r="H646">
            <v>0</v>
          </cell>
          <cell r="I646">
            <v>18</v>
          </cell>
          <cell r="J646">
            <v>1</v>
          </cell>
          <cell r="K646">
            <v>0</v>
          </cell>
          <cell r="L646" t="str">
            <v>KGM</v>
          </cell>
          <cell r="M646">
            <v>0</v>
          </cell>
          <cell r="N646">
            <v>0</v>
          </cell>
          <cell r="O646" t="str">
            <v>CLASSE</v>
          </cell>
          <cell r="P646">
            <v>4</v>
          </cell>
          <cell r="Q646">
            <v>54.4</v>
          </cell>
          <cell r="R646">
            <v>31</v>
          </cell>
          <cell r="S646">
            <v>54.400000000000006</v>
          </cell>
          <cell r="T646" t="str">
            <v xml:space="preserve"> </v>
          </cell>
        </row>
        <row r="647">
          <cell r="A647" t="str">
            <v>15149900</v>
          </cell>
          <cell r="B647" t="str">
            <v>Huiles raffin_x0002_es, autres que de navette ou de colza</v>
          </cell>
          <cell r="C647">
            <v>38413</v>
          </cell>
          <cell r="D647">
            <v>30</v>
          </cell>
          <cell r="E647">
            <v>0</v>
          </cell>
          <cell r="F647">
            <v>10</v>
          </cell>
          <cell r="G647">
            <v>30</v>
          </cell>
          <cell r="H647">
            <v>0</v>
          </cell>
          <cell r="I647">
            <v>18</v>
          </cell>
          <cell r="J647">
            <v>1</v>
          </cell>
          <cell r="K647">
            <v>20</v>
          </cell>
          <cell r="L647" t="str">
            <v>KGM</v>
          </cell>
          <cell r="M647">
            <v>0</v>
          </cell>
          <cell r="N647">
            <v>0</v>
          </cell>
          <cell r="O647" t="str">
            <v>CLASSE</v>
          </cell>
          <cell r="P647">
            <v>4</v>
          </cell>
          <cell r="Q647">
            <v>74.400000000000006</v>
          </cell>
          <cell r="R647">
            <v>51</v>
          </cell>
          <cell r="S647">
            <v>74.400000000000006</v>
          </cell>
          <cell r="T647" t="str">
            <v xml:space="preserve"> </v>
          </cell>
        </row>
        <row r="648">
          <cell r="A648" t="str">
            <v>15151100</v>
          </cell>
          <cell r="B648" t="str">
            <v>Huile de lin brute et ses fractions</v>
          </cell>
          <cell r="C648">
            <v>38413</v>
          </cell>
          <cell r="D648">
            <v>10</v>
          </cell>
          <cell r="E648">
            <v>0</v>
          </cell>
          <cell r="F648">
            <v>10</v>
          </cell>
          <cell r="G648">
            <v>10</v>
          </cell>
          <cell r="H648">
            <v>0</v>
          </cell>
          <cell r="I648">
            <v>18</v>
          </cell>
          <cell r="J648">
            <v>1</v>
          </cell>
          <cell r="K648">
            <v>0</v>
          </cell>
          <cell r="L648" t="str">
            <v>KGM</v>
          </cell>
          <cell r="M648">
            <v>0</v>
          </cell>
          <cell r="N648">
            <v>0</v>
          </cell>
          <cell r="O648" t="str">
            <v>CLASSE</v>
          </cell>
          <cell r="P648">
            <v>2</v>
          </cell>
          <cell r="Q648">
            <v>30.8</v>
          </cell>
          <cell r="R648">
            <v>11</v>
          </cell>
          <cell r="S648">
            <v>30.800000000000011</v>
          </cell>
          <cell r="T648" t="str">
            <v xml:space="preserve"> </v>
          </cell>
        </row>
        <row r="649">
          <cell r="A649" t="str">
            <v>15151900</v>
          </cell>
          <cell r="B649" t="str">
            <v>Huile de lin et ses fractions (travaillees)</v>
          </cell>
          <cell r="C649">
            <v>38413</v>
          </cell>
          <cell r="D649">
            <v>30</v>
          </cell>
          <cell r="E649">
            <v>0</v>
          </cell>
          <cell r="F649">
            <v>10</v>
          </cell>
          <cell r="G649">
            <v>30</v>
          </cell>
          <cell r="H649">
            <v>0</v>
          </cell>
          <cell r="I649">
            <v>18</v>
          </cell>
          <cell r="J649">
            <v>1</v>
          </cell>
          <cell r="K649">
            <v>0</v>
          </cell>
          <cell r="L649" t="str">
            <v>KGM</v>
          </cell>
          <cell r="M649">
            <v>0</v>
          </cell>
          <cell r="N649">
            <v>0</v>
          </cell>
          <cell r="O649" t="str">
            <v>CLASSE</v>
          </cell>
          <cell r="P649">
            <v>4</v>
          </cell>
          <cell r="Q649">
            <v>54.4</v>
          </cell>
          <cell r="R649">
            <v>31</v>
          </cell>
          <cell r="S649">
            <v>54.400000000000006</v>
          </cell>
          <cell r="T649" t="str">
            <v xml:space="preserve"> </v>
          </cell>
        </row>
        <row r="650">
          <cell r="A650" t="str">
            <v>15152100</v>
          </cell>
          <cell r="B650" t="str">
            <v>Huile brute de mais et ses fractions</v>
          </cell>
          <cell r="C650">
            <v>38413</v>
          </cell>
          <cell r="D650">
            <v>30</v>
          </cell>
          <cell r="E650">
            <v>0</v>
          </cell>
          <cell r="F650">
            <v>18</v>
          </cell>
          <cell r="G650">
            <v>30</v>
          </cell>
          <cell r="H650">
            <v>0</v>
          </cell>
          <cell r="I650">
            <v>18</v>
          </cell>
          <cell r="J650">
            <v>1</v>
          </cell>
          <cell r="K650">
            <v>20</v>
          </cell>
          <cell r="L650" t="str">
            <v>KGM</v>
          </cell>
          <cell r="M650">
            <v>0</v>
          </cell>
          <cell r="N650">
            <v>0</v>
          </cell>
          <cell r="O650" t="str">
            <v>CLASSE</v>
          </cell>
          <cell r="P650">
            <v>4</v>
          </cell>
          <cell r="Q650">
            <v>74.400000000000006</v>
          </cell>
          <cell r="R650">
            <v>51</v>
          </cell>
          <cell r="S650">
            <v>74.400000000000006</v>
          </cell>
          <cell r="T650" t="str">
            <v xml:space="preserve"> </v>
          </cell>
        </row>
        <row r="651">
          <cell r="A651" t="str">
            <v>15152900</v>
          </cell>
          <cell r="B651" t="str">
            <v>Huile de mais et ses fractions (travaillees)</v>
          </cell>
          <cell r="C651">
            <v>38413</v>
          </cell>
          <cell r="D651">
            <v>30</v>
          </cell>
          <cell r="E651">
            <v>0</v>
          </cell>
          <cell r="F651">
            <v>10</v>
          </cell>
          <cell r="G651">
            <v>30</v>
          </cell>
          <cell r="H651">
            <v>0</v>
          </cell>
          <cell r="I651">
            <v>18</v>
          </cell>
          <cell r="J651">
            <v>1</v>
          </cell>
          <cell r="K651">
            <v>0</v>
          </cell>
          <cell r="L651" t="str">
            <v>KGM</v>
          </cell>
          <cell r="M651">
            <v>0</v>
          </cell>
          <cell r="N651">
            <v>0</v>
          </cell>
          <cell r="O651" t="str">
            <v>CLASSE</v>
          </cell>
          <cell r="P651">
            <v>4</v>
          </cell>
          <cell r="Q651">
            <v>54.4</v>
          </cell>
          <cell r="R651">
            <v>31</v>
          </cell>
          <cell r="S651">
            <v>54.400000000000006</v>
          </cell>
          <cell r="T651" t="str">
            <v xml:space="preserve"> </v>
          </cell>
        </row>
        <row r="652">
          <cell r="A652" t="str">
            <v>15153000</v>
          </cell>
          <cell r="B652" t="str">
            <v>Huile de ricin et ses fractions (travaillees)</v>
          </cell>
          <cell r="C652">
            <v>38413</v>
          </cell>
          <cell r="D652">
            <v>10</v>
          </cell>
          <cell r="E652">
            <v>0</v>
          </cell>
          <cell r="F652">
            <v>18</v>
          </cell>
          <cell r="G652">
            <v>10</v>
          </cell>
          <cell r="H652">
            <v>0</v>
          </cell>
          <cell r="I652">
            <v>18</v>
          </cell>
          <cell r="J652">
            <v>1</v>
          </cell>
          <cell r="K652">
            <v>20</v>
          </cell>
          <cell r="L652" t="str">
            <v>KGM</v>
          </cell>
          <cell r="M652">
            <v>0</v>
          </cell>
          <cell r="N652">
            <v>0</v>
          </cell>
          <cell r="O652" t="str">
            <v>CLASSE</v>
          </cell>
          <cell r="P652">
            <v>2</v>
          </cell>
          <cell r="Q652">
            <v>50.8</v>
          </cell>
          <cell r="R652">
            <v>31</v>
          </cell>
          <cell r="S652">
            <v>50.800000000000011</v>
          </cell>
          <cell r="T652" t="str">
            <v xml:space="preserve"> </v>
          </cell>
        </row>
        <row r="653">
          <cell r="A653" t="str">
            <v>15154000</v>
          </cell>
          <cell r="B653" t="str">
            <v>Huile de tung et ses fractions (travaillees)</v>
          </cell>
          <cell r="C653">
            <v>38413</v>
          </cell>
          <cell r="D653">
            <v>30</v>
          </cell>
          <cell r="E653">
            <v>0</v>
          </cell>
          <cell r="F653">
            <v>18</v>
          </cell>
          <cell r="G653">
            <v>30</v>
          </cell>
          <cell r="H653">
            <v>0</v>
          </cell>
          <cell r="I653">
            <v>18</v>
          </cell>
          <cell r="J653">
            <v>1</v>
          </cell>
          <cell r="K653">
            <v>20</v>
          </cell>
          <cell r="L653" t="str">
            <v>KGM</v>
          </cell>
          <cell r="M653">
            <v>0</v>
          </cell>
          <cell r="N653">
            <v>0</v>
          </cell>
          <cell r="O653" t="str">
            <v>CLASSE</v>
          </cell>
          <cell r="P653">
            <v>4</v>
          </cell>
          <cell r="Q653">
            <v>74.400000000000006</v>
          </cell>
          <cell r="R653">
            <v>51</v>
          </cell>
          <cell r="S653">
            <v>74.400000000000006</v>
          </cell>
          <cell r="T653" t="str">
            <v xml:space="preserve"> </v>
          </cell>
        </row>
        <row r="654">
          <cell r="A654" t="str">
            <v>15155000</v>
          </cell>
          <cell r="B654" t="str">
            <v>Huile de sesame et ses fractions (travaillees)</v>
          </cell>
          <cell r="C654">
            <v>38413</v>
          </cell>
          <cell r="D654">
            <v>30</v>
          </cell>
          <cell r="E654">
            <v>0</v>
          </cell>
          <cell r="F654">
            <v>18</v>
          </cell>
          <cell r="G654">
            <v>30</v>
          </cell>
          <cell r="H654">
            <v>0</v>
          </cell>
          <cell r="I654">
            <v>18</v>
          </cell>
          <cell r="J654">
            <v>1</v>
          </cell>
          <cell r="K654">
            <v>20</v>
          </cell>
          <cell r="L654" t="str">
            <v>KGM</v>
          </cell>
          <cell r="M654">
            <v>0</v>
          </cell>
          <cell r="N654">
            <v>0</v>
          </cell>
          <cell r="O654" t="str">
            <v>CLASSE</v>
          </cell>
          <cell r="P654">
            <v>4</v>
          </cell>
          <cell r="Q654">
            <v>74.400000000000006</v>
          </cell>
          <cell r="R654">
            <v>51</v>
          </cell>
          <cell r="S654">
            <v>74.400000000000006</v>
          </cell>
          <cell r="T654" t="str">
            <v xml:space="preserve"> </v>
          </cell>
        </row>
        <row r="655">
          <cell r="A655" t="str">
            <v>15159000</v>
          </cell>
          <cell r="B655" t="str">
            <v>Huile de karite,autres huiles,et leurs fractions (travaillees)</v>
          </cell>
          <cell r="C655">
            <v>38413</v>
          </cell>
          <cell r="D655">
            <v>30</v>
          </cell>
          <cell r="E655">
            <v>0</v>
          </cell>
          <cell r="F655">
            <v>18</v>
          </cell>
          <cell r="G655">
            <v>30</v>
          </cell>
          <cell r="H655">
            <v>0</v>
          </cell>
          <cell r="I655">
            <v>18</v>
          </cell>
          <cell r="J655">
            <v>1</v>
          </cell>
          <cell r="K655">
            <v>0</v>
          </cell>
          <cell r="L655" t="str">
            <v>KGM</v>
          </cell>
          <cell r="M655">
            <v>0</v>
          </cell>
          <cell r="N655">
            <v>0</v>
          </cell>
          <cell r="O655" t="str">
            <v>CLASSE</v>
          </cell>
          <cell r="P655">
            <v>4</v>
          </cell>
          <cell r="Q655">
            <v>54.4</v>
          </cell>
          <cell r="R655">
            <v>31</v>
          </cell>
          <cell r="S655">
            <v>54.400000000000006</v>
          </cell>
          <cell r="T655" t="str">
            <v xml:space="preserve"> </v>
          </cell>
        </row>
        <row r="656">
          <cell r="A656" t="str">
            <v>15161000</v>
          </cell>
          <cell r="B656" t="str">
            <v>Graisses et huiles animales et leurs fractions (preparees)</v>
          </cell>
          <cell r="C656">
            <v>38413</v>
          </cell>
          <cell r="D656">
            <v>30</v>
          </cell>
          <cell r="E656">
            <v>0</v>
          </cell>
          <cell r="F656">
            <v>18</v>
          </cell>
          <cell r="G656">
            <v>30</v>
          </cell>
          <cell r="H656">
            <v>0</v>
          </cell>
          <cell r="I656">
            <v>18</v>
          </cell>
          <cell r="J656">
            <v>1</v>
          </cell>
          <cell r="K656">
            <v>0</v>
          </cell>
          <cell r="L656" t="str">
            <v>KGM</v>
          </cell>
          <cell r="M656">
            <v>0</v>
          </cell>
          <cell r="N656">
            <v>0</v>
          </cell>
          <cell r="O656" t="str">
            <v>CLASSE</v>
          </cell>
          <cell r="P656">
            <v>4</v>
          </cell>
          <cell r="Q656">
            <v>54.4</v>
          </cell>
          <cell r="R656">
            <v>31</v>
          </cell>
          <cell r="S656">
            <v>54.400000000000006</v>
          </cell>
          <cell r="T656" t="str">
            <v xml:space="preserve"> </v>
          </cell>
        </row>
        <row r="657">
          <cell r="A657" t="str">
            <v>15162000</v>
          </cell>
          <cell r="B657" t="str">
            <v>Graisses et huiles vegetales et leurs fractions,(preparee)</v>
          </cell>
          <cell r="C657">
            <v>38413</v>
          </cell>
          <cell r="D657">
            <v>30</v>
          </cell>
          <cell r="E657">
            <v>0</v>
          </cell>
          <cell r="F657">
            <v>18</v>
          </cell>
          <cell r="G657">
            <v>30</v>
          </cell>
          <cell r="H657">
            <v>0</v>
          </cell>
          <cell r="I657">
            <v>18</v>
          </cell>
          <cell r="J657">
            <v>1</v>
          </cell>
          <cell r="K657">
            <v>0</v>
          </cell>
          <cell r="L657" t="str">
            <v>KGM</v>
          </cell>
          <cell r="M657">
            <v>0</v>
          </cell>
          <cell r="N657">
            <v>0</v>
          </cell>
          <cell r="O657" t="str">
            <v>CLASSE</v>
          </cell>
          <cell r="P657">
            <v>4</v>
          </cell>
          <cell r="Q657">
            <v>54.4</v>
          </cell>
          <cell r="R657">
            <v>31</v>
          </cell>
          <cell r="S657">
            <v>54.400000000000006</v>
          </cell>
          <cell r="T657" t="str">
            <v xml:space="preserve"> </v>
          </cell>
        </row>
        <row r="658">
          <cell r="A658" t="str">
            <v>15171000</v>
          </cell>
          <cell r="B658" t="str">
            <v>Margarine, a l'exclusion de la margarine liquide</v>
          </cell>
          <cell r="C658">
            <v>38413</v>
          </cell>
          <cell r="D658">
            <v>30</v>
          </cell>
          <cell r="E658">
            <v>0</v>
          </cell>
          <cell r="F658">
            <v>0</v>
          </cell>
          <cell r="G658">
            <v>30</v>
          </cell>
          <cell r="H658">
            <v>0</v>
          </cell>
          <cell r="I658">
            <v>0</v>
          </cell>
          <cell r="J658">
            <v>1</v>
          </cell>
          <cell r="K658">
            <v>0</v>
          </cell>
          <cell r="L658" t="str">
            <v>KGM</v>
          </cell>
          <cell r="M658">
            <v>0</v>
          </cell>
          <cell r="N658">
            <v>0</v>
          </cell>
          <cell r="O658" t="str">
            <v>CLASSE</v>
          </cell>
          <cell r="P658">
            <v>4</v>
          </cell>
          <cell r="Q658">
            <v>31</v>
          </cell>
          <cell r="R658">
            <v>31</v>
          </cell>
          <cell r="S658">
            <v>31</v>
          </cell>
          <cell r="T658" t="str">
            <v xml:space="preserve"> </v>
          </cell>
        </row>
        <row r="659">
          <cell r="A659" t="str">
            <v>15179000</v>
          </cell>
          <cell r="B659" t="str">
            <v>Graisses alimentaires preparees autres que du 151610 a 151710</v>
          </cell>
          <cell r="C659">
            <v>38413</v>
          </cell>
          <cell r="D659">
            <v>10</v>
          </cell>
          <cell r="E659">
            <v>0</v>
          </cell>
          <cell r="F659">
            <v>18</v>
          </cell>
          <cell r="G659">
            <v>10</v>
          </cell>
          <cell r="H659">
            <v>0</v>
          </cell>
          <cell r="I659">
            <v>18</v>
          </cell>
          <cell r="J659">
            <v>1</v>
          </cell>
          <cell r="K659">
            <v>0</v>
          </cell>
          <cell r="L659" t="str">
            <v>KGM</v>
          </cell>
          <cell r="M659">
            <v>0</v>
          </cell>
          <cell r="N659">
            <v>0</v>
          </cell>
          <cell r="O659" t="str">
            <v>CLASSE</v>
          </cell>
          <cell r="P659">
            <v>2</v>
          </cell>
          <cell r="Q659">
            <v>30.8</v>
          </cell>
          <cell r="R659">
            <v>11</v>
          </cell>
          <cell r="S659">
            <v>30.800000000000011</v>
          </cell>
          <cell r="T659" t="str">
            <v xml:space="preserve"> </v>
          </cell>
        </row>
        <row r="660">
          <cell r="A660" t="str">
            <v>15180000</v>
          </cell>
          <cell r="B660" t="str">
            <v>Graisses et huiles animales ou vegetales,non alimentaires,modifiees</v>
          </cell>
          <cell r="C660">
            <v>38413</v>
          </cell>
          <cell r="D660">
            <v>10</v>
          </cell>
          <cell r="E660">
            <v>0</v>
          </cell>
          <cell r="F660">
            <v>18</v>
          </cell>
          <cell r="G660">
            <v>10</v>
          </cell>
          <cell r="H660">
            <v>0</v>
          </cell>
          <cell r="I660">
            <v>18</v>
          </cell>
          <cell r="J660">
            <v>1</v>
          </cell>
          <cell r="K660">
            <v>0</v>
          </cell>
          <cell r="L660" t="str">
            <v>KGM</v>
          </cell>
          <cell r="M660">
            <v>0</v>
          </cell>
          <cell r="N660">
            <v>0</v>
          </cell>
          <cell r="O660" t="str">
            <v>CLASSE</v>
          </cell>
          <cell r="P660">
            <v>2</v>
          </cell>
          <cell r="Q660">
            <v>30.8</v>
          </cell>
          <cell r="R660">
            <v>11</v>
          </cell>
          <cell r="S660">
            <v>30.800000000000011</v>
          </cell>
          <cell r="T660" t="str">
            <v xml:space="preserve"> </v>
          </cell>
        </row>
        <row r="661">
          <cell r="A661" t="str">
            <v>15200000</v>
          </cell>
          <cell r="B661" t="str">
            <v>Glycerol brut; eaux et lessives glycerineuses</v>
          </cell>
          <cell r="C661">
            <v>38413</v>
          </cell>
          <cell r="D661">
            <v>10</v>
          </cell>
          <cell r="E661">
            <v>0</v>
          </cell>
          <cell r="F661">
            <v>18</v>
          </cell>
          <cell r="G661">
            <v>10</v>
          </cell>
          <cell r="H661">
            <v>0</v>
          </cell>
          <cell r="I661">
            <v>18</v>
          </cell>
          <cell r="J661">
            <v>1</v>
          </cell>
          <cell r="K661">
            <v>0</v>
          </cell>
          <cell r="L661" t="str">
            <v>KGM</v>
          </cell>
          <cell r="M661">
            <v>0</v>
          </cell>
          <cell r="N661">
            <v>0</v>
          </cell>
          <cell r="O661" t="str">
            <v>CLASSE</v>
          </cell>
          <cell r="P661">
            <v>2</v>
          </cell>
          <cell r="Q661">
            <v>30.8</v>
          </cell>
          <cell r="R661">
            <v>11</v>
          </cell>
          <cell r="S661">
            <v>30.800000000000011</v>
          </cell>
          <cell r="T661" t="str">
            <v xml:space="preserve"> </v>
          </cell>
        </row>
        <row r="662">
          <cell r="A662" t="str">
            <v>15211000</v>
          </cell>
          <cell r="B662" t="str">
            <v>Cires vegetales</v>
          </cell>
          <cell r="C662">
            <v>38413</v>
          </cell>
          <cell r="D662">
            <v>10</v>
          </cell>
          <cell r="E662">
            <v>0</v>
          </cell>
          <cell r="F662">
            <v>18</v>
          </cell>
          <cell r="G662">
            <v>10</v>
          </cell>
          <cell r="H662">
            <v>0</v>
          </cell>
          <cell r="I662">
            <v>18</v>
          </cell>
          <cell r="J662">
            <v>1</v>
          </cell>
          <cell r="K662">
            <v>0</v>
          </cell>
          <cell r="L662" t="str">
            <v>KGM</v>
          </cell>
          <cell r="M662">
            <v>0</v>
          </cell>
          <cell r="N662">
            <v>0</v>
          </cell>
          <cell r="O662" t="str">
            <v>CLASSE</v>
          </cell>
          <cell r="P662">
            <v>2</v>
          </cell>
          <cell r="Q662">
            <v>30.8</v>
          </cell>
          <cell r="R662">
            <v>11</v>
          </cell>
          <cell r="S662">
            <v>30.800000000000011</v>
          </cell>
          <cell r="T662" t="str">
            <v xml:space="preserve"> </v>
          </cell>
        </row>
        <row r="663">
          <cell r="A663" t="str">
            <v>15219000</v>
          </cell>
          <cell r="B663" t="str">
            <v>Cires d'abeilles et d'autres insectes</v>
          </cell>
          <cell r="C663">
            <v>38413</v>
          </cell>
          <cell r="D663">
            <v>10</v>
          </cell>
          <cell r="E663">
            <v>0</v>
          </cell>
          <cell r="F663">
            <v>18</v>
          </cell>
          <cell r="G663">
            <v>10</v>
          </cell>
          <cell r="H663">
            <v>0</v>
          </cell>
          <cell r="I663">
            <v>18</v>
          </cell>
          <cell r="J663">
            <v>1</v>
          </cell>
          <cell r="K663">
            <v>0</v>
          </cell>
          <cell r="L663" t="str">
            <v>KGM</v>
          </cell>
          <cell r="M663">
            <v>0</v>
          </cell>
          <cell r="N663">
            <v>0</v>
          </cell>
          <cell r="O663" t="str">
            <v>CLASSE</v>
          </cell>
          <cell r="P663">
            <v>2</v>
          </cell>
          <cell r="Q663">
            <v>30.8</v>
          </cell>
          <cell r="R663">
            <v>11</v>
          </cell>
          <cell r="S663">
            <v>30.800000000000011</v>
          </cell>
          <cell r="T663" t="str">
            <v xml:space="preserve"> </v>
          </cell>
        </row>
        <row r="664">
          <cell r="A664" t="str">
            <v>15220000</v>
          </cell>
          <cell r="B664" t="str">
            <v>D_x0002_gras; Residus de corps gras</v>
          </cell>
          <cell r="C664">
            <v>38413</v>
          </cell>
          <cell r="D664">
            <v>10</v>
          </cell>
          <cell r="E664">
            <v>0</v>
          </cell>
          <cell r="F664">
            <v>18</v>
          </cell>
          <cell r="G664">
            <v>10</v>
          </cell>
          <cell r="H664">
            <v>0</v>
          </cell>
          <cell r="I664">
            <v>18</v>
          </cell>
          <cell r="J664">
            <v>1</v>
          </cell>
          <cell r="K664">
            <v>0</v>
          </cell>
          <cell r="L664" t="str">
            <v>KGM</v>
          </cell>
          <cell r="M664">
            <v>0</v>
          </cell>
          <cell r="N664">
            <v>0</v>
          </cell>
          <cell r="O664" t="str">
            <v>CLASSE</v>
          </cell>
          <cell r="P664">
            <v>2</v>
          </cell>
          <cell r="Q664">
            <v>30.8</v>
          </cell>
          <cell r="R664">
            <v>11</v>
          </cell>
          <cell r="S664">
            <v>30.800000000000011</v>
          </cell>
          <cell r="T664" t="str">
            <v xml:space="preserve"> </v>
          </cell>
        </row>
        <row r="665">
          <cell r="A665" t="str">
            <v>16010000</v>
          </cell>
          <cell r="B665" t="str">
            <v>Saucisses, saucissons et produits similaires de viande,abats ou de sang</v>
          </cell>
          <cell r="C665">
            <v>38413</v>
          </cell>
          <cell r="D665">
            <v>30</v>
          </cell>
          <cell r="E665">
            <v>0</v>
          </cell>
          <cell r="F665">
            <v>18</v>
          </cell>
          <cell r="G665">
            <v>30</v>
          </cell>
          <cell r="H665">
            <v>0</v>
          </cell>
          <cell r="I665">
            <v>18</v>
          </cell>
          <cell r="J665">
            <v>1</v>
          </cell>
          <cell r="K665">
            <v>0</v>
          </cell>
          <cell r="L665" t="str">
            <v>KGM</v>
          </cell>
          <cell r="M665">
            <v>0</v>
          </cell>
          <cell r="N665">
            <v>0</v>
          </cell>
          <cell r="O665" t="str">
            <v>CLASSE</v>
          </cell>
          <cell r="P665">
            <v>4</v>
          </cell>
          <cell r="Q665">
            <v>54.4</v>
          </cell>
          <cell r="R665">
            <v>31</v>
          </cell>
          <cell r="S665">
            <v>54.400000000000006</v>
          </cell>
          <cell r="T665" t="str">
            <v xml:space="preserve"> </v>
          </cell>
        </row>
        <row r="666">
          <cell r="A666" t="str">
            <v>16021000</v>
          </cell>
          <cell r="B666" t="str">
            <v>Preparations homogenisees de viandes,d'abats ou de sang</v>
          </cell>
          <cell r="C666">
            <v>38413</v>
          </cell>
          <cell r="D666">
            <v>30</v>
          </cell>
          <cell r="E666">
            <v>0</v>
          </cell>
          <cell r="F666">
            <v>18</v>
          </cell>
          <cell r="G666">
            <v>30</v>
          </cell>
          <cell r="H666">
            <v>0</v>
          </cell>
          <cell r="I666">
            <v>18</v>
          </cell>
          <cell r="J666">
            <v>1</v>
          </cell>
          <cell r="K666">
            <v>0</v>
          </cell>
          <cell r="L666" t="str">
            <v>KGM</v>
          </cell>
          <cell r="M666">
            <v>0</v>
          </cell>
          <cell r="N666">
            <v>0</v>
          </cell>
          <cell r="O666" t="str">
            <v>CLASSE</v>
          </cell>
          <cell r="P666">
            <v>4</v>
          </cell>
          <cell r="Q666">
            <v>54.4</v>
          </cell>
          <cell r="R666">
            <v>31</v>
          </cell>
          <cell r="S666">
            <v>54.400000000000006</v>
          </cell>
          <cell r="T666" t="str">
            <v xml:space="preserve"> </v>
          </cell>
        </row>
        <row r="667">
          <cell r="A667" t="str">
            <v>16022010</v>
          </cell>
          <cell r="B667" t="str">
            <v>Préparations de foies d'oie ou de canard   ( foie gras)</v>
          </cell>
          <cell r="C667">
            <v>38413</v>
          </cell>
          <cell r="D667">
            <v>30</v>
          </cell>
          <cell r="E667">
            <v>0</v>
          </cell>
          <cell r="F667">
            <v>18</v>
          </cell>
          <cell r="G667">
            <v>30</v>
          </cell>
          <cell r="H667">
            <v>0</v>
          </cell>
          <cell r="I667">
            <v>18</v>
          </cell>
          <cell r="J667">
            <v>1</v>
          </cell>
          <cell r="K667">
            <v>0</v>
          </cell>
          <cell r="L667" t="str">
            <v>KGM</v>
          </cell>
          <cell r="M667">
            <v>0</v>
          </cell>
          <cell r="N667">
            <v>0</v>
          </cell>
          <cell r="O667" t="str">
            <v>CLASSE</v>
          </cell>
          <cell r="P667">
            <v>4</v>
          </cell>
          <cell r="Q667">
            <v>54.4</v>
          </cell>
          <cell r="R667">
            <v>31</v>
          </cell>
          <cell r="S667">
            <v>54.400000000000006</v>
          </cell>
          <cell r="T667" t="str">
            <v xml:space="preserve"> </v>
          </cell>
        </row>
        <row r="668">
          <cell r="A668" t="str">
            <v>16022090</v>
          </cell>
          <cell r="B668" t="str">
            <v>Préparations de foies de tous animaux,sauf oie et canard,truff_x0002_s ou non.</v>
          </cell>
          <cell r="C668">
            <v>38413</v>
          </cell>
          <cell r="D668">
            <v>30</v>
          </cell>
          <cell r="E668">
            <v>0</v>
          </cell>
          <cell r="F668">
            <v>18</v>
          </cell>
          <cell r="G668">
            <v>30</v>
          </cell>
          <cell r="H668">
            <v>0</v>
          </cell>
          <cell r="I668">
            <v>18</v>
          </cell>
          <cell r="J668">
            <v>1</v>
          </cell>
          <cell r="K668">
            <v>0</v>
          </cell>
          <cell r="L668" t="str">
            <v>KGM</v>
          </cell>
          <cell r="M668">
            <v>0</v>
          </cell>
          <cell r="N668">
            <v>0</v>
          </cell>
          <cell r="O668" t="str">
            <v>CLASSE</v>
          </cell>
          <cell r="P668">
            <v>4</v>
          </cell>
          <cell r="Q668">
            <v>54.4</v>
          </cell>
          <cell r="R668">
            <v>31</v>
          </cell>
          <cell r="S668">
            <v>54.400000000000006</v>
          </cell>
          <cell r="T668" t="str">
            <v xml:space="preserve"> </v>
          </cell>
        </row>
        <row r="669">
          <cell r="A669" t="str">
            <v>16023100</v>
          </cell>
          <cell r="B669" t="str">
            <v>Preparations,conserves,composites homogeneises a base de dinde</v>
          </cell>
          <cell r="C669">
            <v>38413</v>
          </cell>
          <cell r="D669">
            <v>30</v>
          </cell>
          <cell r="E669">
            <v>0</v>
          </cell>
          <cell r="F669">
            <v>18</v>
          </cell>
          <cell r="G669">
            <v>30</v>
          </cell>
          <cell r="H669">
            <v>0</v>
          </cell>
          <cell r="I669">
            <v>18</v>
          </cell>
          <cell r="J669">
            <v>1</v>
          </cell>
          <cell r="K669">
            <v>0</v>
          </cell>
          <cell r="L669" t="str">
            <v>KGM</v>
          </cell>
          <cell r="M669">
            <v>0</v>
          </cell>
          <cell r="N669">
            <v>0</v>
          </cell>
          <cell r="O669" t="str">
            <v>CLASSE</v>
          </cell>
          <cell r="P669">
            <v>4</v>
          </cell>
          <cell r="Q669">
            <v>54.4</v>
          </cell>
          <cell r="R669">
            <v>31</v>
          </cell>
          <cell r="S669">
            <v>54.400000000000006</v>
          </cell>
          <cell r="T669" t="str">
            <v xml:space="preserve"> </v>
          </cell>
        </row>
        <row r="670">
          <cell r="A670" t="str">
            <v>16023200</v>
          </cell>
          <cell r="B670" t="str">
            <v>Preparations,conserves,composites homogeneises a base de coqs et de poules</v>
          </cell>
          <cell r="C670">
            <v>38413</v>
          </cell>
          <cell r="D670">
            <v>30</v>
          </cell>
          <cell r="E670">
            <v>0</v>
          </cell>
          <cell r="F670">
            <v>18</v>
          </cell>
          <cell r="G670">
            <v>30</v>
          </cell>
          <cell r="H670">
            <v>0</v>
          </cell>
          <cell r="I670">
            <v>18</v>
          </cell>
          <cell r="J670">
            <v>1</v>
          </cell>
          <cell r="K670">
            <v>0</v>
          </cell>
          <cell r="L670" t="str">
            <v>KGM</v>
          </cell>
          <cell r="M670">
            <v>0</v>
          </cell>
          <cell r="N670">
            <v>0</v>
          </cell>
          <cell r="O670" t="str">
            <v>CLASSE</v>
          </cell>
          <cell r="P670">
            <v>4</v>
          </cell>
          <cell r="Q670">
            <v>54.4</v>
          </cell>
          <cell r="R670">
            <v>31</v>
          </cell>
          <cell r="S670">
            <v>54.400000000000006</v>
          </cell>
          <cell r="T670" t="str">
            <v xml:space="preserve"> </v>
          </cell>
        </row>
        <row r="671">
          <cell r="A671" t="str">
            <v>16023900</v>
          </cell>
          <cell r="B671" t="str">
            <v>Preparation,conserve,composite homogeneise a base d'autre volailles #.0105</v>
          </cell>
          <cell r="C671">
            <v>38413</v>
          </cell>
          <cell r="D671">
            <v>30</v>
          </cell>
          <cell r="E671">
            <v>0</v>
          </cell>
          <cell r="F671">
            <v>18</v>
          </cell>
          <cell r="G671">
            <v>30</v>
          </cell>
          <cell r="H671">
            <v>0</v>
          </cell>
          <cell r="I671">
            <v>18</v>
          </cell>
          <cell r="J671">
            <v>1</v>
          </cell>
          <cell r="K671">
            <v>0</v>
          </cell>
          <cell r="L671" t="str">
            <v>KGM</v>
          </cell>
          <cell r="M671">
            <v>0</v>
          </cell>
          <cell r="N671">
            <v>0</v>
          </cell>
          <cell r="O671" t="str">
            <v>CLASSE</v>
          </cell>
          <cell r="P671">
            <v>4</v>
          </cell>
          <cell r="Q671">
            <v>54.4</v>
          </cell>
          <cell r="R671">
            <v>31</v>
          </cell>
          <cell r="S671">
            <v>54.400000000000006</v>
          </cell>
          <cell r="T671" t="str">
            <v xml:space="preserve"> </v>
          </cell>
        </row>
        <row r="672">
          <cell r="A672" t="str">
            <v>16024100</v>
          </cell>
          <cell r="B672" t="str">
            <v>Preparations et conserves de jambons de porc et leurs morceaux</v>
          </cell>
          <cell r="C672">
            <v>38413</v>
          </cell>
          <cell r="D672">
            <v>30</v>
          </cell>
          <cell r="E672">
            <v>0</v>
          </cell>
          <cell r="F672">
            <v>18</v>
          </cell>
          <cell r="G672">
            <v>30</v>
          </cell>
          <cell r="H672">
            <v>0</v>
          </cell>
          <cell r="I672">
            <v>18</v>
          </cell>
          <cell r="J672">
            <v>1</v>
          </cell>
          <cell r="K672">
            <v>0</v>
          </cell>
          <cell r="L672" t="str">
            <v>KGM</v>
          </cell>
          <cell r="M672">
            <v>0</v>
          </cell>
          <cell r="N672">
            <v>0</v>
          </cell>
          <cell r="O672" t="str">
            <v>CLASSE</v>
          </cell>
          <cell r="P672">
            <v>4</v>
          </cell>
          <cell r="Q672">
            <v>54.4</v>
          </cell>
          <cell r="R672">
            <v>31</v>
          </cell>
          <cell r="S672">
            <v>54.400000000000006</v>
          </cell>
          <cell r="T672" t="str">
            <v xml:space="preserve"> </v>
          </cell>
        </row>
        <row r="673">
          <cell r="A673" t="str">
            <v>16024200</v>
          </cell>
          <cell r="B673" t="str">
            <v>Preparations et conserves d'epaules de porc et leurs morceaux</v>
          </cell>
          <cell r="C673">
            <v>38413</v>
          </cell>
          <cell r="D673">
            <v>30</v>
          </cell>
          <cell r="E673">
            <v>0</v>
          </cell>
          <cell r="F673">
            <v>18</v>
          </cell>
          <cell r="G673">
            <v>30</v>
          </cell>
          <cell r="H673">
            <v>0</v>
          </cell>
          <cell r="I673">
            <v>18</v>
          </cell>
          <cell r="J673">
            <v>1</v>
          </cell>
          <cell r="K673">
            <v>0</v>
          </cell>
          <cell r="L673" t="str">
            <v>KGM</v>
          </cell>
          <cell r="M673">
            <v>0</v>
          </cell>
          <cell r="N673">
            <v>0</v>
          </cell>
          <cell r="O673" t="str">
            <v>CLASSE</v>
          </cell>
          <cell r="P673">
            <v>4</v>
          </cell>
          <cell r="Q673">
            <v>54.4</v>
          </cell>
          <cell r="R673">
            <v>31</v>
          </cell>
          <cell r="S673">
            <v>54.400000000000006</v>
          </cell>
          <cell r="T673" t="str">
            <v xml:space="preserve"> </v>
          </cell>
        </row>
        <row r="674">
          <cell r="A674" t="str">
            <v>16024900</v>
          </cell>
          <cell r="B674" t="str">
            <v>Preparat.conserves,composites homogeneisees de porc,y.c.les melange</v>
          </cell>
          <cell r="C674">
            <v>38413</v>
          </cell>
          <cell r="D674">
            <v>30</v>
          </cell>
          <cell r="E674">
            <v>0</v>
          </cell>
          <cell r="F674">
            <v>18</v>
          </cell>
          <cell r="G674">
            <v>30</v>
          </cell>
          <cell r="H674">
            <v>0</v>
          </cell>
          <cell r="I674">
            <v>18</v>
          </cell>
          <cell r="J674">
            <v>1</v>
          </cell>
          <cell r="K674">
            <v>0</v>
          </cell>
          <cell r="L674" t="str">
            <v>KGM</v>
          </cell>
          <cell r="M674">
            <v>0</v>
          </cell>
          <cell r="N674">
            <v>0</v>
          </cell>
          <cell r="O674" t="str">
            <v>CLASSE</v>
          </cell>
          <cell r="P674">
            <v>4</v>
          </cell>
          <cell r="Q674">
            <v>54.4</v>
          </cell>
          <cell r="R674">
            <v>31</v>
          </cell>
          <cell r="S674">
            <v>54.400000000000006</v>
          </cell>
          <cell r="T674" t="str">
            <v xml:space="preserve"> </v>
          </cell>
        </row>
        <row r="675">
          <cell r="A675" t="str">
            <v>16025000</v>
          </cell>
          <cell r="B675" t="str">
            <v>Preparations,conserves,composites homogeneisees de boeuf</v>
          </cell>
          <cell r="C675">
            <v>38413</v>
          </cell>
          <cell r="D675">
            <v>30</v>
          </cell>
          <cell r="E675">
            <v>0</v>
          </cell>
          <cell r="F675">
            <v>18</v>
          </cell>
          <cell r="G675">
            <v>30</v>
          </cell>
          <cell r="H675">
            <v>0</v>
          </cell>
          <cell r="I675">
            <v>18</v>
          </cell>
          <cell r="J675">
            <v>1</v>
          </cell>
          <cell r="K675">
            <v>0</v>
          </cell>
          <cell r="L675" t="str">
            <v>KGM</v>
          </cell>
          <cell r="M675">
            <v>0</v>
          </cell>
          <cell r="N675">
            <v>0</v>
          </cell>
          <cell r="O675" t="str">
            <v>CLASSE</v>
          </cell>
          <cell r="P675">
            <v>4</v>
          </cell>
          <cell r="Q675">
            <v>54.4</v>
          </cell>
          <cell r="R675">
            <v>31</v>
          </cell>
          <cell r="S675">
            <v>54.400000000000006</v>
          </cell>
          <cell r="T675" t="str">
            <v xml:space="preserve"> </v>
          </cell>
        </row>
        <row r="676">
          <cell r="A676" t="str">
            <v>16029000</v>
          </cell>
          <cell r="B676" t="str">
            <v>Preparat.conserve alimentaire,y.c.preparat.de sang de ts ls animaux ndnca</v>
          </cell>
          <cell r="C676">
            <v>38413</v>
          </cell>
          <cell r="D676">
            <v>30</v>
          </cell>
          <cell r="E676">
            <v>0</v>
          </cell>
          <cell r="F676">
            <v>18</v>
          </cell>
          <cell r="G676">
            <v>30</v>
          </cell>
          <cell r="H676">
            <v>0</v>
          </cell>
          <cell r="I676">
            <v>18</v>
          </cell>
          <cell r="J676">
            <v>1</v>
          </cell>
          <cell r="K676">
            <v>0</v>
          </cell>
          <cell r="L676" t="str">
            <v>KGM</v>
          </cell>
          <cell r="M676">
            <v>0</v>
          </cell>
          <cell r="N676">
            <v>0</v>
          </cell>
          <cell r="O676" t="str">
            <v>CLASSE</v>
          </cell>
          <cell r="P676">
            <v>4</v>
          </cell>
          <cell r="Q676">
            <v>54.4</v>
          </cell>
          <cell r="R676">
            <v>31</v>
          </cell>
          <cell r="S676">
            <v>54.400000000000006</v>
          </cell>
          <cell r="T676" t="str">
            <v xml:space="preserve"> </v>
          </cell>
        </row>
        <row r="677">
          <cell r="A677" t="str">
            <v>16030000</v>
          </cell>
          <cell r="B677" t="str">
            <v>Extraits et jus de viandes,poissons,crustaces,mollusques</v>
          </cell>
          <cell r="C677">
            <v>38413</v>
          </cell>
          <cell r="D677">
            <v>30</v>
          </cell>
          <cell r="E677">
            <v>0</v>
          </cell>
          <cell r="F677">
            <v>18</v>
          </cell>
          <cell r="G677">
            <v>30</v>
          </cell>
          <cell r="H677">
            <v>0</v>
          </cell>
          <cell r="I677">
            <v>18</v>
          </cell>
          <cell r="J677">
            <v>1</v>
          </cell>
          <cell r="K677">
            <v>0</v>
          </cell>
          <cell r="L677" t="str">
            <v>KGM</v>
          </cell>
          <cell r="M677">
            <v>0</v>
          </cell>
          <cell r="N677">
            <v>0</v>
          </cell>
          <cell r="O677" t="str">
            <v>CLASSE</v>
          </cell>
          <cell r="P677">
            <v>4</v>
          </cell>
          <cell r="Q677">
            <v>54.4</v>
          </cell>
          <cell r="R677">
            <v>31</v>
          </cell>
          <cell r="S677">
            <v>54.400000000000006</v>
          </cell>
          <cell r="T677" t="str">
            <v xml:space="preserve"> </v>
          </cell>
        </row>
        <row r="678">
          <cell r="A678" t="str">
            <v>16041100</v>
          </cell>
          <cell r="B678" t="str">
            <v>Pr_x0002_parations et Conserves de saumons entiers ou en morceaux non haches</v>
          </cell>
          <cell r="C678">
            <v>38413</v>
          </cell>
          <cell r="D678">
            <v>30</v>
          </cell>
          <cell r="E678">
            <v>0</v>
          </cell>
          <cell r="F678">
            <v>18</v>
          </cell>
          <cell r="G678">
            <v>30</v>
          </cell>
          <cell r="H678">
            <v>0</v>
          </cell>
          <cell r="I678">
            <v>18</v>
          </cell>
          <cell r="J678">
            <v>1</v>
          </cell>
          <cell r="K678">
            <v>0</v>
          </cell>
          <cell r="L678" t="str">
            <v>KGM</v>
          </cell>
          <cell r="M678">
            <v>0</v>
          </cell>
          <cell r="N678">
            <v>0</v>
          </cell>
          <cell r="O678" t="str">
            <v>CLASSE</v>
          </cell>
          <cell r="P678">
            <v>4</v>
          </cell>
          <cell r="Q678">
            <v>54.4</v>
          </cell>
          <cell r="R678">
            <v>31</v>
          </cell>
          <cell r="S678">
            <v>54.400000000000006</v>
          </cell>
          <cell r="T678" t="str">
            <v xml:space="preserve"> </v>
          </cell>
        </row>
        <row r="679">
          <cell r="A679" t="str">
            <v>16041200</v>
          </cell>
          <cell r="B679" t="str">
            <v>Pr_x0002_parations et Conserves de harengs entiers ou en morceaux non haches</v>
          </cell>
          <cell r="C679">
            <v>38413</v>
          </cell>
          <cell r="D679">
            <v>30</v>
          </cell>
          <cell r="E679">
            <v>0</v>
          </cell>
          <cell r="F679">
            <v>18</v>
          </cell>
          <cell r="G679">
            <v>30</v>
          </cell>
          <cell r="H679">
            <v>0</v>
          </cell>
          <cell r="I679">
            <v>18</v>
          </cell>
          <cell r="J679">
            <v>1</v>
          </cell>
          <cell r="K679">
            <v>0</v>
          </cell>
          <cell r="L679" t="str">
            <v>KGM</v>
          </cell>
          <cell r="M679">
            <v>0</v>
          </cell>
          <cell r="N679">
            <v>0</v>
          </cell>
          <cell r="O679" t="str">
            <v>CLASSE</v>
          </cell>
          <cell r="P679">
            <v>4</v>
          </cell>
          <cell r="Q679">
            <v>54.4</v>
          </cell>
          <cell r="R679">
            <v>31</v>
          </cell>
          <cell r="S679">
            <v>54.400000000000006</v>
          </cell>
          <cell r="T679" t="str">
            <v xml:space="preserve"> </v>
          </cell>
        </row>
        <row r="680">
          <cell r="A680" t="str">
            <v>16041300</v>
          </cell>
          <cell r="B680" t="str">
            <v>Pr_x0002_parations et conserves de sardines,sardinelles et sprats ou esprots</v>
          </cell>
          <cell r="C680">
            <v>38413</v>
          </cell>
          <cell r="D680">
            <v>30</v>
          </cell>
          <cell r="E680">
            <v>0</v>
          </cell>
          <cell r="F680">
            <v>0</v>
          </cell>
          <cell r="G680">
            <v>30</v>
          </cell>
          <cell r="H680">
            <v>0</v>
          </cell>
          <cell r="I680">
            <v>0</v>
          </cell>
          <cell r="J680">
            <v>1</v>
          </cell>
          <cell r="K680">
            <v>0</v>
          </cell>
          <cell r="L680" t="str">
            <v>KGM</v>
          </cell>
          <cell r="M680">
            <v>0</v>
          </cell>
          <cell r="N680">
            <v>0</v>
          </cell>
          <cell r="O680" t="str">
            <v>CLASSE</v>
          </cell>
          <cell r="P680">
            <v>4</v>
          </cell>
          <cell r="Q680">
            <v>31</v>
          </cell>
          <cell r="R680">
            <v>31</v>
          </cell>
          <cell r="S680">
            <v>31</v>
          </cell>
          <cell r="T680" t="str">
            <v xml:space="preserve"> </v>
          </cell>
        </row>
        <row r="681">
          <cell r="A681" t="str">
            <v>16041400</v>
          </cell>
          <cell r="B681" t="str">
            <v>Pr_x0002_parations et Conserves de thons,listaos et sardes entiers ou en morceaux non haches</v>
          </cell>
          <cell r="C681">
            <v>38413</v>
          </cell>
          <cell r="D681">
            <v>30</v>
          </cell>
          <cell r="E681">
            <v>0</v>
          </cell>
          <cell r="F681">
            <v>0</v>
          </cell>
          <cell r="G681">
            <v>30</v>
          </cell>
          <cell r="H681">
            <v>0</v>
          </cell>
          <cell r="I681">
            <v>18</v>
          </cell>
          <cell r="J681">
            <v>1</v>
          </cell>
          <cell r="K681">
            <v>0</v>
          </cell>
          <cell r="L681" t="str">
            <v>KGM</v>
          </cell>
          <cell r="M681">
            <v>0</v>
          </cell>
          <cell r="N681">
            <v>0</v>
          </cell>
          <cell r="O681" t="str">
            <v>CLASSE</v>
          </cell>
          <cell r="P681">
            <v>4</v>
          </cell>
          <cell r="Q681">
            <v>54.4</v>
          </cell>
          <cell r="R681">
            <v>31</v>
          </cell>
          <cell r="S681">
            <v>54.400000000000006</v>
          </cell>
          <cell r="T681" t="str">
            <v xml:space="preserve"> </v>
          </cell>
        </row>
        <row r="682">
          <cell r="A682" t="str">
            <v>16041500</v>
          </cell>
          <cell r="B682" t="str">
            <v>Pr_x0002_parations et Conserves de maquereaux  entiers  ou en morceaux non haches</v>
          </cell>
          <cell r="C682">
            <v>38413</v>
          </cell>
          <cell r="D682">
            <v>30</v>
          </cell>
          <cell r="E682">
            <v>0</v>
          </cell>
          <cell r="F682">
            <v>0</v>
          </cell>
          <cell r="G682">
            <v>30</v>
          </cell>
          <cell r="H682">
            <v>0</v>
          </cell>
          <cell r="I682">
            <v>18</v>
          </cell>
          <cell r="J682">
            <v>1</v>
          </cell>
          <cell r="K682">
            <v>0</v>
          </cell>
          <cell r="L682" t="str">
            <v>KGM</v>
          </cell>
          <cell r="M682">
            <v>0</v>
          </cell>
          <cell r="N682">
            <v>0</v>
          </cell>
          <cell r="O682" t="str">
            <v>CLASSE</v>
          </cell>
          <cell r="P682">
            <v>4</v>
          </cell>
          <cell r="Q682">
            <v>54.4</v>
          </cell>
          <cell r="R682">
            <v>31</v>
          </cell>
          <cell r="S682">
            <v>54.400000000000006</v>
          </cell>
          <cell r="T682" t="str">
            <v xml:space="preserve"> </v>
          </cell>
        </row>
        <row r="683">
          <cell r="A683" t="str">
            <v>16041600</v>
          </cell>
          <cell r="B683" t="str">
            <v>Pr_x0002_parations et Conserves d'anchoix entiers  ou en morceaux non haches</v>
          </cell>
          <cell r="C683">
            <v>38413</v>
          </cell>
          <cell r="D683">
            <v>30</v>
          </cell>
          <cell r="E683">
            <v>0</v>
          </cell>
          <cell r="F683">
            <v>18</v>
          </cell>
          <cell r="G683">
            <v>30</v>
          </cell>
          <cell r="H683">
            <v>0</v>
          </cell>
          <cell r="I683">
            <v>18</v>
          </cell>
          <cell r="J683">
            <v>1</v>
          </cell>
          <cell r="K683">
            <v>0</v>
          </cell>
          <cell r="L683" t="str">
            <v>KGM</v>
          </cell>
          <cell r="M683">
            <v>0</v>
          </cell>
          <cell r="N683">
            <v>0</v>
          </cell>
          <cell r="O683" t="str">
            <v>CLASSE</v>
          </cell>
          <cell r="P683">
            <v>4</v>
          </cell>
          <cell r="Q683">
            <v>54.4</v>
          </cell>
          <cell r="R683">
            <v>31</v>
          </cell>
          <cell r="S683">
            <v>54.400000000000006</v>
          </cell>
          <cell r="T683" t="str">
            <v xml:space="preserve"> </v>
          </cell>
        </row>
        <row r="684">
          <cell r="A684" t="str">
            <v>16041900</v>
          </cell>
          <cell r="B684" t="str">
            <v>Pr_x0002_parations et Conserves de poissons de mer ndnca entiers ou en morceaux non haches</v>
          </cell>
          <cell r="C684">
            <v>38413</v>
          </cell>
          <cell r="D684">
            <v>30</v>
          </cell>
          <cell r="E684">
            <v>0</v>
          </cell>
          <cell r="F684">
            <v>18</v>
          </cell>
          <cell r="G684">
            <v>30</v>
          </cell>
          <cell r="H684">
            <v>0</v>
          </cell>
          <cell r="I684">
            <v>18</v>
          </cell>
          <cell r="J684">
            <v>1</v>
          </cell>
          <cell r="K684">
            <v>0</v>
          </cell>
          <cell r="L684" t="str">
            <v>KGM</v>
          </cell>
          <cell r="M684">
            <v>0</v>
          </cell>
          <cell r="N684">
            <v>0</v>
          </cell>
          <cell r="O684" t="str">
            <v>CLASSE</v>
          </cell>
          <cell r="P684">
            <v>4</v>
          </cell>
          <cell r="Q684">
            <v>54.4</v>
          </cell>
          <cell r="R684">
            <v>31</v>
          </cell>
          <cell r="S684">
            <v>54.400000000000006</v>
          </cell>
          <cell r="T684" t="str">
            <v xml:space="preserve"> </v>
          </cell>
        </row>
        <row r="685">
          <cell r="A685" t="str">
            <v>16042000</v>
          </cell>
          <cell r="B685" t="str">
            <v>Preparations et conserves de poissons autres que ceux du 160411 _x0005_ 160416</v>
          </cell>
          <cell r="C685">
            <v>38413</v>
          </cell>
          <cell r="D685">
            <v>30</v>
          </cell>
          <cell r="E685">
            <v>0</v>
          </cell>
          <cell r="F685">
            <v>18</v>
          </cell>
          <cell r="G685">
            <v>30</v>
          </cell>
          <cell r="H685">
            <v>0</v>
          </cell>
          <cell r="I685">
            <v>18</v>
          </cell>
          <cell r="J685">
            <v>1</v>
          </cell>
          <cell r="K685">
            <v>0</v>
          </cell>
          <cell r="L685" t="str">
            <v>KGM</v>
          </cell>
          <cell r="M685">
            <v>0</v>
          </cell>
          <cell r="N685">
            <v>0</v>
          </cell>
          <cell r="O685" t="str">
            <v>CLASSE</v>
          </cell>
          <cell r="P685">
            <v>4</v>
          </cell>
          <cell r="Q685">
            <v>54.4</v>
          </cell>
          <cell r="R685">
            <v>31</v>
          </cell>
          <cell r="S685">
            <v>54.400000000000006</v>
          </cell>
          <cell r="T685" t="str">
            <v xml:space="preserve"> </v>
          </cell>
        </row>
        <row r="686">
          <cell r="A686" t="str">
            <v>16043000</v>
          </cell>
          <cell r="B686" t="str">
            <v>Caviar et ses Succedan_x0002_s</v>
          </cell>
          <cell r="C686">
            <v>38413</v>
          </cell>
          <cell r="D686">
            <v>30</v>
          </cell>
          <cell r="E686">
            <v>30</v>
          </cell>
          <cell r="F686">
            <v>18</v>
          </cell>
          <cell r="G686">
            <v>30</v>
          </cell>
          <cell r="H686">
            <v>30</v>
          </cell>
          <cell r="I686">
            <v>18</v>
          </cell>
          <cell r="J686">
            <v>1</v>
          </cell>
          <cell r="K686">
            <v>0</v>
          </cell>
          <cell r="L686" t="str">
            <v>KGM</v>
          </cell>
          <cell r="M686">
            <v>0</v>
          </cell>
          <cell r="N686">
            <v>0</v>
          </cell>
          <cell r="O686" t="str">
            <v>CLASSE</v>
          </cell>
          <cell r="P686" t="str">
            <v>4 1</v>
          </cell>
          <cell r="Q686">
            <v>0.42</v>
          </cell>
          <cell r="R686">
            <v>61</v>
          </cell>
          <cell r="S686">
            <v>89.800000000000011</v>
          </cell>
          <cell r="T686" t="str">
            <v>ERR</v>
          </cell>
        </row>
        <row r="687">
          <cell r="A687" t="str">
            <v>16051000</v>
          </cell>
          <cell r="B687" t="str">
            <v>Preparations alimentaires _x0005_ base de crabe</v>
          </cell>
          <cell r="C687">
            <v>38413</v>
          </cell>
          <cell r="D687">
            <v>30</v>
          </cell>
          <cell r="E687">
            <v>0</v>
          </cell>
          <cell r="F687">
            <v>18</v>
          </cell>
          <cell r="G687">
            <v>30</v>
          </cell>
          <cell r="H687">
            <v>0</v>
          </cell>
          <cell r="I687">
            <v>18</v>
          </cell>
          <cell r="J687">
            <v>1</v>
          </cell>
          <cell r="K687">
            <v>0</v>
          </cell>
          <cell r="L687" t="str">
            <v>KGM</v>
          </cell>
          <cell r="M687">
            <v>0</v>
          </cell>
          <cell r="N687">
            <v>0</v>
          </cell>
          <cell r="O687" t="str">
            <v>CLASSE</v>
          </cell>
          <cell r="P687">
            <v>4</v>
          </cell>
          <cell r="Q687">
            <v>54.4</v>
          </cell>
          <cell r="R687">
            <v>31</v>
          </cell>
          <cell r="S687">
            <v>54.400000000000006</v>
          </cell>
          <cell r="T687" t="str">
            <v xml:space="preserve"> </v>
          </cell>
        </row>
        <row r="688">
          <cell r="A688" t="str">
            <v>16052000</v>
          </cell>
          <cell r="B688" t="str">
            <v>Preparations et conserves de crevette</v>
          </cell>
          <cell r="C688">
            <v>38413</v>
          </cell>
          <cell r="D688">
            <v>30</v>
          </cell>
          <cell r="E688">
            <v>0</v>
          </cell>
          <cell r="F688">
            <v>18</v>
          </cell>
          <cell r="G688">
            <v>30</v>
          </cell>
          <cell r="H688">
            <v>0</v>
          </cell>
          <cell r="I688">
            <v>18</v>
          </cell>
          <cell r="J688">
            <v>1</v>
          </cell>
          <cell r="K688">
            <v>0</v>
          </cell>
          <cell r="L688" t="str">
            <v>KGM</v>
          </cell>
          <cell r="M688">
            <v>0</v>
          </cell>
          <cell r="N688">
            <v>0</v>
          </cell>
          <cell r="O688" t="str">
            <v>CLASSE</v>
          </cell>
          <cell r="P688">
            <v>4</v>
          </cell>
          <cell r="Q688">
            <v>54.4</v>
          </cell>
          <cell r="R688">
            <v>31</v>
          </cell>
          <cell r="S688">
            <v>54.400000000000006</v>
          </cell>
          <cell r="T688" t="str">
            <v xml:space="preserve"> </v>
          </cell>
        </row>
        <row r="689">
          <cell r="A689" t="str">
            <v>16053000</v>
          </cell>
          <cell r="B689" t="str">
            <v>Preparations et conserves de homard</v>
          </cell>
          <cell r="C689">
            <v>38413</v>
          </cell>
          <cell r="D689">
            <v>30</v>
          </cell>
          <cell r="E689">
            <v>0</v>
          </cell>
          <cell r="F689">
            <v>18</v>
          </cell>
          <cell r="G689">
            <v>30</v>
          </cell>
          <cell r="H689">
            <v>0</v>
          </cell>
          <cell r="I689">
            <v>18</v>
          </cell>
          <cell r="J689">
            <v>1</v>
          </cell>
          <cell r="K689">
            <v>0</v>
          </cell>
          <cell r="L689" t="str">
            <v>KGM</v>
          </cell>
          <cell r="M689">
            <v>0</v>
          </cell>
          <cell r="N689">
            <v>0</v>
          </cell>
          <cell r="O689" t="str">
            <v>CLASSE</v>
          </cell>
          <cell r="P689">
            <v>4</v>
          </cell>
          <cell r="Q689">
            <v>54.4</v>
          </cell>
          <cell r="R689">
            <v>31</v>
          </cell>
          <cell r="S689">
            <v>54.400000000000006</v>
          </cell>
          <cell r="T689" t="str">
            <v xml:space="preserve"> </v>
          </cell>
        </row>
        <row r="690">
          <cell r="A690" t="str">
            <v>16054000</v>
          </cell>
          <cell r="B690" t="str">
            <v>Preparations et conserves de crustaces autres que des nx160510 _x0005_ 160530</v>
          </cell>
          <cell r="C690">
            <v>38413</v>
          </cell>
          <cell r="D690">
            <v>30</v>
          </cell>
          <cell r="E690">
            <v>0</v>
          </cell>
          <cell r="F690">
            <v>18</v>
          </cell>
          <cell r="G690">
            <v>30</v>
          </cell>
          <cell r="H690">
            <v>0</v>
          </cell>
          <cell r="I690">
            <v>18</v>
          </cell>
          <cell r="J690">
            <v>1</v>
          </cell>
          <cell r="K690">
            <v>0</v>
          </cell>
          <cell r="L690" t="str">
            <v>KGM</v>
          </cell>
          <cell r="M690">
            <v>0</v>
          </cell>
          <cell r="N690">
            <v>0</v>
          </cell>
          <cell r="O690" t="str">
            <v>CLASSE</v>
          </cell>
          <cell r="P690">
            <v>4</v>
          </cell>
          <cell r="Q690">
            <v>54.4</v>
          </cell>
          <cell r="R690">
            <v>31</v>
          </cell>
          <cell r="S690">
            <v>54.400000000000006</v>
          </cell>
          <cell r="T690" t="str">
            <v xml:space="preserve"> </v>
          </cell>
        </row>
        <row r="691">
          <cell r="A691" t="str">
            <v>16059000</v>
          </cell>
          <cell r="B691" t="str">
            <v>Preparations et conserves de mollusques,invertebres aquatiques</v>
          </cell>
          <cell r="C691">
            <v>38413</v>
          </cell>
          <cell r="D691">
            <v>30</v>
          </cell>
          <cell r="E691">
            <v>0</v>
          </cell>
          <cell r="F691">
            <v>18</v>
          </cell>
          <cell r="G691">
            <v>30</v>
          </cell>
          <cell r="H691">
            <v>0</v>
          </cell>
          <cell r="I691">
            <v>18</v>
          </cell>
          <cell r="J691">
            <v>1</v>
          </cell>
          <cell r="K691">
            <v>0</v>
          </cell>
          <cell r="L691" t="str">
            <v>KGM</v>
          </cell>
          <cell r="M691">
            <v>0</v>
          </cell>
          <cell r="N691">
            <v>0</v>
          </cell>
          <cell r="O691" t="str">
            <v>CLASSE</v>
          </cell>
          <cell r="P691">
            <v>4</v>
          </cell>
          <cell r="Q691">
            <v>54.4</v>
          </cell>
          <cell r="R691">
            <v>31</v>
          </cell>
          <cell r="S691">
            <v>54.400000000000006</v>
          </cell>
          <cell r="T691" t="str">
            <v xml:space="preserve"> </v>
          </cell>
        </row>
        <row r="692">
          <cell r="A692" t="str">
            <v>17011100</v>
          </cell>
          <cell r="B692" t="str">
            <v>Sucres bruts de canne,sans aromatisants ni colorants.</v>
          </cell>
          <cell r="C692">
            <v>38413</v>
          </cell>
          <cell r="D692">
            <v>30</v>
          </cell>
          <cell r="E692">
            <v>0</v>
          </cell>
          <cell r="F692">
            <v>18</v>
          </cell>
          <cell r="G692">
            <v>30</v>
          </cell>
          <cell r="H692">
            <v>0</v>
          </cell>
          <cell r="I692">
            <v>18</v>
          </cell>
          <cell r="J692">
            <v>1</v>
          </cell>
          <cell r="K692">
            <v>0</v>
          </cell>
          <cell r="L692" t="str">
            <v>KGM</v>
          </cell>
          <cell r="M692">
            <v>0</v>
          </cell>
          <cell r="N692">
            <v>0</v>
          </cell>
          <cell r="O692" t="str">
            <v>CLASSE</v>
          </cell>
          <cell r="P692">
            <v>4</v>
          </cell>
          <cell r="Q692">
            <v>54.4</v>
          </cell>
          <cell r="R692">
            <v>31</v>
          </cell>
          <cell r="S692">
            <v>54.400000000000006</v>
          </cell>
          <cell r="T692" t="str">
            <v xml:space="preserve"> </v>
          </cell>
        </row>
        <row r="693">
          <cell r="A693" t="str">
            <v>17011200</v>
          </cell>
          <cell r="B693" t="str">
            <v>Sucres bruts de betterave,sans aromatisants ni colorants.</v>
          </cell>
          <cell r="C693">
            <v>38413</v>
          </cell>
          <cell r="D693">
            <v>30</v>
          </cell>
          <cell r="E693">
            <v>0</v>
          </cell>
          <cell r="F693">
            <v>18</v>
          </cell>
          <cell r="G693">
            <v>30</v>
          </cell>
          <cell r="H693">
            <v>0</v>
          </cell>
          <cell r="I693">
            <v>18</v>
          </cell>
          <cell r="J693">
            <v>1</v>
          </cell>
          <cell r="K693">
            <v>0</v>
          </cell>
          <cell r="L693" t="str">
            <v>KGM</v>
          </cell>
          <cell r="M693">
            <v>0</v>
          </cell>
          <cell r="N693">
            <v>0</v>
          </cell>
          <cell r="O693" t="str">
            <v>CLASSE</v>
          </cell>
          <cell r="P693">
            <v>4</v>
          </cell>
          <cell r="Q693">
            <v>54.4</v>
          </cell>
          <cell r="R693">
            <v>31</v>
          </cell>
          <cell r="S693">
            <v>54.400000000000006</v>
          </cell>
          <cell r="T693" t="str">
            <v xml:space="preserve"> </v>
          </cell>
        </row>
        <row r="694">
          <cell r="A694" t="str">
            <v>17019100</v>
          </cell>
          <cell r="B694" t="str">
            <v>Sucres,de canne ou betterave raffine aromatises ou colores.</v>
          </cell>
          <cell r="C694">
            <v>38413</v>
          </cell>
          <cell r="D694">
            <v>30</v>
          </cell>
          <cell r="E694">
            <v>0</v>
          </cell>
          <cell r="F694">
            <v>10</v>
          </cell>
          <cell r="G694">
            <v>30</v>
          </cell>
          <cell r="H694">
            <v>0</v>
          </cell>
          <cell r="I694">
            <v>18</v>
          </cell>
          <cell r="J694">
            <v>1</v>
          </cell>
          <cell r="K694">
            <v>0</v>
          </cell>
          <cell r="L694" t="str">
            <v>KGM</v>
          </cell>
          <cell r="M694">
            <v>0</v>
          </cell>
          <cell r="N694">
            <v>0</v>
          </cell>
          <cell r="O694" t="str">
            <v>CLASSE</v>
          </cell>
          <cell r="P694">
            <v>4</v>
          </cell>
          <cell r="Q694">
            <v>54.4</v>
          </cell>
          <cell r="R694">
            <v>31</v>
          </cell>
          <cell r="S694">
            <v>54.400000000000006</v>
          </cell>
          <cell r="T694" t="str">
            <v xml:space="preserve"> </v>
          </cell>
        </row>
        <row r="695">
          <cell r="A695" t="str">
            <v>17019910</v>
          </cell>
          <cell r="B695" t="str">
            <v>Sucres raffin_x0002_s de canne ou de betterave non aromatis_x0002_ ni color_x0002_</v>
          </cell>
          <cell r="C695">
            <v>38413</v>
          </cell>
          <cell r="D695">
            <v>30</v>
          </cell>
          <cell r="E695">
            <v>0</v>
          </cell>
          <cell r="F695">
            <v>18</v>
          </cell>
          <cell r="G695">
            <v>30</v>
          </cell>
          <cell r="H695">
            <v>0</v>
          </cell>
          <cell r="I695">
            <v>18</v>
          </cell>
          <cell r="J695">
            <v>1</v>
          </cell>
          <cell r="K695">
            <v>0</v>
          </cell>
          <cell r="L695" t="str">
            <v>KGM</v>
          </cell>
          <cell r="M695">
            <v>0</v>
          </cell>
          <cell r="N695">
            <v>0</v>
          </cell>
          <cell r="O695" t="str">
            <v>CLASSE</v>
          </cell>
          <cell r="P695">
            <v>4</v>
          </cell>
          <cell r="Q695">
            <v>54.4</v>
          </cell>
          <cell r="R695">
            <v>31</v>
          </cell>
          <cell r="S695">
            <v>54.400000000000006</v>
          </cell>
          <cell r="T695" t="str">
            <v xml:space="preserve"> </v>
          </cell>
        </row>
        <row r="696">
          <cell r="A696" t="str">
            <v>17019990</v>
          </cell>
          <cell r="B696" t="str">
            <v>Saccharose chimiquement pur et sucres autres que de canne ou de betterave</v>
          </cell>
          <cell r="C696">
            <v>38413</v>
          </cell>
          <cell r="D696">
            <v>30</v>
          </cell>
          <cell r="E696">
            <v>0</v>
          </cell>
          <cell r="F696">
            <v>18</v>
          </cell>
          <cell r="G696">
            <v>30</v>
          </cell>
          <cell r="H696">
            <v>0</v>
          </cell>
          <cell r="I696">
            <v>18</v>
          </cell>
          <cell r="J696">
            <v>1</v>
          </cell>
          <cell r="K696">
            <v>0</v>
          </cell>
          <cell r="L696" t="str">
            <v>KGM</v>
          </cell>
          <cell r="M696">
            <v>0</v>
          </cell>
          <cell r="N696">
            <v>0</v>
          </cell>
          <cell r="O696" t="str">
            <v>CLASSE</v>
          </cell>
          <cell r="P696">
            <v>4</v>
          </cell>
          <cell r="Q696">
            <v>54.4</v>
          </cell>
          <cell r="R696">
            <v>31</v>
          </cell>
          <cell r="S696">
            <v>54.400000000000006</v>
          </cell>
          <cell r="T696" t="str">
            <v xml:space="preserve"> </v>
          </cell>
        </row>
        <row r="697">
          <cell r="A697" t="str">
            <v>17021100</v>
          </cell>
          <cell r="B697" t="str">
            <v>Lactose et sirop de lactose contenant 99% &amp; + et lactose en pds de lactose</v>
          </cell>
          <cell r="C697">
            <v>38413</v>
          </cell>
          <cell r="D697">
            <v>10</v>
          </cell>
          <cell r="E697">
            <v>0</v>
          </cell>
          <cell r="F697">
            <v>18</v>
          </cell>
          <cell r="G697">
            <v>10</v>
          </cell>
          <cell r="H697">
            <v>0</v>
          </cell>
          <cell r="I697">
            <v>18</v>
          </cell>
          <cell r="J697">
            <v>1</v>
          </cell>
          <cell r="K697">
            <v>0</v>
          </cell>
          <cell r="L697" t="str">
            <v>KGM</v>
          </cell>
          <cell r="M697">
            <v>0</v>
          </cell>
          <cell r="N697">
            <v>0</v>
          </cell>
          <cell r="O697" t="str">
            <v>CLASSE</v>
          </cell>
          <cell r="P697">
            <v>2</v>
          </cell>
          <cell r="Q697">
            <v>30.8</v>
          </cell>
          <cell r="R697">
            <v>11</v>
          </cell>
          <cell r="S697">
            <v>30.800000000000011</v>
          </cell>
          <cell r="T697" t="str">
            <v xml:space="preserve"> </v>
          </cell>
        </row>
        <row r="698">
          <cell r="A698" t="str">
            <v>17021900</v>
          </cell>
          <cell r="B698" t="str">
            <v>Lactose &amp; sirop de lact.cont.99% &amp;+ de lact.en pds de lact.aut. que 170211</v>
          </cell>
          <cell r="C698">
            <v>38413</v>
          </cell>
          <cell r="D698">
            <v>10</v>
          </cell>
          <cell r="E698">
            <v>0</v>
          </cell>
          <cell r="F698">
            <v>18</v>
          </cell>
          <cell r="G698">
            <v>10</v>
          </cell>
          <cell r="H698">
            <v>0</v>
          </cell>
          <cell r="I698">
            <v>18</v>
          </cell>
          <cell r="J698">
            <v>1</v>
          </cell>
          <cell r="K698">
            <v>0</v>
          </cell>
          <cell r="L698" t="str">
            <v>KGM</v>
          </cell>
          <cell r="M698">
            <v>0</v>
          </cell>
          <cell r="N698">
            <v>0</v>
          </cell>
          <cell r="O698" t="str">
            <v>CLASSE</v>
          </cell>
          <cell r="P698">
            <v>2</v>
          </cell>
          <cell r="Q698">
            <v>30.8</v>
          </cell>
          <cell r="R698">
            <v>11</v>
          </cell>
          <cell r="S698">
            <v>30.800000000000011</v>
          </cell>
          <cell r="T698" t="str">
            <v xml:space="preserve"> </v>
          </cell>
        </row>
        <row r="699">
          <cell r="A699" t="str">
            <v>17022000</v>
          </cell>
          <cell r="B699" t="str">
            <v>Sucre et sirop d'erable, sans  aromatisants ni colorants</v>
          </cell>
          <cell r="C699">
            <v>38413</v>
          </cell>
          <cell r="D699">
            <v>10</v>
          </cell>
          <cell r="E699">
            <v>0</v>
          </cell>
          <cell r="F699">
            <v>18</v>
          </cell>
          <cell r="G699">
            <v>10</v>
          </cell>
          <cell r="H699">
            <v>0</v>
          </cell>
          <cell r="I699">
            <v>18</v>
          </cell>
          <cell r="J699">
            <v>1</v>
          </cell>
          <cell r="K699">
            <v>0</v>
          </cell>
          <cell r="L699" t="str">
            <v>KGM</v>
          </cell>
          <cell r="M699">
            <v>0</v>
          </cell>
          <cell r="N699">
            <v>0</v>
          </cell>
          <cell r="O699" t="str">
            <v>CLASSE</v>
          </cell>
          <cell r="P699">
            <v>2</v>
          </cell>
          <cell r="Q699">
            <v>30.8</v>
          </cell>
          <cell r="R699">
            <v>11</v>
          </cell>
          <cell r="S699">
            <v>30.800000000000011</v>
          </cell>
          <cell r="T699" t="str">
            <v xml:space="preserve"> </v>
          </cell>
        </row>
        <row r="700">
          <cell r="A700" t="str">
            <v>17023000</v>
          </cell>
          <cell r="B700" t="str">
            <v>Glucose, sirop de glucose,sans fructose,ou en cont.- de 20% en poids,sec</v>
          </cell>
          <cell r="C700">
            <v>38413</v>
          </cell>
          <cell r="D700">
            <v>10</v>
          </cell>
          <cell r="E700">
            <v>0</v>
          </cell>
          <cell r="F700">
            <v>18</v>
          </cell>
          <cell r="G700">
            <v>10</v>
          </cell>
          <cell r="H700">
            <v>0</v>
          </cell>
          <cell r="I700">
            <v>18</v>
          </cell>
          <cell r="J700">
            <v>1</v>
          </cell>
          <cell r="K700">
            <v>0</v>
          </cell>
          <cell r="L700" t="str">
            <v>KGM</v>
          </cell>
          <cell r="M700">
            <v>0</v>
          </cell>
          <cell r="N700">
            <v>0</v>
          </cell>
          <cell r="O700" t="str">
            <v>CLASSE</v>
          </cell>
          <cell r="P700">
            <v>2</v>
          </cell>
          <cell r="Q700">
            <v>30.8</v>
          </cell>
          <cell r="R700">
            <v>11</v>
          </cell>
          <cell r="S700">
            <v>30.800000000000011</v>
          </cell>
          <cell r="T700" t="str">
            <v xml:space="preserve"> </v>
          </cell>
        </row>
        <row r="701">
          <cell r="A701" t="str">
            <v>17024000</v>
          </cell>
          <cell r="B701" t="str">
            <v>Glucose,sirop de glucose cont.a l'etat sec de 20% a 50% en pds de fructose</v>
          </cell>
          <cell r="C701">
            <v>38413</v>
          </cell>
          <cell r="D701">
            <v>10</v>
          </cell>
          <cell r="E701">
            <v>0</v>
          </cell>
          <cell r="F701">
            <v>18</v>
          </cell>
          <cell r="G701">
            <v>10</v>
          </cell>
          <cell r="H701">
            <v>0</v>
          </cell>
          <cell r="I701">
            <v>18</v>
          </cell>
          <cell r="J701">
            <v>1</v>
          </cell>
          <cell r="K701">
            <v>0</v>
          </cell>
          <cell r="L701" t="str">
            <v>KGM</v>
          </cell>
          <cell r="M701">
            <v>0</v>
          </cell>
          <cell r="N701">
            <v>0</v>
          </cell>
          <cell r="O701" t="str">
            <v>CLASSE</v>
          </cell>
          <cell r="P701">
            <v>2</v>
          </cell>
          <cell r="Q701">
            <v>30.8</v>
          </cell>
          <cell r="R701">
            <v>11</v>
          </cell>
          <cell r="S701">
            <v>30.800000000000011</v>
          </cell>
          <cell r="T701" t="str">
            <v xml:space="preserve"> </v>
          </cell>
        </row>
        <row r="702">
          <cell r="A702" t="str">
            <v>17025000</v>
          </cell>
          <cell r="B702" t="str">
            <v>Fructose chimiquement pur</v>
          </cell>
          <cell r="C702">
            <v>38413</v>
          </cell>
          <cell r="D702">
            <v>10</v>
          </cell>
          <cell r="E702">
            <v>0</v>
          </cell>
          <cell r="F702">
            <v>18</v>
          </cell>
          <cell r="G702">
            <v>10</v>
          </cell>
          <cell r="H702">
            <v>0</v>
          </cell>
          <cell r="I702">
            <v>18</v>
          </cell>
          <cell r="J702">
            <v>1</v>
          </cell>
          <cell r="K702">
            <v>0</v>
          </cell>
          <cell r="L702" t="str">
            <v>KGM</v>
          </cell>
          <cell r="M702">
            <v>0</v>
          </cell>
          <cell r="N702">
            <v>0</v>
          </cell>
          <cell r="O702" t="str">
            <v>CLASSE</v>
          </cell>
          <cell r="P702">
            <v>2</v>
          </cell>
          <cell r="Q702">
            <v>30.8</v>
          </cell>
          <cell r="R702">
            <v>11</v>
          </cell>
          <cell r="S702">
            <v>30.800000000000011</v>
          </cell>
          <cell r="T702" t="str">
            <v xml:space="preserve"> </v>
          </cell>
        </row>
        <row r="703">
          <cell r="A703" t="str">
            <v>17026000</v>
          </cell>
          <cell r="B703" t="str">
            <v>Fructose,sirop de fructose cont.a l'etat sec +de 50% en pds fructose</v>
          </cell>
          <cell r="C703">
            <v>38413</v>
          </cell>
          <cell r="D703">
            <v>10</v>
          </cell>
          <cell r="E703">
            <v>0</v>
          </cell>
          <cell r="F703">
            <v>18</v>
          </cell>
          <cell r="G703">
            <v>10</v>
          </cell>
          <cell r="H703">
            <v>0</v>
          </cell>
          <cell r="I703">
            <v>18</v>
          </cell>
          <cell r="J703">
            <v>1</v>
          </cell>
          <cell r="K703">
            <v>0</v>
          </cell>
          <cell r="L703" t="str">
            <v>KGM</v>
          </cell>
          <cell r="M703">
            <v>0</v>
          </cell>
          <cell r="N703">
            <v>0</v>
          </cell>
          <cell r="O703" t="str">
            <v>CLASSE</v>
          </cell>
          <cell r="P703">
            <v>2</v>
          </cell>
          <cell r="Q703">
            <v>30.8</v>
          </cell>
          <cell r="R703">
            <v>11</v>
          </cell>
          <cell r="S703">
            <v>30.800000000000011</v>
          </cell>
          <cell r="T703" t="str">
            <v xml:space="preserve"> </v>
          </cell>
        </row>
        <row r="704">
          <cell r="A704" t="str">
            <v>17029000</v>
          </cell>
          <cell r="B704" t="str">
            <v>Sucre chimiqmt pur,a l'etat solide yc le sucre inverti ou (interverti)</v>
          </cell>
          <cell r="C704">
            <v>38413</v>
          </cell>
          <cell r="D704">
            <v>10</v>
          </cell>
          <cell r="E704">
            <v>0</v>
          </cell>
          <cell r="F704">
            <v>18</v>
          </cell>
          <cell r="G704">
            <v>10</v>
          </cell>
          <cell r="H704">
            <v>0</v>
          </cell>
          <cell r="I704">
            <v>18</v>
          </cell>
          <cell r="J704">
            <v>1</v>
          </cell>
          <cell r="K704">
            <v>0</v>
          </cell>
          <cell r="L704" t="str">
            <v>KGM</v>
          </cell>
          <cell r="M704">
            <v>0</v>
          </cell>
          <cell r="N704">
            <v>0</v>
          </cell>
          <cell r="O704" t="str">
            <v>CLASSE</v>
          </cell>
          <cell r="P704">
            <v>2</v>
          </cell>
          <cell r="Q704">
            <v>30.8</v>
          </cell>
          <cell r="R704">
            <v>11</v>
          </cell>
          <cell r="S704">
            <v>30.800000000000011</v>
          </cell>
          <cell r="T704" t="str">
            <v xml:space="preserve"> </v>
          </cell>
        </row>
        <row r="705">
          <cell r="A705" t="str">
            <v>17031000</v>
          </cell>
          <cell r="B705" t="str">
            <v>Melasses de sucre de canne</v>
          </cell>
          <cell r="C705">
            <v>38413</v>
          </cell>
          <cell r="D705">
            <v>30</v>
          </cell>
          <cell r="E705">
            <v>0</v>
          </cell>
          <cell r="F705">
            <v>18</v>
          </cell>
          <cell r="G705">
            <v>30</v>
          </cell>
          <cell r="H705">
            <v>0</v>
          </cell>
          <cell r="I705">
            <v>18</v>
          </cell>
          <cell r="J705">
            <v>1</v>
          </cell>
          <cell r="K705">
            <v>0</v>
          </cell>
          <cell r="L705" t="str">
            <v>KGM</v>
          </cell>
          <cell r="M705">
            <v>0</v>
          </cell>
          <cell r="N705">
            <v>0</v>
          </cell>
          <cell r="O705" t="str">
            <v>CLASSE</v>
          </cell>
          <cell r="P705">
            <v>4</v>
          </cell>
          <cell r="Q705">
            <v>54.4</v>
          </cell>
          <cell r="R705">
            <v>31</v>
          </cell>
          <cell r="S705">
            <v>54.400000000000006</v>
          </cell>
          <cell r="T705" t="str">
            <v xml:space="preserve"> </v>
          </cell>
        </row>
        <row r="706">
          <cell r="A706" t="str">
            <v>17039000</v>
          </cell>
          <cell r="B706" t="str">
            <v>Melasses autres que de canne resultant de l'extrac.ou du raffinage du sucr</v>
          </cell>
          <cell r="C706">
            <v>38413</v>
          </cell>
          <cell r="D706">
            <v>30</v>
          </cell>
          <cell r="E706">
            <v>0</v>
          </cell>
          <cell r="F706">
            <v>18</v>
          </cell>
          <cell r="G706">
            <v>30</v>
          </cell>
          <cell r="H706">
            <v>0</v>
          </cell>
          <cell r="I706">
            <v>18</v>
          </cell>
          <cell r="J706">
            <v>1</v>
          </cell>
          <cell r="K706">
            <v>0</v>
          </cell>
          <cell r="L706" t="str">
            <v>KGM</v>
          </cell>
          <cell r="M706">
            <v>0</v>
          </cell>
          <cell r="N706">
            <v>0</v>
          </cell>
          <cell r="O706" t="str">
            <v>CLASSE</v>
          </cell>
          <cell r="P706">
            <v>4</v>
          </cell>
          <cell r="Q706">
            <v>54.4</v>
          </cell>
          <cell r="R706">
            <v>31</v>
          </cell>
          <cell r="S706">
            <v>54.400000000000006</v>
          </cell>
          <cell r="T706" t="str">
            <v xml:space="preserve"> </v>
          </cell>
        </row>
        <row r="707">
          <cell r="A707" t="str">
            <v>17041000</v>
          </cell>
          <cell r="B707" t="str">
            <v>Gommes a macher(chewing-gum), meme enrobees de sucre sans cacao.</v>
          </cell>
          <cell r="C707">
            <v>38413</v>
          </cell>
          <cell r="D707">
            <v>30</v>
          </cell>
          <cell r="E707">
            <v>0</v>
          </cell>
          <cell r="F707">
            <v>18</v>
          </cell>
          <cell r="G707">
            <v>30</v>
          </cell>
          <cell r="H707">
            <v>0</v>
          </cell>
          <cell r="I707">
            <v>18</v>
          </cell>
          <cell r="J707">
            <v>1</v>
          </cell>
          <cell r="K707">
            <v>0</v>
          </cell>
          <cell r="L707" t="str">
            <v>KGM</v>
          </cell>
          <cell r="M707">
            <v>0</v>
          </cell>
          <cell r="N707">
            <v>0</v>
          </cell>
          <cell r="O707" t="str">
            <v>CLASSE</v>
          </cell>
          <cell r="P707">
            <v>4</v>
          </cell>
          <cell r="Q707">
            <v>54.4</v>
          </cell>
          <cell r="R707">
            <v>31</v>
          </cell>
          <cell r="S707">
            <v>54.400000000000006</v>
          </cell>
          <cell r="T707" t="str">
            <v xml:space="preserve"> </v>
          </cell>
        </row>
        <row r="708">
          <cell r="A708" t="str">
            <v>17049010</v>
          </cell>
          <cell r="B708" t="str">
            <v>Pastilles et bonbons contre la toux</v>
          </cell>
          <cell r="C708">
            <v>38413</v>
          </cell>
          <cell r="D708">
            <v>30</v>
          </cell>
          <cell r="E708">
            <v>0</v>
          </cell>
          <cell r="F708">
            <v>18</v>
          </cell>
          <cell r="G708">
            <v>30</v>
          </cell>
          <cell r="H708">
            <v>0</v>
          </cell>
          <cell r="I708">
            <v>18</v>
          </cell>
          <cell r="J708">
            <v>1</v>
          </cell>
          <cell r="K708">
            <v>0</v>
          </cell>
          <cell r="L708" t="str">
            <v>KGM</v>
          </cell>
          <cell r="M708">
            <v>0</v>
          </cell>
          <cell r="N708">
            <v>0</v>
          </cell>
          <cell r="O708" t="str">
            <v>CLASSE</v>
          </cell>
          <cell r="P708">
            <v>4</v>
          </cell>
          <cell r="Q708">
            <v>54.4</v>
          </cell>
          <cell r="R708">
            <v>31</v>
          </cell>
          <cell r="S708">
            <v>54.400000000000006</v>
          </cell>
          <cell r="T708" t="str">
            <v xml:space="preserve"> </v>
          </cell>
        </row>
        <row r="709">
          <cell r="A709" t="str">
            <v>17049090</v>
          </cell>
          <cell r="B709" t="str">
            <v>Sucreries du 1704 autres que du 170410 _x0005_17049010 sans cacao, y compris le chocolat blanc</v>
          </cell>
          <cell r="C709">
            <v>38413</v>
          </cell>
          <cell r="D709">
            <v>30</v>
          </cell>
          <cell r="E709">
            <v>0</v>
          </cell>
          <cell r="F709">
            <v>18</v>
          </cell>
          <cell r="G709">
            <v>30</v>
          </cell>
          <cell r="H709">
            <v>0</v>
          </cell>
          <cell r="I709">
            <v>18</v>
          </cell>
          <cell r="J709">
            <v>1</v>
          </cell>
          <cell r="K709">
            <v>0</v>
          </cell>
          <cell r="L709" t="str">
            <v>KGM</v>
          </cell>
          <cell r="M709">
            <v>0</v>
          </cell>
          <cell r="N709">
            <v>0</v>
          </cell>
          <cell r="O709" t="str">
            <v>CLASSE</v>
          </cell>
          <cell r="P709">
            <v>4</v>
          </cell>
          <cell r="Q709">
            <v>54.4</v>
          </cell>
          <cell r="R709">
            <v>31</v>
          </cell>
          <cell r="S709">
            <v>54.400000000000006</v>
          </cell>
          <cell r="T709" t="str">
            <v xml:space="preserve"> </v>
          </cell>
        </row>
        <row r="710">
          <cell r="A710" t="str">
            <v>18010011</v>
          </cell>
          <cell r="B710" t="str">
            <v>Cacao en fves et brisures de fves,bruts u m_x0008_me ferment_x0002_s  de type superieur</v>
          </cell>
          <cell r="C710">
            <v>38413</v>
          </cell>
          <cell r="D710">
            <v>30</v>
          </cell>
          <cell r="E710">
            <v>0</v>
          </cell>
          <cell r="F710">
            <v>18</v>
          </cell>
          <cell r="G710">
            <v>30</v>
          </cell>
          <cell r="H710">
            <v>0</v>
          </cell>
          <cell r="I710">
            <v>18</v>
          </cell>
          <cell r="J710">
            <v>1</v>
          </cell>
          <cell r="K710" t="str">
            <v>0 K</v>
          </cell>
          <cell r="L710" t="str">
            <v>GM</v>
          </cell>
          <cell r="M710">
            <v>0</v>
          </cell>
          <cell r="N710" t="str">
            <v>0 C</v>
          </cell>
          <cell r="O710" t="str">
            <v>LASSE 4</v>
          </cell>
          <cell r="P710">
            <v>5</v>
          </cell>
          <cell r="Q710">
            <v>4.4000000000000004</v>
          </cell>
          <cell r="R710" t="e">
            <v>#VALUE!</v>
          </cell>
          <cell r="S710" t="e">
            <v>#VALUE!</v>
          </cell>
          <cell r="T710" t="e">
            <v>#VALUE!</v>
          </cell>
        </row>
        <row r="711">
          <cell r="A711" t="str">
            <v>18010012</v>
          </cell>
          <cell r="B711" t="str">
            <v>Cacao en fves et brisures de fves,bruts m_x0008_me ferment_x0002_s de type courant</v>
          </cell>
          <cell r="C711">
            <v>38413</v>
          </cell>
          <cell r="D711">
            <v>30</v>
          </cell>
          <cell r="E711">
            <v>0</v>
          </cell>
          <cell r="F711">
            <v>18</v>
          </cell>
          <cell r="G711">
            <v>30</v>
          </cell>
          <cell r="H711">
            <v>0</v>
          </cell>
          <cell r="I711">
            <v>18</v>
          </cell>
          <cell r="J711">
            <v>1</v>
          </cell>
          <cell r="K711" t="str">
            <v>0 K</v>
          </cell>
          <cell r="L711" t="str">
            <v>GM</v>
          </cell>
          <cell r="M711">
            <v>0</v>
          </cell>
          <cell r="N711" t="str">
            <v>0 C</v>
          </cell>
          <cell r="O711" t="str">
            <v>LASSE 4</v>
          </cell>
          <cell r="P711">
            <v>5</v>
          </cell>
          <cell r="Q711">
            <v>4.4000000000000004</v>
          </cell>
          <cell r="R711" t="e">
            <v>#VALUE!</v>
          </cell>
          <cell r="S711" t="e">
            <v>#VALUE!</v>
          </cell>
          <cell r="T711" t="e">
            <v>#VALUE!</v>
          </cell>
        </row>
        <row r="712">
          <cell r="A712" t="str">
            <v>18010013</v>
          </cell>
          <cell r="B712" t="str">
            <v>Cacao en fves et brisures de fves,bruts   m_x0008_me ferment_x0002_s de type limite</v>
          </cell>
          <cell r="C712">
            <v>38413</v>
          </cell>
          <cell r="D712">
            <v>30</v>
          </cell>
          <cell r="E712">
            <v>0</v>
          </cell>
          <cell r="F712">
            <v>18</v>
          </cell>
          <cell r="G712">
            <v>30</v>
          </cell>
          <cell r="H712">
            <v>0</v>
          </cell>
          <cell r="I712">
            <v>18</v>
          </cell>
          <cell r="J712">
            <v>1</v>
          </cell>
          <cell r="K712" t="str">
            <v>0 K</v>
          </cell>
          <cell r="L712" t="str">
            <v>GM</v>
          </cell>
          <cell r="M712">
            <v>0</v>
          </cell>
          <cell r="N712" t="str">
            <v>0 C</v>
          </cell>
          <cell r="O712" t="str">
            <v>LASSE 4</v>
          </cell>
          <cell r="P712">
            <v>5</v>
          </cell>
          <cell r="Q712">
            <v>4.4000000000000004</v>
          </cell>
          <cell r="R712" t="e">
            <v>#VALUE!</v>
          </cell>
          <cell r="S712" t="e">
            <v>#VALUE!</v>
          </cell>
          <cell r="T712" t="e">
            <v>#VALUE!</v>
          </cell>
        </row>
        <row r="713">
          <cell r="A713" t="str">
            <v>18010019</v>
          </cell>
          <cell r="B713" t="str">
            <v>Cacao en fves ou en brisures,bruts m_x0008_meferment_x0002_s de type autre que du 18010011 _x0005_13</v>
          </cell>
          <cell r="C713">
            <v>38413</v>
          </cell>
          <cell r="D713">
            <v>30</v>
          </cell>
          <cell r="E713">
            <v>0</v>
          </cell>
          <cell r="F713">
            <v>18</v>
          </cell>
          <cell r="G713">
            <v>30</v>
          </cell>
          <cell r="H713">
            <v>0</v>
          </cell>
          <cell r="I713">
            <v>18</v>
          </cell>
          <cell r="J713">
            <v>1</v>
          </cell>
          <cell r="K713">
            <v>0</v>
          </cell>
          <cell r="L713" t="str">
            <v>KGM</v>
          </cell>
          <cell r="M713">
            <v>0</v>
          </cell>
          <cell r="N713">
            <v>0</v>
          </cell>
          <cell r="O713" t="str">
            <v>CLASSE</v>
          </cell>
          <cell r="P713">
            <v>4</v>
          </cell>
          <cell r="Q713">
            <v>54.4</v>
          </cell>
          <cell r="R713">
            <v>31</v>
          </cell>
          <cell r="S713">
            <v>54.400000000000006</v>
          </cell>
          <cell r="T713" t="str">
            <v xml:space="preserve"> </v>
          </cell>
        </row>
        <row r="714">
          <cell r="A714" t="str">
            <v>18010020</v>
          </cell>
          <cell r="B714" t="str">
            <v>Cacao en fves et brisures de fves torr_x0002_fi_x0002_s</v>
          </cell>
          <cell r="C714">
            <v>38413</v>
          </cell>
          <cell r="D714">
            <v>30</v>
          </cell>
          <cell r="E714">
            <v>0</v>
          </cell>
          <cell r="F714">
            <v>18</v>
          </cell>
          <cell r="G714">
            <v>30</v>
          </cell>
          <cell r="H714">
            <v>0</v>
          </cell>
          <cell r="I714">
            <v>18</v>
          </cell>
          <cell r="J714">
            <v>1</v>
          </cell>
          <cell r="K714" t="str">
            <v>0 K</v>
          </cell>
          <cell r="L714" t="str">
            <v>GM</v>
          </cell>
          <cell r="M714">
            <v>0</v>
          </cell>
          <cell r="N714" t="str">
            <v>0 C</v>
          </cell>
          <cell r="O714" t="str">
            <v>LASSE 4</v>
          </cell>
          <cell r="P714">
            <v>5</v>
          </cell>
          <cell r="Q714">
            <v>4.4000000000000004</v>
          </cell>
          <cell r="R714" t="e">
            <v>#VALUE!</v>
          </cell>
          <cell r="S714" t="e">
            <v>#VALUE!</v>
          </cell>
          <cell r="T714" t="e">
            <v>#VALUE!</v>
          </cell>
        </row>
        <row r="715">
          <cell r="A715" t="str">
            <v>18020000</v>
          </cell>
          <cell r="B715" t="str">
            <v>Coques,pellicules(pelures)et autres dechets de cacao</v>
          </cell>
          <cell r="C715">
            <v>38413</v>
          </cell>
          <cell r="D715">
            <v>30</v>
          </cell>
          <cell r="E715">
            <v>0</v>
          </cell>
          <cell r="F715">
            <v>18</v>
          </cell>
          <cell r="G715">
            <v>30</v>
          </cell>
          <cell r="H715">
            <v>0</v>
          </cell>
          <cell r="I715">
            <v>18</v>
          </cell>
          <cell r="J715">
            <v>1</v>
          </cell>
          <cell r="K715">
            <v>0</v>
          </cell>
          <cell r="L715" t="str">
            <v>KGM</v>
          </cell>
          <cell r="M715">
            <v>0</v>
          </cell>
          <cell r="N715">
            <v>0</v>
          </cell>
          <cell r="O715" t="str">
            <v>CLASSE</v>
          </cell>
          <cell r="P715">
            <v>4</v>
          </cell>
          <cell r="Q715">
            <v>54.4</v>
          </cell>
          <cell r="R715">
            <v>31</v>
          </cell>
          <cell r="S715">
            <v>54.400000000000006</v>
          </cell>
          <cell r="T715" t="str">
            <v xml:space="preserve"> </v>
          </cell>
        </row>
        <row r="716">
          <cell r="A716" t="str">
            <v>18031000</v>
          </cell>
          <cell r="B716" t="str">
            <v>Pate de cacao non degraissee</v>
          </cell>
          <cell r="C716">
            <v>38413</v>
          </cell>
          <cell r="D716">
            <v>30</v>
          </cell>
          <cell r="E716">
            <v>0</v>
          </cell>
          <cell r="F716">
            <v>18</v>
          </cell>
          <cell r="G716">
            <v>30</v>
          </cell>
          <cell r="H716">
            <v>0</v>
          </cell>
          <cell r="I716">
            <v>18</v>
          </cell>
          <cell r="J716">
            <v>1</v>
          </cell>
          <cell r="K716">
            <v>0</v>
          </cell>
          <cell r="L716" t="str">
            <v>KGM</v>
          </cell>
          <cell r="M716">
            <v>0</v>
          </cell>
          <cell r="N716">
            <v>0</v>
          </cell>
          <cell r="O716" t="str">
            <v>CLASSE</v>
          </cell>
          <cell r="P716">
            <v>4</v>
          </cell>
          <cell r="Q716">
            <v>54.4</v>
          </cell>
          <cell r="R716">
            <v>31</v>
          </cell>
          <cell r="S716">
            <v>54.400000000000006</v>
          </cell>
          <cell r="T716" t="str">
            <v xml:space="preserve"> </v>
          </cell>
        </row>
        <row r="717">
          <cell r="A717" t="str">
            <v>18032000</v>
          </cell>
          <cell r="B717" t="str">
            <v>Pate de cacao completement ou partiellement degraissee</v>
          </cell>
          <cell r="C717">
            <v>38413</v>
          </cell>
          <cell r="D717">
            <v>30</v>
          </cell>
          <cell r="E717">
            <v>0</v>
          </cell>
          <cell r="F717">
            <v>18</v>
          </cell>
          <cell r="G717">
            <v>30</v>
          </cell>
          <cell r="H717">
            <v>0</v>
          </cell>
          <cell r="I717">
            <v>18</v>
          </cell>
          <cell r="J717">
            <v>1</v>
          </cell>
          <cell r="K717">
            <v>0</v>
          </cell>
          <cell r="L717" t="str">
            <v>KGM</v>
          </cell>
          <cell r="M717">
            <v>0</v>
          </cell>
          <cell r="N717">
            <v>0</v>
          </cell>
          <cell r="O717" t="str">
            <v>CLASSE</v>
          </cell>
          <cell r="P717">
            <v>4</v>
          </cell>
          <cell r="Q717">
            <v>54.4</v>
          </cell>
          <cell r="R717">
            <v>31</v>
          </cell>
          <cell r="S717">
            <v>54.400000000000006</v>
          </cell>
          <cell r="T717" t="str">
            <v xml:space="preserve"> </v>
          </cell>
        </row>
        <row r="718">
          <cell r="A718" t="str">
            <v>18040000</v>
          </cell>
          <cell r="B718" t="str">
            <v>Beurre,graisse et huile de cacao</v>
          </cell>
          <cell r="C718">
            <v>38413</v>
          </cell>
          <cell r="D718">
            <v>30</v>
          </cell>
          <cell r="E718">
            <v>0</v>
          </cell>
          <cell r="F718">
            <v>18</v>
          </cell>
          <cell r="G718">
            <v>30</v>
          </cell>
          <cell r="H718">
            <v>0</v>
          </cell>
          <cell r="I718">
            <v>18</v>
          </cell>
          <cell r="J718">
            <v>1</v>
          </cell>
          <cell r="K718">
            <v>0</v>
          </cell>
          <cell r="L718" t="str">
            <v>KGM</v>
          </cell>
          <cell r="M718">
            <v>0</v>
          </cell>
          <cell r="N718">
            <v>0</v>
          </cell>
          <cell r="O718" t="str">
            <v>CLASSE</v>
          </cell>
          <cell r="P718">
            <v>4</v>
          </cell>
          <cell r="Q718">
            <v>54.4</v>
          </cell>
          <cell r="R718">
            <v>31</v>
          </cell>
          <cell r="S718">
            <v>54.400000000000006</v>
          </cell>
          <cell r="T718" t="str">
            <v xml:space="preserve"> </v>
          </cell>
        </row>
        <row r="719">
          <cell r="A719" t="str">
            <v>18050000</v>
          </cell>
          <cell r="B719" t="str">
            <v>Poudre de cacao,sans sucre ni edulcorants</v>
          </cell>
          <cell r="C719">
            <v>38413</v>
          </cell>
          <cell r="D719">
            <v>30</v>
          </cell>
          <cell r="E719">
            <v>0</v>
          </cell>
          <cell r="F719">
            <v>18</v>
          </cell>
          <cell r="G719">
            <v>30</v>
          </cell>
          <cell r="H719">
            <v>0</v>
          </cell>
          <cell r="I719">
            <v>18</v>
          </cell>
          <cell r="J719">
            <v>1</v>
          </cell>
          <cell r="K719">
            <v>0</v>
          </cell>
          <cell r="L719" t="str">
            <v>KGM</v>
          </cell>
          <cell r="M719">
            <v>0</v>
          </cell>
          <cell r="N719">
            <v>0</v>
          </cell>
          <cell r="O719" t="str">
            <v>CLASSE</v>
          </cell>
          <cell r="P719">
            <v>4</v>
          </cell>
          <cell r="Q719">
            <v>54.4</v>
          </cell>
          <cell r="R719">
            <v>31</v>
          </cell>
          <cell r="S719">
            <v>54.400000000000006</v>
          </cell>
          <cell r="T719" t="str">
            <v xml:space="preserve"> </v>
          </cell>
        </row>
        <row r="720">
          <cell r="A720" t="str">
            <v>18061000</v>
          </cell>
          <cell r="B720" t="str">
            <v>Poudre de cacao sucree,edulcoree.</v>
          </cell>
          <cell r="C720">
            <v>38413</v>
          </cell>
          <cell r="D720">
            <v>30</v>
          </cell>
          <cell r="E720">
            <v>0</v>
          </cell>
          <cell r="F720">
            <v>18</v>
          </cell>
          <cell r="G720">
            <v>30</v>
          </cell>
          <cell r="H720">
            <v>0</v>
          </cell>
          <cell r="I720">
            <v>18</v>
          </cell>
          <cell r="J720">
            <v>1</v>
          </cell>
          <cell r="K720">
            <v>0</v>
          </cell>
          <cell r="L720" t="str">
            <v>KGM</v>
          </cell>
          <cell r="M720">
            <v>0</v>
          </cell>
          <cell r="N720">
            <v>0</v>
          </cell>
          <cell r="O720" t="str">
            <v>CLASSE</v>
          </cell>
          <cell r="P720">
            <v>4</v>
          </cell>
          <cell r="Q720">
            <v>54.4</v>
          </cell>
          <cell r="R720">
            <v>31</v>
          </cell>
          <cell r="S720">
            <v>54.400000000000006</v>
          </cell>
          <cell r="T720" t="str">
            <v xml:space="preserve"> </v>
          </cell>
        </row>
        <row r="721">
          <cell r="A721" t="str">
            <v>18062000</v>
          </cell>
          <cell r="B721" t="str">
            <v>Chocolats en barres ou en blocs, pate, poudre, liquide poids &gt; 2 kg</v>
          </cell>
          <cell r="C721">
            <v>38413</v>
          </cell>
          <cell r="D721">
            <v>30</v>
          </cell>
          <cell r="E721">
            <v>0</v>
          </cell>
          <cell r="F721">
            <v>18</v>
          </cell>
          <cell r="G721">
            <v>30</v>
          </cell>
          <cell r="H721">
            <v>0</v>
          </cell>
          <cell r="I721">
            <v>18</v>
          </cell>
          <cell r="J721">
            <v>1</v>
          </cell>
          <cell r="K721">
            <v>0</v>
          </cell>
          <cell r="L721" t="str">
            <v>KGM</v>
          </cell>
          <cell r="M721">
            <v>0</v>
          </cell>
          <cell r="N721">
            <v>0</v>
          </cell>
          <cell r="O721" t="str">
            <v>CLASSE</v>
          </cell>
          <cell r="P721">
            <v>4</v>
          </cell>
          <cell r="Q721">
            <v>54.4</v>
          </cell>
          <cell r="R721">
            <v>31</v>
          </cell>
          <cell r="S721">
            <v>54.400000000000006</v>
          </cell>
          <cell r="T721" t="str">
            <v xml:space="preserve"> </v>
          </cell>
        </row>
        <row r="722">
          <cell r="A722" t="str">
            <v>18063100</v>
          </cell>
          <cell r="B722" t="str">
            <v>Chocolat fourre en tablettes, barres ou batons fourres</v>
          </cell>
          <cell r="C722">
            <v>38413</v>
          </cell>
          <cell r="D722">
            <v>30</v>
          </cell>
          <cell r="E722">
            <v>0</v>
          </cell>
          <cell r="F722">
            <v>18</v>
          </cell>
          <cell r="G722">
            <v>30</v>
          </cell>
          <cell r="H722">
            <v>0</v>
          </cell>
          <cell r="I722">
            <v>18</v>
          </cell>
          <cell r="J722">
            <v>1</v>
          </cell>
          <cell r="K722">
            <v>0</v>
          </cell>
          <cell r="L722" t="str">
            <v>KGM</v>
          </cell>
          <cell r="M722">
            <v>0</v>
          </cell>
          <cell r="N722">
            <v>0</v>
          </cell>
          <cell r="O722" t="str">
            <v>CLASSE</v>
          </cell>
          <cell r="P722">
            <v>4</v>
          </cell>
          <cell r="Q722">
            <v>54.4</v>
          </cell>
          <cell r="R722">
            <v>31</v>
          </cell>
          <cell r="S722">
            <v>54.400000000000006</v>
          </cell>
          <cell r="T722" t="str">
            <v xml:space="preserve"> </v>
          </cell>
        </row>
        <row r="723">
          <cell r="A723" t="str">
            <v>18063200</v>
          </cell>
          <cell r="B723" t="str">
            <v>Chocolat non fourre en tablettes, barres ou batons non fourres</v>
          </cell>
          <cell r="C723">
            <v>38413</v>
          </cell>
          <cell r="D723">
            <v>30</v>
          </cell>
          <cell r="E723">
            <v>0</v>
          </cell>
          <cell r="F723">
            <v>18</v>
          </cell>
          <cell r="G723">
            <v>30</v>
          </cell>
          <cell r="H723">
            <v>0</v>
          </cell>
          <cell r="I723">
            <v>18</v>
          </cell>
          <cell r="J723">
            <v>1</v>
          </cell>
          <cell r="K723">
            <v>0</v>
          </cell>
          <cell r="L723" t="str">
            <v>KGM</v>
          </cell>
          <cell r="M723">
            <v>0</v>
          </cell>
          <cell r="N723">
            <v>0</v>
          </cell>
          <cell r="O723" t="str">
            <v>CLASSE</v>
          </cell>
          <cell r="P723">
            <v>4</v>
          </cell>
          <cell r="Q723">
            <v>54.4</v>
          </cell>
          <cell r="R723">
            <v>31</v>
          </cell>
          <cell r="S723">
            <v>54.400000000000006</v>
          </cell>
          <cell r="T723" t="str">
            <v xml:space="preserve"> </v>
          </cell>
        </row>
        <row r="724">
          <cell r="A724" t="str">
            <v>18069000</v>
          </cell>
          <cell r="B724" t="str">
            <v>Preparations au cacao ou chocolat ndnca,present.autre que du 1801 a 180632</v>
          </cell>
          <cell r="C724">
            <v>38413</v>
          </cell>
          <cell r="D724">
            <v>30</v>
          </cell>
          <cell r="E724">
            <v>0</v>
          </cell>
          <cell r="F724">
            <v>18</v>
          </cell>
          <cell r="G724">
            <v>30</v>
          </cell>
          <cell r="H724">
            <v>0</v>
          </cell>
          <cell r="I724">
            <v>18</v>
          </cell>
          <cell r="J724">
            <v>1</v>
          </cell>
          <cell r="K724">
            <v>0</v>
          </cell>
          <cell r="L724" t="str">
            <v>KGM</v>
          </cell>
          <cell r="M724">
            <v>0</v>
          </cell>
          <cell r="N724">
            <v>0</v>
          </cell>
          <cell r="O724" t="str">
            <v>CLASSE</v>
          </cell>
          <cell r="P724">
            <v>4</v>
          </cell>
          <cell r="Q724">
            <v>54.4</v>
          </cell>
          <cell r="R724">
            <v>31</v>
          </cell>
          <cell r="S724">
            <v>54.400000000000006</v>
          </cell>
          <cell r="T724" t="str">
            <v xml:space="preserve"> </v>
          </cell>
        </row>
        <row r="725">
          <cell r="A725" t="str">
            <v>19011011</v>
          </cell>
          <cell r="B725" t="str">
            <v>Préparation pour alimentation des enfants _x0005_base de farine ne contenant pasde cacao cvd</v>
          </cell>
          <cell r="C725">
            <v>38413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1</v>
          </cell>
          <cell r="K725">
            <v>0</v>
          </cell>
          <cell r="L725" t="str">
            <v>KGM</v>
          </cell>
          <cell r="M725">
            <v>0</v>
          </cell>
          <cell r="N725">
            <v>0</v>
          </cell>
          <cell r="P725">
            <v>1</v>
          </cell>
          <cell r="R725">
            <v>1</v>
          </cell>
          <cell r="S725">
            <v>1</v>
          </cell>
          <cell r="T725" t="str">
            <v>ERR</v>
          </cell>
        </row>
        <row r="726">
          <cell r="A726" t="str">
            <v>19011012</v>
          </cell>
          <cell r="B726" t="str">
            <v>Préparation pr alimentation des enfants _x0005_ base de farine,cacao &lt; 40% pds, cvd.</v>
          </cell>
          <cell r="C726">
            <v>38413</v>
          </cell>
          <cell r="D726">
            <v>5</v>
          </cell>
          <cell r="E726">
            <v>0</v>
          </cell>
          <cell r="F726">
            <v>0</v>
          </cell>
          <cell r="G726">
            <v>5</v>
          </cell>
          <cell r="H726">
            <v>0</v>
          </cell>
          <cell r="I726">
            <v>0</v>
          </cell>
          <cell r="J726">
            <v>1</v>
          </cell>
          <cell r="K726">
            <v>0</v>
          </cell>
          <cell r="L726" t="str">
            <v>KGM</v>
          </cell>
          <cell r="M726">
            <v>0</v>
          </cell>
          <cell r="N726">
            <v>0</v>
          </cell>
          <cell r="O726" t="str">
            <v>CLASSE</v>
          </cell>
          <cell r="P726">
            <v>1</v>
          </cell>
          <cell r="Q726">
            <v>6</v>
          </cell>
          <cell r="R726">
            <v>6</v>
          </cell>
          <cell r="S726">
            <v>6</v>
          </cell>
          <cell r="T726" t="str">
            <v xml:space="preserve"> </v>
          </cell>
        </row>
        <row r="727">
          <cell r="A727" t="str">
            <v>19011021</v>
          </cell>
          <cell r="B727" t="str">
            <v>Préparation pr aliment des enfants _x0005_base des produits du 0401 _x0005_ 0404 ,sans cacao cvd</v>
          </cell>
          <cell r="C727">
            <v>38413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1</v>
          </cell>
          <cell r="K727">
            <v>0</v>
          </cell>
          <cell r="L727" t="str">
            <v>KGM</v>
          </cell>
          <cell r="M727">
            <v>0</v>
          </cell>
          <cell r="N727">
            <v>0</v>
          </cell>
          <cell r="P727">
            <v>1</v>
          </cell>
          <cell r="R727">
            <v>1</v>
          </cell>
          <cell r="S727">
            <v>1</v>
          </cell>
          <cell r="T727" t="str">
            <v>ERR</v>
          </cell>
        </row>
        <row r="728">
          <cell r="A728" t="str">
            <v>19011022</v>
          </cell>
          <cell r="B728" t="str">
            <v>Préparations pr alimentation des enfants _x0005_base des pduits du 0401 _x0005_ 0404,cacao&lt;5% pds</v>
          </cell>
          <cell r="C728">
            <v>38413</v>
          </cell>
          <cell r="D728">
            <v>5</v>
          </cell>
          <cell r="E728">
            <v>0</v>
          </cell>
          <cell r="F728">
            <v>0</v>
          </cell>
          <cell r="G728">
            <v>5</v>
          </cell>
          <cell r="H728">
            <v>0</v>
          </cell>
          <cell r="I728">
            <v>0</v>
          </cell>
          <cell r="J728">
            <v>1</v>
          </cell>
          <cell r="K728">
            <v>0</v>
          </cell>
          <cell r="L728" t="str">
            <v>KGM</v>
          </cell>
          <cell r="M728">
            <v>0</v>
          </cell>
          <cell r="N728">
            <v>0</v>
          </cell>
          <cell r="O728" t="str">
            <v>CLASSE</v>
          </cell>
          <cell r="P728">
            <v>1</v>
          </cell>
          <cell r="Q728">
            <v>6</v>
          </cell>
          <cell r="R728">
            <v>6</v>
          </cell>
          <cell r="S728">
            <v>6</v>
          </cell>
          <cell r="T728" t="str">
            <v xml:space="preserve"> </v>
          </cell>
        </row>
        <row r="729">
          <cell r="A729" t="str">
            <v>19012010</v>
          </cell>
          <cell r="B729" t="str">
            <v>Mélange et p_x0003_te pr boulangerie,patisserie ou la biscuiterie contenant du cacao</v>
          </cell>
          <cell r="C729">
            <v>38413</v>
          </cell>
          <cell r="D729">
            <v>30</v>
          </cell>
          <cell r="E729">
            <v>0</v>
          </cell>
          <cell r="F729">
            <v>0</v>
          </cell>
          <cell r="G729">
            <v>30</v>
          </cell>
          <cell r="H729">
            <v>0</v>
          </cell>
          <cell r="I729">
            <v>18</v>
          </cell>
          <cell r="J729">
            <v>1</v>
          </cell>
          <cell r="K729">
            <v>0</v>
          </cell>
          <cell r="L729" t="str">
            <v>KGM</v>
          </cell>
          <cell r="M729">
            <v>0</v>
          </cell>
          <cell r="N729">
            <v>0</v>
          </cell>
          <cell r="O729" t="str">
            <v>CLASSE</v>
          </cell>
          <cell r="P729">
            <v>4</v>
          </cell>
          <cell r="Q729">
            <v>54.4</v>
          </cell>
          <cell r="R729">
            <v>31</v>
          </cell>
          <cell r="S729">
            <v>54.400000000000006</v>
          </cell>
          <cell r="T729" t="str">
            <v xml:space="preserve"> </v>
          </cell>
        </row>
        <row r="730">
          <cell r="A730" t="str">
            <v>19012090</v>
          </cell>
          <cell r="B730" t="str">
            <v>Mélange et p_x0003_te pr boulangerie,patisserie ou biscuiterie ne contenant pas de cacao</v>
          </cell>
          <cell r="C730">
            <v>38413</v>
          </cell>
          <cell r="D730">
            <v>30</v>
          </cell>
          <cell r="E730">
            <v>0</v>
          </cell>
          <cell r="F730">
            <v>0</v>
          </cell>
          <cell r="G730">
            <v>30</v>
          </cell>
          <cell r="H730">
            <v>0</v>
          </cell>
          <cell r="I730">
            <v>18</v>
          </cell>
          <cell r="J730">
            <v>1</v>
          </cell>
          <cell r="K730">
            <v>0</v>
          </cell>
          <cell r="L730" t="str">
            <v>KGM</v>
          </cell>
          <cell r="M730">
            <v>0</v>
          </cell>
          <cell r="N730">
            <v>0</v>
          </cell>
          <cell r="O730" t="str">
            <v>CLASSE</v>
          </cell>
          <cell r="P730">
            <v>4</v>
          </cell>
          <cell r="Q730">
            <v>54.4</v>
          </cell>
          <cell r="R730">
            <v>31</v>
          </cell>
          <cell r="S730">
            <v>54.400000000000006</v>
          </cell>
          <cell r="T730" t="str">
            <v xml:space="preserve"> </v>
          </cell>
        </row>
        <row r="731">
          <cell r="A731" t="str">
            <v>19019010</v>
          </cell>
          <cell r="B731" t="str">
            <v>Mélanges et p_x0003_tes autres que du 190120 contenant du cacao .</v>
          </cell>
          <cell r="C731">
            <v>38413</v>
          </cell>
          <cell r="D731">
            <v>30</v>
          </cell>
          <cell r="E731">
            <v>0</v>
          </cell>
          <cell r="F731">
            <v>0</v>
          </cell>
          <cell r="G731">
            <v>30</v>
          </cell>
          <cell r="H731">
            <v>0</v>
          </cell>
          <cell r="I731">
            <v>18</v>
          </cell>
          <cell r="J731">
            <v>1</v>
          </cell>
          <cell r="K731">
            <v>0</v>
          </cell>
          <cell r="L731" t="str">
            <v>KGM</v>
          </cell>
          <cell r="M731">
            <v>0</v>
          </cell>
          <cell r="N731">
            <v>0</v>
          </cell>
          <cell r="O731" t="str">
            <v>CLASSE</v>
          </cell>
          <cell r="P731">
            <v>4</v>
          </cell>
          <cell r="Q731">
            <v>54.4</v>
          </cell>
          <cell r="R731">
            <v>31</v>
          </cell>
          <cell r="S731">
            <v>54.400000000000006</v>
          </cell>
          <cell r="T731" t="str">
            <v xml:space="preserve"> </v>
          </cell>
        </row>
        <row r="732">
          <cell r="A732" t="str">
            <v>19019020</v>
          </cell>
          <cell r="B732" t="str">
            <v>Extrait de malt</v>
          </cell>
          <cell r="C732">
            <v>38413</v>
          </cell>
          <cell r="D732">
            <v>10</v>
          </cell>
          <cell r="E732">
            <v>0</v>
          </cell>
          <cell r="F732">
            <v>18</v>
          </cell>
          <cell r="G732">
            <v>10</v>
          </cell>
          <cell r="H732">
            <v>0</v>
          </cell>
          <cell r="I732">
            <v>18</v>
          </cell>
          <cell r="J732">
            <v>1</v>
          </cell>
          <cell r="K732">
            <v>0</v>
          </cell>
          <cell r="L732" t="str">
            <v>KGM</v>
          </cell>
          <cell r="M732">
            <v>0</v>
          </cell>
          <cell r="N732">
            <v>0</v>
          </cell>
          <cell r="O732" t="str">
            <v>CLASSE</v>
          </cell>
          <cell r="P732">
            <v>2</v>
          </cell>
          <cell r="Q732">
            <v>30.8</v>
          </cell>
          <cell r="R732">
            <v>11</v>
          </cell>
          <cell r="S732">
            <v>30.800000000000011</v>
          </cell>
          <cell r="T732" t="str">
            <v xml:space="preserve"> </v>
          </cell>
        </row>
        <row r="733">
          <cell r="A733" t="str">
            <v>19019090</v>
          </cell>
          <cell r="B733" t="str">
            <v>Préparations alimentaires du 1901 autres que du 190110 _x0005_ 19019020 ndnca</v>
          </cell>
          <cell r="C733">
            <v>38413</v>
          </cell>
          <cell r="D733">
            <v>30</v>
          </cell>
          <cell r="E733">
            <v>0</v>
          </cell>
          <cell r="F733">
            <v>0</v>
          </cell>
          <cell r="G733">
            <v>30</v>
          </cell>
          <cell r="H733">
            <v>0</v>
          </cell>
          <cell r="I733">
            <v>18</v>
          </cell>
          <cell r="J733">
            <v>1</v>
          </cell>
          <cell r="K733">
            <v>0</v>
          </cell>
          <cell r="L733" t="str">
            <v>KGM</v>
          </cell>
          <cell r="M733">
            <v>0</v>
          </cell>
          <cell r="N733">
            <v>0</v>
          </cell>
          <cell r="O733" t="str">
            <v>CLASSE</v>
          </cell>
          <cell r="P733">
            <v>4</v>
          </cell>
          <cell r="Q733">
            <v>54.4</v>
          </cell>
          <cell r="R733">
            <v>31</v>
          </cell>
          <cell r="S733">
            <v>54.400000000000006</v>
          </cell>
          <cell r="T733" t="str">
            <v xml:space="preserve"> </v>
          </cell>
        </row>
        <row r="734">
          <cell r="A734" t="str">
            <v>19021100</v>
          </cell>
          <cell r="B734" t="str">
            <v>Pates alimentaires aux oeufs,non cuites ni farcies ni autrement preparees</v>
          </cell>
          <cell r="C734">
            <v>38413</v>
          </cell>
          <cell r="D734">
            <v>30</v>
          </cell>
          <cell r="E734">
            <v>0</v>
          </cell>
          <cell r="F734">
            <v>0</v>
          </cell>
          <cell r="G734">
            <v>30</v>
          </cell>
          <cell r="H734">
            <v>0</v>
          </cell>
          <cell r="I734">
            <v>0</v>
          </cell>
          <cell r="J734">
            <v>1</v>
          </cell>
          <cell r="K734">
            <v>0</v>
          </cell>
          <cell r="L734" t="str">
            <v>KGM</v>
          </cell>
          <cell r="M734">
            <v>0</v>
          </cell>
          <cell r="N734">
            <v>0</v>
          </cell>
          <cell r="O734" t="str">
            <v>CLASSE</v>
          </cell>
          <cell r="P734">
            <v>4</v>
          </cell>
          <cell r="Q734">
            <v>31</v>
          </cell>
          <cell r="R734">
            <v>31</v>
          </cell>
          <cell r="S734">
            <v>31</v>
          </cell>
          <cell r="T734" t="str">
            <v xml:space="preserve"> </v>
          </cell>
        </row>
        <row r="735">
          <cell r="A735" t="str">
            <v>19021900</v>
          </cell>
          <cell r="B735" t="str">
            <v>Pates alimentaires sans oeufs,non cuites ni farcies ni autrement preparees</v>
          </cell>
          <cell r="C735">
            <v>38413</v>
          </cell>
          <cell r="D735">
            <v>30</v>
          </cell>
          <cell r="E735">
            <v>0</v>
          </cell>
          <cell r="F735">
            <v>0</v>
          </cell>
          <cell r="G735">
            <v>30</v>
          </cell>
          <cell r="H735">
            <v>0</v>
          </cell>
          <cell r="I735">
            <v>0</v>
          </cell>
          <cell r="J735">
            <v>1</v>
          </cell>
          <cell r="K735">
            <v>0</v>
          </cell>
          <cell r="L735" t="str">
            <v>KGM</v>
          </cell>
          <cell r="M735">
            <v>0</v>
          </cell>
          <cell r="N735">
            <v>0</v>
          </cell>
          <cell r="O735" t="str">
            <v>CLASSE</v>
          </cell>
          <cell r="P735">
            <v>4</v>
          </cell>
          <cell r="Q735">
            <v>31</v>
          </cell>
          <cell r="R735">
            <v>31</v>
          </cell>
          <cell r="S735">
            <v>31</v>
          </cell>
          <cell r="T735" t="str">
            <v xml:space="preserve"> </v>
          </cell>
        </row>
        <row r="736">
          <cell r="A736" t="str">
            <v>19022000</v>
          </cell>
          <cell r="B736" t="str">
            <v>Pates alimentaires farcies</v>
          </cell>
          <cell r="C736">
            <v>38413</v>
          </cell>
          <cell r="D736">
            <v>30</v>
          </cell>
          <cell r="E736">
            <v>0</v>
          </cell>
          <cell r="F736">
            <v>0</v>
          </cell>
          <cell r="G736">
            <v>30</v>
          </cell>
          <cell r="H736">
            <v>0</v>
          </cell>
          <cell r="I736">
            <v>0</v>
          </cell>
          <cell r="J736">
            <v>1</v>
          </cell>
          <cell r="K736">
            <v>0</v>
          </cell>
          <cell r="L736" t="str">
            <v>KGM</v>
          </cell>
          <cell r="M736">
            <v>0</v>
          </cell>
          <cell r="N736">
            <v>0</v>
          </cell>
          <cell r="O736" t="str">
            <v>CLASSE</v>
          </cell>
          <cell r="P736">
            <v>4</v>
          </cell>
          <cell r="Q736">
            <v>31</v>
          </cell>
          <cell r="R736">
            <v>31</v>
          </cell>
          <cell r="S736">
            <v>31</v>
          </cell>
          <cell r="T736" t="str">
            <v xml:space="preserve"> </v>
          </cell>
        </row>
        <row r="737">
          <cell r="A737" t="str">
            <v>19023000</v>
          </cell>
          <cell r="B737" t="str">
            <v>Pates alimentaires autres que du 190211 a 190220</v>
          </cell>
          <cell r="C737">
            <v>38413</v>
          </cell>
          <cell r="D737">
            <v>30</v>
          </cell>
          <cell r="E737">
            <v>0</v>
          </cell>
          <cell r="F737">
            <v>0</v>
          </cell>
          <cell r="G737">
            <v>30</v>
          </cell>
          <cell r="H737">
            <v>0</v>
          </cell>
          <cell r="I737">
            <v>0</v>
          </cell>
          <cell r="J737">
            <v>1</v>
          </cell>
          <cell r="K737">
            <v>0</v>
          </cell>
          <cell r="L737" t="str">
            <v>KGM</v>
          </cell>
          <cell r="M737">
            <v>0</v>
          </cell>
          <cell r="N737">
            <v>0</v>
          </cell>
          <cell r="O737" t="str">
            <v>CLASSE</v>
          </cell>
          <cell r="P737">
            <v>4</v>
          </cell>
          <cell r="Q737">
            <v>31</v>
          </cell>
          <cell r="R737">
            <v>31</v>
          </cell>
          <cell r="S737">
            <v>31</v>
          </cell>
          <cell r="T737" t="str">
            <v xml:space="preserve"> </v>
          </cell>
        </row>
        <row r="738">
          <cell r="A738" t="str">
            <v>19024000</v>
          </cell>
          <cell r="B738" t="str">
            <v>Couscous</v>
          </cell>
          <cell r="C738">
            <v>38413</v>
          </cell>
          <cell r="D738">
            <v>30</v>
          </cell>
          <cell r="E738">
            <v>0</v>
          </cell>
          <cell r="F738">
            <v>0</v>
          </cell>
          <cell r="G738">
            <v>30</v>
          </cell>
          <cell r="H738">
            <v>0</v>
          </cell>
          <cell r="I738">
            <v>18</v>
          </cell>
          <cell r="J738">
            <v>1</v>
          </cell>
          <cell r="K738">
            <v>0</v>
          </cell>
          <cell r="L738" t="str">
            <v>KGM</v>
          </cell>
          <cell r="M738">
            <v>0</v>
          </cell>
          <cell r="N738">
            <v>0</v>
          </cell>
          <cell r="O738" t="str">
            <v>CLASSE</v>
          </cell>
          <cell r="P738">
            <v>4</v>
          </cell>
          <cell r="Q738">
            <v>54.4</v>
          </cell>
          <cell r="R738">
            <v>31</v>
          </cell>
          <cell r="S738">
            <v>54.400000000000006</v>
          </cell>
          <cell r="T738" t="str">
            <v xml:space="preserve"> </v>
          </cell>
        </row>
        <row r="739">
          <cell r="A739" t="str">
            <v>19030000</v>
          </cell>
          <cell r="B739" t="str">
            <v>Tapiocas et ses succidanes sous toute forme de preparation</v>
          </cell>
          <cell r="C739">
            <v>38413</v>
          </cell>
          <cell r="D739">
            <v>30</v>
          </cell>
          <cell r="E739">
            <v>0</v>
          </cell>
          <cell r="F739">
            <v>0</v>
          </cell>
          <cell r="G739">
            <v>30</v>
          </cell>
          <cell r="H739">
            <v>0</v>
          </cell>
          <cell r="I739">
            <v>18</v>
          </cell>
          <cell r="J739">
            <v>1</v>
          </cell>
          <cell r="K739">
            <v>0</v>
          </cell>
          <cell r="L739" t="str">
            <v>KGM</v>
          </cell>
          <cell r="M739">
            <v>0</v>
          </cell>
          <cell r="N739">
            <v>0</v>
          </cell>
          <cell r="O739" t="str">
            <v>CLASSE</v>
          </cell>
          <cell r="P739">
            <v>4</v>
          </cell>
          <cell r="Q739">
            <v>54.4</v>
          </cell>
          <cell r="R739">
            <v>31</v>
          </cell>
          <cell r="S739">
            <v>54.400000000000006</v>
          </cell>
          <cell r="T739" t="str">
            <v xml:space="preserve"> </v>
          </cell>
        </row>
        <row r="740">
          <cell r="A740" t="str">
            <v>19041000</v>
          </cell>
          <cell r="B740" t="str">
            <v>Preparations soufflees ou grillees a base de cereales</v>
          </cell>
          <cell r="C740">
            <v>38413</v>
          </cell>
          <cell r="D740">
            <v>30</v>
          </cell>
          <cell r="E740">
            <v>0</v>
          </cell>
          <cell r="F740">
            <v>18</v>
          </cell>
          <cell r="G740">
            <v>30</v>
          </cell>
          <cell r="H740">
            <v>0</v>
          </cell>
          <cell r="I740">
            <v>18</v>
          </cell>
          <cell r="J740">
            <v>1</v>
          </cell>
          <cell r="K740">
            <v>0</v>
          </cell>
          <cell r="L740" t="str">
            <v>KGM</v>
          </cell>
          <cell r="M740">
            <v>0</v>
          </cell>
          <cell r="N740">
            <v>0</v>
          </cell>
          <cell r="O740" t="str">
            <v>CLASSE</v>
          </cell>
          <cell r="P740">
            <v>4</v>
          </cell>
          <cell r="Q740">
            <v>54.4</v>
          </cell>
          <cell r="R740">
            <v>31</v>
          </cell>
          <cell r="S740">
            <v>54.400000000000006</v>
          </cell>
          <cell r="T740" t="str">
            <v xml:space="preserve"> </v>
          </cell>
        </row>
        <row r="741">
          <cell r="A741" t="str">
            <v>19042000</v>
          </cell>
          <cell r="B741" t="str">
            <v>Preparations alimentaires a base de flocons,cereales non grilles &amp;souffles</v>
          </cell>
          <cell r="C741">
            <v>38413</v>
          </cell>
          <cell r="D741">
            <v>30</v>
          </cell>
          <cell r="E741">
            <v>0</v>
          </cell>
          <cell r="F741">
            <v>18</v>
          </cell>
          <cell r="G741">
            <v>30</v>
          </cell>
          <cell r="H741">
            <v>0</v>
          </cell>
          <cell r="I741">
            <v>18</v>
          </cell>
          <cell r="J741">
            <v>1</v>
          </cell>
          <cell r="K741">
            <v>0</v>
          </cell>
          <cell r="L741" t="str">
            <v>KGM</v>
          </cell>
          <cell r="M741">
            <v>0</v>
          </cell>
          <cell r="N741">
            <v>0</v>
          </cell>
          <cell r="O741" t="str">
            <v>CLASSE</v>
          </cell>
          <cell r="P741">
            <v>4</v>
          </cell>
          <cell r="Q741">
            <v>54.4</v>
          </cell>
          <cell r="R741">
            <v>31</v>
          </cell>
          <cell r="S741">
            <v>54.400000000000006</v>
          </cell>
          <cell r="T741" t="str">
            <v xml:space="preserve"> </v>
          </cell>
        </row>
        <row r="742">
          <cell r="A742" t="str">
            <v>19043000</v>
          </cell>
          <cell r="B742" t="str">
            <v>Bulgur de bl_x0002_</v>
          </cell>
          <cell r="C742">
            <v>38413</v>
          </cell>
          <cell r="D742">
            <v>30</v>
          </cell>
          <cell r="E742">
            <v>0</v>
          </cell>
          <cell r="F742">
            <v>18</v>
          </cell>
          <cell r="G742">
            <v>30</v>
          </cell>
          <cell r="H742">
            <v>0</v>
          </cell>
          <cell r="I742">
            <v>18</v>
          </cell>
          <cell r="J742">
            <v>1</v>
          </cell>
          <cell r="K742">
            <v>0</v>
          </cell>
          <cell r="L742" t="str">
            <v>KGM</v>
          </cell>
          <cell r="M742">
            <v>0</v>
          </cell>
          <cell r="N742">
            <v>0</v>
          </cell>
          <cell r="O742" t="str">
            <v>CLASSE</v>
          </cell>
          <cell r="P742">
            <v>4</v>
          </cell>
          <cell r="Q742">
            <v>54.4</v>
          </cell>
          <cell r="R742">
            <v>31</v>
          </cell>
          <cell r="S742">
            <v>54.400000000000006</v>
          </cell>
          <cell r="T742" t="str">
            <v xml:space="preserve"> </v>
          </cell>
        </row>
        <row r="743">
          <cell r="A743" t="str">
            <v>19049000</v>
          </cell>
          <cell r="B743" t="str">
            <v>Cereales, autres que le mais,precuites ou autrement preparees</v>
          </cell>
          <cell r="C743">
            <v>38413</v>
          </cell>
          <cell r="D743">
            <v>30</v>
          </cell>
          <cell r="E743">
            <v>0</v>
          </cell>
          <cell r="F743">
            <v>18</v>
          </cell>
          <cell r="G743">
            <v>30</v>
          </cell>
          <cell r="H743">
            <v>0</v>
          </cell>
          <cell r="I743">
            <v>18</v>
          </cell>
          <cell r="J743">
            <v>1</v>
          </cell>
          <cell r="K743">
            <v>0</v>
          </cell>
          <cell r="L743" t="str">
            <v>KGM</v>
          </cell>
          <cell r="M743">
            <v>0</v>
          </cell>
          <cell r="N743">
            <v>0</v>
          </cell>
          <cell r="O743" t="str">
            <v>CLASSE</v>
          </cell>
          <cell r="P743">
            <v>4</v>
          </cell>
          <cell r="Q743">
            <v>54.4</v>
          </cell>
          <cell r="R743">
            <v>31</v>
          </cell>
          <cell r="S743">
            <v>54.400000000000006</v>
          </cell>
          <cell r="T743" t="str">
            <v xml:space="preserve"> </v>
          </cell>
        </row>
        <row r="744">
          <cell r="A744" t="str">
            <v>19051000</v>
          </cell>
          <cell r="B744" t="str">
            <v>Pain croustillant  dit "knackerbrot"</v>
          </cell>
          <cell r="C744">
            <v>38895</v>
          </cell>
          <cell r="D744">
            <v>5</v>
          </cell>
          <cell r="E744">
            <v>0</v>
          </cell>
          <cell r="F744">
            <v>0</v>
          </cell>
          <cell r="G744">
            <v>30</v>
          </cell>
          <cell r="H744">
            <v>0</v>
          </cell>
          <cell r="I744">
            <v>18</v>
          </cell>
          <cell r="J744">
            <v>1</v>
          </cell>
          <cell r="K744">
            <v>0</v>
          </cell>
          <cell r="L744" t="str">
            <v>KGM</v>
          </cell>
          <cell r="M744">
            <v>0</v>
          </cell>
          <cell r="N744">
            <v>0</v>
          </cell>
          <cell r="O744" t="str">
            <v>CLASSE</v>
          </cell>
          <cell r="P744">
            <v>4</v>
          </cell>
          <cell r="Q744">
            <v>54.4</v>
          </cell>
          <cell r="R744">
            <v>31</v>
          </cell>
          <cell r="S744">
            <v>54.400000000000006</v>
          </cell>
          <cell r="T744" t="str">
            <v xml:space="preserve"> </v>
          </cell>
        </row>
        <row r="745">
          <cell r="A745" t="str">
            <v>19052000</v>
          </cell>
          <cell r="B745" t="str">
            <v>Pain d'epices</v>
          </cell>
          <cell r="C745">
            <v>38895</v>
          </cell>
          <cell r="D745">
            <v>5</v>
          </cell>
          <cell r="E745">
            <v>0</v>
          </cell>
          <cell r="F745">
            <v>0</v>
          </cell>
          <cell r="G745">
            <v>30</v>
          </cell>
          <cell r="H745">
            <v>0</v>
          </cell>
          <cell r="I745">
            <v>18</v>
          </cell>
          <cell r="J745">
            <v>1</v>
          </cell>
          <cell r="K745">
            <v>0</v>
          </cell>
          <cell r="L745" t="str">
            <v>KGM</v>
          </cell>
          <cell r="M745">
            <v>0</v>
          </cell>
          <cell r="N745">
            <v>0</v>
          </cell>
          <cell r="O745" t="str">
            <v>CLASSE</v>
          </cell>
          <cell r="P745">
            <v>4</v>
          </cell>
          <cell r="Q745">
            <v>54.4</v>
          </cell>
          <cell r="R745">
            <v>31</v>
          </cell>
          <cell r="S745">
            <v>54.400000000000006</v>
          </cell>
          <cell r="T745" t="str">
            <v xml:space="preserve"> </v>
          </cell>
        </row>
        <row r="746">
          <cell r="A746" t="str">
            <v>19053100</v>
          </cell>
          <cell r="B746" t="str">
            <v>Biscuits additionn_x0002_s d'_x0002_dulcorant</v>
          </cell>
          <cell r="C746">
            <v>38895</v>
          </cell>
          <cell r="D746">
            <v>5</v>
          </cell>
          <cell r="E746">
            <v>0</v>
          </cell>
          <cell r="F746">
            <v>18</v>
          </cell>
          <cell r="G746">
            <v>30</v>
          </cell>
          <cell r="H746">
            <v>0</v>
          </cell>
          <cell r="I746">
            <v>18</v>
          </cell>
          <cell r="J746">
            <v>1</v>
          </cell>
          <cell r="K746">
            <v>0</v>
          </cell>
          <cell r="L746" t="str">
            <v>KGM</v>
          </cell>
          <cell r="M746">
            <v>0</v>
          </cell>
          <cell r="N746">
            <v>0</v>
          </cell>
          <cell r="O746" t="str">
            <v>CLASSE</v>
          </cell>
          <cell r="P746">
            <v>4</v>
          </cell>
          <cell r="Q746">
            <v>54.4</v>
          </cell>
          <cell r="R746">
            <v>31</v>
          </cell>
          <cell r="S746">
            <v>54.400000000000006</v>
          </cell>
          <cell r="T746" t="str">
            <v xml:space="preserve"> </v>
          </cell>
        </row>
        <row r="747">
          <cell r="A747" t="str">
            <v>19053200</v>
          </cell>
          <cell r="B747" t="str">
            <v>Gaufres et gaufrettes</v>
          </cell>
          <cell r="C747">
            <v>38895</v>
          </cell>
          <cell r="D747">
            <v>5</v>
          </cell>
          <cell r="E747">
            <v>0</v>
          </cell>
          <cell r="F747">
            <v>18</v>
          </cell>
          <cell r="G747">
            <v>30</v>
          </cell>
          <cell r="H747">
            <v>0</v>
          </cell>
          <cell r="I747">
            <v>18</v>
          </cell>
          <cell r="J747">
            <v>1</v>
          </cell>
          <cell r="K747">
            <v>0</v>
          </cell>
          <cell r="L747" t="str">
            <v>KGM</v>
          </cell>
          <cell r="M747">
            <v>0</v>
          </cell>
          <cell r="N747">
            <v>0</v>
          </cell>
          <cell r="O747" t="str">
            <v>CLASSE</v>
          </cell>
          <cell r="P747">
            <v>4</v>
          </cell>
          <cell r="Q747">
            <v>54.4</v>
          </cell>
          <cell r="R747">
            <v>31</v>
          </cell>
          <cell r="S747">
            <v>54.400000000000006</v>
          </cell>
          <cell r="T747" t="str">
            <v xml:space="preserve"> </v>
          </cell>
        </row>
        <row r="748">
          <cell r="A748" t="str">
            <v>19054000</v>
          </cell>
          <cell r="B748" t="str">
            <v>Biscotte, pain grille et produits similaires grilles</v>
          </cell>
          <cell r="C748">
            <v>38895</v>
          </cell>
          <cell r="D748">
            <v>5</v>
          </cell>
          <cell r="E748">
            <v>0</v>
          </cell>
          <cell r="F748">
            <v>18</v>
          </cell>
          <cell r="G748">
            <v>30</v>
          </cell>
          <cell r="H748">
            <v>0</v>
          </cell>
          <cell r="I748">
            <v>18</v>
          </cell>
          <cell r="J748">
            <v>1</v>
          </cell>
          <cell r="K748">
            <v>0</v>
          </cell>
          <cell r="L748" t="str">
            <v>KGM</v>
          </cell>
          <cell r="M748">
            <v>0</v>
          </cell>
          <cell r="N748">
            <v>0</v>
          </cell>
          <cell r="O748" t="str">
            <v>CLASSE</v>
          </cell>
          <cell r="P748">
            <v>4</v>
          </cell>
          <cell r="Q748">
            <v>54.4</v>
          </cell>
          <cell r="R748">
            <v>31</v>
          </cell>
          <cell r="S748">
            <v>54.400000000000006</v>
          </cell>
          <cell r="T748" t="str">
            <v xml:space="preserve"> </v>
          </cell>
        </row>
        <row r="749">
          <cell r="A749" t="str">
            <v>19059010</v>
          </cell>
          <cell r="B749" t="str">
            <v>Produits de la boulangerie fine,patisserie ou biscuiterie m_x0008_me additionn_x0002_s de cacao</v>
          </cell>
          <cell r="C749">
            <v>38895</v>
          </cell>
          <cell r="D749">
            <v>5</v>
          </cell>
          <cell r="E749">
            <v>0</v>
          </cell>
          <cell r="F749">
            <v>18</v>
          </cell>
          <cell r="G749">
            <v>30</v>
          </cell>
          <cell r="H749">
            <v>0</v>
          </cell>
          <cell r="I749">
            <v>18</v>
          </cell>
          <cell r="J749">
            <v>1</v>
          </cell>
          <cell r="K749">
            <v>0</v>
          </cell>
          <cell r="L749" t="str">
            <v>KGM</v>
          </cell>
          <cell r="M749">
            <v>0</v>
          </cell>
          <cell r="N749">
            <v>0</v>
          </cell>
          <cell r="O749" t="str">
            <v>CLASSE</v>
          </cell>
          <cell r="P749">
            <v>4</v>
          </cell>
          <cell r="Q749">
            <v>54.4</v>
          </cell>
          <cell r="R749">
            <v>31</v>
          </cell>
          <cell r="S749">
            <v>54.400000000000006</v>
          </cell>
          <cell r="T749" t="str">
            <v xml:space="preserve"> </v>
          </cell>
        </row>
        <row r="750">
          <cell r="A750" t="str">
            <v>19059090</v>
          </cell>
          <cell r="B750" t="str">
            <v>Produits de la boulangerie,patisserie ou biscuiterie autres que du 190510 _x0005_ 19059010</v>
          </cell>
          <cell r="C750">
            <v>38895</v>
          </cell>
          <cell r="D750">
            <v>5</v>
          </cell>
          <cell r="E750">
            <v>0</v>
          </cell>
          <cell r="F750">
            <v>18</v>
          </cell>
          <cell r="G750">
            <v>30</v>
          </cell>
          <cell r="H750">
            <v>0</v>
          </cell>
          <cell r="I750">
            <v>18</v>
          </cell>
          <cell r="J750">
            <v>1</v>
          </cell>
          <cell r="K750">
            <v>0</v>
          </cell>
          <cell r="L750" t="str">
            <v>KGM</v>
          </cell>
          <cell r="M750">
            <v>0</v>
          </cell>
          <cell r="N750">
            <v>0</v>
          </cell>
          <cell r="O750" t="str">
            <v>CLASSE</v>
          </cell>
          <cell r="P750">
            <v>4</v>
          </cell>
          <cell r="Q750">
            <v>54.4</v>
          </cell>
          <cell r="R750">
            <v>31</v>
          </cell>
          <cell r="S750">
            <v>54.400000000000006</v>
          </cell>
          <cell r="T750" t="str">
            <v xml:space="preserve"> </v>
          </cell>
        </row>
        <row r="751">
          <cell r="A751" t="str">
            <v>20011000</v>
          </cell>
          <cell r="B751" t="str">
            <v>Concombres et cornichons prepares au vinaigre ou a l'acide acetique</v>
          </cell>
          <cell r="C751">
            <v>38413</v>
          </cell>
          <cell r="D751">
            <v>30</v>
          </cell>
          <cell r="E751">
            <v>0</v>
          </cell>
          <cell r="F751">
            <v>18</v>
          </cell>
          <cell r="G751">
            <v>30</v>
          </cell>
          <cell r="H751">
            <v>0</v>
          </cell>
          <cell r="I751">
            <v>18</v>
          </cell>
          <cell r="J751">
            <v>1</v>
          </cell>
          <cell r="K751">
            <v>0</v>
          </cell>
          <cell r="L751" t="str">
            <v>KGM</v>
          </cell>
          <cell r="M751">
            <v>0</v>
          </cell>
          <cell r="N751">
            <v>0</v>
          </cell>
          <cell r="O751" t="str">
            <v>CLASSE</v>
          </cell>
          <cell r="P751">
            <v>4</v>
          </cell>
          <cell r="Q751">
            <v>54.4</v>
          </cell>
          <cell r="R751">
            <v>31</v>
          </cell>
          <cell r="S751">
            <v>54.400000000000006</v>
          </cell>
          <cell r="T751" t="str">
            <v xml:space="preserve"> </v>
          </cell>
        </row>
        <row r="752">
          <cell r="A752" t="str">
            <v>20019000</v>
          </cell>
          <cell r="B752" t="str">
            <v>Legumes,fruits,plantes du 2001 prepar.ou conserv.autres que du 200110 &amp; 20</v>
          </cell>
          <cell r="C752">
            <v>38413</v>
          </cell>
          <cell r="D752">
            <v>30</v>
          </cell>
          <cell r="E752">
            <v>0</v>
          </cell>
          <cell r="F752">
            <v>18</v>
          </cell>
          <cell r="G752">
            <v>30</v>
          </cell>
          <cell r="H752">
            <v>0</v>
          </cell>
          <cell r="I752">
            <v>18</v>
          </cell>
          <cell r="J752">
            <v>1</v>
          </cell>
          <cell r="K752">
            <v>0</v>
          </cell>
          <cell r="L752" t="str">
            <v>KGM</v>
          </cell>
          <cell r="M752">
            <v>0</v>
          </cell>
          <cell r="N752">
            <v>0</v>
          </cell>
          <cell r="O752" t="str">
            <v>CLASSE</v>
          </cell>
          <cell r="P752">
            <v>4</v>
          </cell>
          <cell r="Q752">
            <v>54.4</v>
          </cell>
          <cell r="R752">
            <v>31</v>
          </cell>
          <cell r="S752">
            <v>54.400000000000006</v>
          </cell>
          <cell r="T752" t="str">
            <v xml:space="preserve"> </v>
          </cell>
        </row>
        <row r="753">
          <cell r="A753" t="str">
            <v>20021000</v>
          </cell>
          <cell r="B753" t="str">
            <v>Tomates entieres,en morceau prepares,sans vinaigre ou a l'acide acetique</v>
          </cell>
          <cell r="C753">
            <v>38413</v>
          </cell>
          <cell r="D753">
            <v>30</v>
          </cell>
          <cell r="E753">
            <v>0</v>
          </cell>
          <cell r="F753">
            <v>18</v>
          </cell>
          <cell r="G753">
            <v>30</v>
          </cell>
          <cell r="H753">
            <v>0</v>
          </cell>
          <cell r="I753">
            <v>18</v>
          </cell>
          <cell r="J753">
            <v>1</v>
          </cell>
          <cell r="K753">
            <v>0</v>
          </cell>
          <cell r="L753" t="str">
            <v>KGM</v>
          </cell>
          <cell r="M753">
            <v>0</v>
          </cell>
          <cell r="N753">
            <v>0</v>
          </cell>
          <cell r="O753" t="str">
            <v>CLASSE</v>
          </cell>
          <cell r="P753">
            <v>4</v>
          </cell>
          <cell r="Q753">
            <v>54.4</v>
          </cell>
          <cell r="R753">
            <v>31</v>
          </cell>
          <cell r="S753">
            <v>54.400000000000006</v>
          </cell>
          <cell r="T753" t="str">
            <v xml:space="preserve"> </v>
          </cell>
        </row>
        <row r="754">
          <cell r="A754" t="str">
            <v>20029000</v>
          </cell>
          <cell r="B754" t="str">
            <v>Tomates preparees ou conservees autre qu'entieres ou en morceau</v>
          </cell>
          <cell r="C754">
            <v>38413</v>
          </cell>
          <cell r="D754">
            <v>30</v>
          </cell>
          <cell r="E754">
            <v>0</v>
          </cell>
          <cell r="F754">
            <v>10</v>
          </cell>
          <cell r="G754">
            <v>30</v>
          </cell>
          <cell r="H754">
            <v>0</v>
          </cell>
          <cell r="I754">
            <v>18</v>
          </cell>
          <cell r="J754">
            <v>1</v>
          </cell>
          <cell r="K754">
            <v>0</v>
          </cell>
          <cell r="L754" t="str">
            <v>KGM</v>
          </cell>
          <cell r="M754">
            <v>0</v>
          </cell>
          <cell r="N754">
            <v>0</v>
          </cell>
          <cell r="O754" t="str">
            <v>CLASSE</v>
          </cell>
          <cell r="P754">
            <v>4</v>
          </cell>
          <cell r="Q754">
            <v>54.4</v>
          </cell>
          <cell r="R754">
            <v>31</v>
          </cell>
          <cell r="S754">
            <v>54.400000000000006</v>
          </cell>
          <cell r="T754" t="str">
            <v xml:space="preserve"> </v>
          </cell>
        </row>
        <row r="755">
          <cell r="A755" t="str">
            <v>20031000</v>
          </cell>
          <cell r="B755" t="str">
            <v>Champignon genre agaricus pr_x0002_par_x0002_,conserv autr.qu'au vinaigre ou _x0005_ l'acide acetique</v>
          </cell>
          <cell r="C755">
            <v>38413</v>
          </cell>
          <cell r="D755">
            <v>30</v>
          </cell>
          <cell r="E755">
            <v>0</v>
          </cell>
          <cell r="F755">
            <v>18</v>
          </cell>
          <cell r="G755">
            <v>30</v>
          </cell>
          <cell r="H755">
            <v>0</v>
          </cell>
          <cell r="I755">
            <v>18</v>
          </cell>
          <cell r="J755">
            <v>1</v>
          </cell>
          <cell r="K755">
            <v>0</v>
          </cell>
          <cell r="L755" t="str">
            <v>KGM</v>
          </cell>
          <cell r="M755">
            <v>0</v>
          </cell>
          <cell r="N755">
            <v>0</v>
          </cell>
          <cell r="O755" t="str">
            <v>CLASSE</v>
          </cell>
          <cell r="P755">
            <v>4</v>
          </cell>
          <cell r="Q755">
            <v>54.4</v>
          </cell>
          <cell r="R755">
            <v>31</v>
          </cell>
          <cell r="S755">
            <v>54.400000000000006</v>
          </cell>
          <cell r="T755" t="str">
            <v xml:space="preserve"> </v>
          </cell>
        </row>
        <row r="756">
          <cell r="A756" t="str">
            <v>20032000</v>
          </cell>
          <cell r="B756" t="str">
            <v>Truffes,prepares,conserves autrement qu'au vinaigre ou a l'acide acetique</v>
          </cell>
          <cell r="C756">
            <v>38413</v>
          </cell>
          <cell r="D756">
            <v>30</v>
          </cell>
          <cell r="E756">
            <v>0</v>
          </cell>
          <cell r="F756">
            <v>18</v>
          </cell>
          <cell r="G756">
            <v>30</v>
          </cell>
          <cell r="H756">
            <v>0</v>
          </cell>
          <cell r="I756">
            <v>18</v>
          </cell>
          <cell r="J756">
            <v>1</v>
          </cell>
          <cell r="K756">
            <v>0</v>
          </cell>
          <cell r="L756" t="str">
            <v>KGM</v>
          </cell>
          <cell r="M756">
            <v>0</v>
          </cell>
          <cell r="N756">
            <v>0</v>
          </cell>
          <cell r="O756" t="str">
            <v>CLASSE</v>
          </cell>
          <cell r="P756">
            <v>4</v>
          </cell>
          <cell r="Q756">
            <v>54.4</v>
          </cell>
          <cell r="R756">
            <v>31</v>
          </cell>
          <cell r="S756">
            <v>54.400000000000006</v>
          </cell>
          <cell r="T756" t="str">
            <v xml:space="preserve"> </v>
          </cell>
        </row>
        <row r="757">
          <cell r="A757" t="str">
            <v>20039000</v>
          </cell>
          <cell r="B757" t="str">
            <v>Champignons,truffes,autres que du 200310 &amp;200320,pr_x0002_p.conser.autr.qu'au vin.ou ac.ac_x0002_</v>
          </cell>
          <cell r="C757">
            <v>38413</v>
          </cell>
          <cell r="D757">
            <v>30</v>
          </cell>
          <cell r="E757">
            <v>0</v>
          </cell>
          <cell r="F757">
            <v>18</v>
          </cell>
          <cell r="G757">
            <v>30</v>
          </cell>
          <cell r="H757">
            <v>0</v>
          </cell>
          <cell r="I757">
            <v>18</v>
          </cell>
          <cell r="J757">
            <v>1</v>
          </cell>
          <cell r="K757">
            <v>0</v>
          </cell>
          <cell r="L757" t="str">
            <v>KGM</v>
          </cell>
          <cell r="M757">
            <v>0</v>
          </cell>
          <cell r="N757">
            <v>0</v>
          </cell>
          <cell r="O757" t="str">
            <v>CLASSE</v>
          </cell>
          <cell r="P757">
            <v>4</v>
          </cell>
          <cell r="Q757">
            <v>54.4</v>
          </cell>
          <cell r="R757">
            <v>31</v>
          </cell>
          <cell r="S757">
            <v>54.400000000000006</v>
          </cell>
          <cell r="T757" t="str">
            <v xml:space="preserve"> </v>
          </cell>
        </row>
        <row r="758">
          <cell r="A758" t="str">
            <v>20041000</v>
          </cell>
          <cell r="B758" t="str">
            <v>Preparations de pommes de terres,congelees,sans vinaigre ou acide acetique</v>
          </cell>
          <cell r="C758">
            <v>38413</v>
          </cell>
          <cell r="D758">
            <v>30</v>
          </cell>
          <cell r="E758">
            <v>0</v>
          </cell>
          <cell r="F758">
            <v>18</v>
          </cell>
          <cell r="G758">
            <v>30</v>
          </cell>
          <cell r="H758">
            <v>0</v>
          </cell>
          <cell r="I758">
            <v>18</v>
          </cell>
          <cell r="J758">
            <v>1</v>
          </cell>
          <cell r="K758">
            <v>0</v>
          </cell>
          <cell r="L758" t="str">
            <v>KGM</v>
          </cell>
          <cell r="M758">
            <v>0</v>
          </cell>
          <cell r="N758">
            <v>0</v>
          </cell>
          <cell r="O758" t="str">
            <v>CLASSE</v>
          </cell>
          <cell r="P758">
            <v>4</v>
          </cell>
          <cell r="Q758">
            <v>54.4</v>
          </cell>
          <cell r="R758">
            <v>31</v>
          </cell>
          <cell r="S758">
            <v>54.400000000000006</v>
          </cell>
          <cell r="T758" t="str">
            <v xml:space="preserve"> </v>
          </cell>
        </row>
        <row r="759">
          <cell r="A759" t="str">
            <v>20049000</v>
          </cell>
          <cell r="B759" t="str">
            <v>Legumes &amp;melanges prepares,autremt qu'en vinaigre ou acide acetique</v>
          </cell>
          <cell r="C759">
            <v>38413</v>
          </cell>
          <cell r="D759">
            <v>30</v>
          </cell>
          <cell r="E759">
            <v>0</v>
          </cell>
          <cell r="F759">
            <v>18</v>
          </cell>
          <cell r="G759">
            <v>30</v>
          </cell>
          <cell r="H759">
            <v>0</v>
          </cell>
          <cell r="I759">
            <v>18</v>
          </cell>
          <cell r="J759">
            <v>1</v>
          </cell>
          <cell r="K759">
            <v>0</v>
          </cell>
          <cell r="L759" t="str">
            <v>KGM</v>
          </cell>
          <cell r="M759">
            <v>0</v>
          </cell>
          <cell r="N759">
            <v>0</v>
          </cell>
          <cell r="O759" t="str">
            <v>CLASSE</v>
          </cell>
          <cell r="P759">
            <v>4</v>
          </cell>
          <cell r="Q759">
            <v>54.4</v>
          </cell>
          <cell r="R759">
            <v>31</v>
          </cell>
          <cell r="S759">
            <v>54.400000000000006</v>
          </cell>
          <cell r="T759" t="str">
            <v xml:space="preserve"> </v>
          </cell>
        </row>
        <row r="760">
          <cell r="A760" t="str">
            <v>20051000</v>
          </cell>
          <cell r="B760" t="str">
            <v>Legumes homogeneisees n.congelees prep,conservees autremt qu'en vinaigre</v>
          </cell>
          <cell r="C760">
            <v>38413</v>
          </cell>
          <cell r="D760">
            <v>30</v>
          </cell>
          <cell r="E760">
            <v>0</v>
          </cell>
          <cell r="F760">
            <v>18</v>
          </cell>
          <cell r="G760">
            <v>30</v>
          </cell>
          <cell r="H760">
            <v>0</v>
          </cell>
          <cell r="I760">
            <v>18</v>
          </cell>
          <cell r="J760">
            <v>1</v>
          </cell>
          <cell r="K760">
            <v>0</v>
          </cell>
          <cell r="L760" t="str">
            <v>KGM</v>
          </cell>
          <cell r="M760">
            <v>0</v>
          </cell>
          <cell r="N760">
            <v>0</v>
          </cell>
          <cell r="O760" t="str">
            <v>CLASSE</v>
          </cell>
          <cell r="P760">
            <v>4</v>
          </cell>
          <cell r="Q760">
            <v>54.4</v>
          </cell>
          <cell r="R760">
            <v>31</v>
          </cell>
          <cell r="S760">
            <v>54.400000000000006</v>
          </cell>
          <cell r="T760" t="str">
            <v xml:space="preserve"> </v>
          </cell>
        </row>
        <row r="761">
          <cell r="A761" t="str">
            <v>20052000</v>
          </cell>
          <cell r="B761" t="str">
            <v>Preparation de pommes de terres,non congelees,sans vinaigre ou acide acet.</v>
          </cell>
          <cell r="C761">
            <v>38413</v>
          </cell>
          <cell r="D761">
            <v>30</v>
          </cell>
          <cell r="E761">
            <v>0</v>
          </cell>
          <cell r="F761">
            <v>18</v>
          </cell>
          <cell r="G761">
            <v>30</v>
          </cell>
          <cell r="H761">
            <v>0</v>
          </cell>
          <cell r="I761">
            <v>18</v>
          </cell>
          <cell r="J761">
            <v>1</v>
          </cell>
          <cell r="K761">
            <v>0</v>
          </cell>
          <cell r="L761" t="str">
            <v>KGM</v>
          </cell>
          <cell r="M761">
            <v>0</v>
          </cell>
          <cell r="N761">
            <v>0</v>
          </cell>
          <cell r="O761" t="str">
            <v>CLASSE</v>
          </cell>
          <cell r="P761">
            <v>4</v>
          </cell>
          <cell r="Q761">
            <v>54.4</v>
          </cell>
          <cell r="R761">
            <v>31</v>
          </cell>
          <cell r="S761">
            <v>54.400000000000006</v>
          </cell>
          <cell r="T761" t="str">
            <v xml:space="preserve"> </v>
          </cell>
        </row>
        <row r="762">
          <cell r="A762" t="str">
            <v>20054000</v>
          </cell>
          <cell r="B762" t="str">
            <v>Preparations de pois,non congelees,sans vinaigre ou acide acetique</v>
          </cell>
          <cell r="C762">
            <v>38413</v>
          </cell>
          <cell r="D762">
            <v>30</v>
          </cell>
          <cell r="E762">
            <v>0</v>
          </cell>
          <cell r="F762">
            <v>18</v>
          </cell>
          <cell r="G762">
            <v>30</v>
          </cell>
          <cell r="H762">
            <v>0</v>
          </cell>
          <cell r="I762">
            <v>18</v>
          </cell>
          <cell r="J762">
            <v>1</v>
          </cell>
          <cell r="K762">
            <v>0</v>
          </cell>
          <cell r="L762" t="str">
            <v>KGM</v>
          </cell>
          <cell r="M762">
            <v>0</v>
          </cell>
          <cell r="N762">
            <v>0</v>
          </cell>
          <cell r="O762" t="str">
            <v>CLASSE</v>
          </cell>
          <cell r="P762">
            <v>4</v>
          </cell>
          <cell r="Q762">
            <v>54.4</v>
          </cell>
          <cell r="R762">
            <v>31</v>
          </cell>
          <cell r="S762">
            <v>54.400000000000006</v>
          </cell>
          <cell r="T762" t="str">
            <v xml:space="preserve"> </v>
          </cell>
        </row>
        <row r="763">
          <cell r="A763" t="str">
            <v>20055100</v>
          </cell>
          <cell r="B763" t="str">
            <v>Haricots en grains,non congeles,sans vinaigre et sans acide acetique</v>
          </cell>
          <cell r="C763">
            <v>38413</v>
          </cell>
          <cell r="D763">
            <v>30</v>
          </cell>
          <cell r="E763">
            <v>0</v>
          </cell>
          <cell r="F763">
            <v>10</v>
          </cell>
          <cell r="G763">
            <v>30</v>
          </cell>
          <cell r="H763">
            <v>0</v>
          </cell>
          <cell r="I763">
            <v>18</v>
          </cell>
          <cell r="J763">
            <v>1</v>
          </cell>
          <cell r="K763">
            <v>0</v>
          </cell>
          <cell r="L763" t="str">
            <v>KGM</v>
          </cell>
          <cell r="M763">
            <v>0</v>
          </cell>
          <cell r="N763">
            <v>0</v>
          </cell>
          <cell r="O763" t="str">
            <v>CLASSE</v>
          </cell>
          <cell r="P763">
            <v>4</v>
          </cell>
          <cell r="Q763">
            <v>54.4</v>
          </cell>
          <cell r="R763">
            <v>31</v>
          </cell>
          <cell r="S763">
            <v>54.400000000000006</v>
          </cell>
          <cell r="T763" t="str">
            <v xml:space="preserve"> </v>
          </cell>
        </row>
        <row r="764">
          <cell r="A764" t="str">
            <v>20055900</v>
          </cell>
          <cell r="B764" t="str">
            <v>Preparations homogeneisees de haricots, non congeles,sans vinaigre</v>
          </cell>
          <cell r="C764">
            <v>38413</v>
          </cell>
          <cell r="D764">
            <v>30</v>
          </cell>
          <cell r="E764">
            <v>0</v>
          </cell>
          <cell r="F764">
            <v>10</v>
          </cell>
          <cell r="G764">
            <v>30</v>
          </cell>
          <cell r="H764">
            <v>0</v>
          </cell>
          <cell r="I764">
            <v>18</v>
          </cell>
          <cell r="J764">
            <v>1</v>
          </cell>
          <cell r="K764">
            <v>0</v>
          </cell>
          <cell r="L764" t="str">
            <v>KGM</v>
          </cell>
          <cell r="M764">
            <v>0</v>
          </cell>
          <cell r="N764">
            <v>0</v>
          </cell>
          <cell r="O764" t="str">
            <v>CLASSE</v>
          </cell>
          <cell r="P764">
            <v>4</v>
          </cell>
          <cell r="Q764">
            <v>54.4</v>
          </cell>
          <cell r="R764">
            <v>31</v>
          </cell>
          <cell r="S764">
            <v>54.400000000000006</v>
          </cell>
          <cell r="T764" t="str">
            <v xml:space="preserve"> </v>
          </cell>
        </row>
        <row r="765">
          <cell r="A765" t="str">
            <v>20056000</v>
          </cell>
          <cell r="B765" t="str">
            <v>Asperges,non congelees,sans vinaigre.</v>
          </cell>
          <cell r="C765">
            <v>38413</v>
          </cell>
          <cell r="D765">
            <v>30</v>
          </cell>
          <cell r="E765">
            <v>0</v>
          </cell>
          <cell r="F765">
            <v>10</v>
          </cell>
          <cell r="G765">
            <v>30</v>
          </cell>
          <cell r="H765">
            <v>0</v>
          </cell>
          <cell r="I765">
            <v>18</v>
          </cell>
          <cell r="J765">
            <v>1</v>
          </cell>
          <cell r="K765">
            <v>0</v>
          </cell>
          <cell r="L765" t="str">
            <v>KGM</v>
          </cell>
          <cell r="M765">
            <v>0</v>
          </cell>
          <cell r="N765">
            <v>0</v>
          </cell>
          <cell r="O765" t="str">
            <v>CLASSE</v>
          </cell>
          <cell r="P765">
            <v>4</v>
          </cell>
          <cell r="Q765">
            <v>54.4</v>
          </cell>
          <cell r="R765">
            <v>31</v>
          </cell>
          <cell r="S765">
            <v>54.400000000000006</v>
          </cell>
          <cell r="T765" t="str">
            <v xml:space="preserve"> </v>
          </cell>
        </row>
        <row r="766">
          <cell r="A766" t="str">
            <v>20057000</v>
          </cell>
          <cell r="B766" t="str">
            <v>Olives,non congelees,sans vinaigre.</v>
          </cell>
          <cell r="C766">
            <v>38413</v>
          </cell>
          <cell r="D766">
            <v>30</v>
          </cell>
          <cell r="E766">
            <v>0</v>
          </cell>
          <cell r="F766">
            <v>10</v>
          </cell>
          <cell r="G766">
            <v>30</v>
          </cell>
          <cell r="H766">
            <v>0</v>
          </cell>
          <cell r="I766">
            <v>18</v>
          </cell>
          <cell r="J766">
            <v>1</v>
          </cell>
          <cell r="K766">
            <v>0</v>
          </cell>
          <cell r="L766" t="str">
            <v>KGM</v>
          </cell>
          <cell r="M766">
            <v>0</v>
          </cell>
          <cell r="N766">
            <v>0</v>
          </cell>
          <cell r="O766" t="str">
            <v>CLASSE</v>
          </cell>
          <cell r="P766">
            <v>4</v>
          </cell>
          <cell r="Q766">
            <v>54.4</v>
          </cell>
          <cell r="R766">
            <v>31</v>
          </cell>
          <cell r="S766">
            <v>54.400000000000006</v>
          </cell>
          <cell r="T766" t="str">
            <v xml:space="preserve"> </v>
          </cell>
        </row>
        <row r="767">
          <cell r="A767" t="str">
            <v>20058000</v>
          </cell>
          <cell r="B767" t="str">
            <v>Mais doux,non congele,prepare ou conserve sans vinaigre ni acide acetique</v>
          </cell>
          <cell r="C767">
            <v>38413</v>
          </cell>
          <cell r="D767">
            <v>30</v>
          </cell>
          <cell r="E767">
            <v>0</v>
          </cell>
          <cell r="F767">
            <v>10</v>
          </cell>
          <cell r="G767">
            <v>30</v>
          </cell>
          <cell r="H767">
            <v>0</v>
          </cell>
          <cell r="I767">
            <v>18</v>
          </cell>
          <cell r="J767">
            <v>1</v>
          </cell>
          <cell r="K767">
            <v>0</v>
          </cell>
          <cell r="L767" t="str">
            <v>KGM</v>
          </cell>
          <cell r="M767">
            <v>0</v>
          </cell>
          <cell r="N767">
            <v>0</v>
          </cell>
          <cell r="O767" t="str">
            <v>CLASSE</v>
          </cell>
          <cell r="P767">
            <v>4</v>
          </cell>
          <cell r="Q767">
            <v>54.4</v>
          </cell>
          <cell r="R767">
            <v>31</v>
          </cell>
          <cell r="S767">
            <v>54.400000000000006</v>
          </cell>
          <cell r="T767" t="str">
            <v xml:space="preserve"> </v>
          </cell>
        </row>
        <row r="768">
          <cell r="A768" t="str">
            <v>20059000</v>
          </cell>
          <cell r="B768" t="str">
            <v>Preparat.d'autre legume &amp; melange,non congele,sans vinaigre ni acide acet.</v>
          </cell>
          <cell r="C768">
            <v>38413</v>
          </cell>
          <cell r="D768">
            <v>30</v>
          </cell>
          <cell r="E768">
            <v>0</v>
          </cell>
          <cell r="F768">
            <v>10</v>
          </cell>
          <cell r="G768">
            <v>30</v>
          </cell>
          <cell r="H768">
            <v>0</v>
          </cell>
          <cell r="I768">
            <v>18</v>
          </cell>
          <cell r="J768">
            <v>1</v>
          </cell>
          <cell r="K768">
            <v>0</v>
          </cell>
          <cell r="L768" t="str">
            <v>KGM</v>
          </cell>
          <cell r="M768">
            <v>0</v>
          </cell>
          <cell r="N768">
            <v>0</v>
          </cell>
          <cell r="O768" t="str">
            <v>CLASSE</v>
          </cell>
          <cell r="P768">
            <v>4</v>
          </cell>
          <cell r="Q768">
            <v>54.4</v>
          </cell>
          <cell r="R768">
            <v>31</v>
          </cell>
          <cell r="S768">
            <v>54.400000000000006</v>
          </cell>
          <cell r="T768" t="str">
            <v xml:space="preserve"> </v>
          </cell>
        </row>
        <row r="769">
          <cell r="A769" t="str">
            <v>20060000</v>
          </cell>
          <cell r="B769" t="str">
            <v>Legumes, fruits et autres parties de plantes confits au sucres</v>
          </cell>
          <cell r="C769">
            <v>38413</v>
          </cell>
          <cell r="D769">
            <v>30</v>
          </cell>
          <cell r="E769">
            <v>0</v>
          </cell>
          <cell r="F769">
            <v>18</v>
          </cell>
          <cell r="G769">
            <v>30</v>
          </cell>
          <cell r="H769">
            <v>0</v>
          </cell>
          <cell r="I769">
            <v>18</v>
          </cell>
          <cell r="J769">
            <v>1</v>
          </cell>
          <cell r="K769">
            <v>0</v>
          </cell>
          <cell r="L769" t="str">
            <v>KGM</v>
          </cell>
          <cell r="M769">
            <v>0</v>
          </cell>
          <cell r="N769">
            <v>0</v>
          </cell>
          <cell r="O769" t="str">
            <v>CLASSE</v>
          </cell>
          <cell r="P769">
            <v>4</v>
          </cell>
          <cell r="Q769">
            <v>54.4</v>
          </cell>
          <cell r="R769">
            <v>31</v>
          </cell>
          <cell r="S769">
            <v>54.400000000000006</v>
          </cell>
          <cell r="T769" t="str">
            <v xml:space="preserve"> </v>
          </cell>
        </row>
        <row r="770">
          <cell r="A770" t="str">
            <v>20071000</v>
          </cell>
          <cell r="B770" t="str">
            <v>Preparations homogeneisees de fruits,n.sucrees edulcorees obt.par cuisson</v>
          </cell>
          <cell r="C770">
            <v>38413</v>
          </cell>
          <cell r="D770">
            <v>30</v>
          </cell>
          <cell r="E770">
            <v>0</v>
          </cell>
          <cell r="F770">
            <v>10</v>
          </cell>
          <cell r="G770">
            <v>30</v>
          </cell>
          <cell r="H770">
            <v>0</v>
          </cell>
          <cell r="I770">
            <v>18</v>
          </cell>
          <cell r="J770">
            <v>1</v>
          </cell>
          <cell r="K770">
            <v>0</v>
          </cell>
          <cell r="L770" t="str">
            <v>KGM</v>
          </cell>
          <cell r="M770">
            <v>0</v>
          </cell>
          <cell r="N770">
            <v>0</v>
          </cell>
          <cell r="O770" t="str">
            <v>CLASSE</v>
          </cell>
          <cell r="P770">
            <v>4</v>
          </cell>
          <cell r="Q770">
            <v>54.4</v>
          </cell>
          <cell r="R770">
            <v>31</v>
          </cell>
          <cell r="S770">
            <v>54.400000000000006</v>
          </cell>
          <cell r="T770" t="str">
            <v xml:space="preserve"> </v>
          </cell>
        </row>
        <row r="771">
          <cell r="A771" t="str">
            <v>20079100</v>
          </cell>
          <cell r="B771" t="str">
            <v>Confitures d'agrumes,avec ou sans sucres obtenues par cuissonoree</v>
          </cell>
          <cell r="C771">
            <v>38413</v>
          </cell>
          <cell r="D771">
            <v>30</v>
          </cell>
          <cell r="E771">
            <v>0</v>
          </cell>
          <cell r="F771">
            <v>10</v>
          </cell>
          <cell r="G771">
            <v>30</v>
          </cell>
          <cell r="H771">
            <v>0</v>
          </cell>
          <cell r="I771">
            <v>18</v>
          </cell>
          <cell r="J771">
            <v>1</v>
          </cell>
          <cell r="K771">
            <v>0</v>
          </cell>
          <cell r="L771" t="str">
            <v>KGM</v>
          </cell>
          <cell r="M771">
            <v>0</v>
          </cell>
          <cell r="N771">
            <v>0</v>
          </cell>
          <cell r="O771" t="str">
            <v>CLASSE</v>
          </cell>
          <cell r="P771">
            <v>4</v>
          </cell>
          <cell r="Q771">
            <v>54.4</v>
          </cell>
          <cell r="R771">
            <v>31</v>
          </cell>
          <cell r="S771">
            <v>54.400000000000006</v>
          </cell>
          <cell r="T771" t="str">
            <v xml:space="preserve"> </v>
          </cell>
        </row>
        <row r="772">
          <cell r="A772" t="str">
            <v>20079900</v>
          </cell>
          <cell r="B772" t="str">
            <v>Confitures de fruits, obtenues par cuisson</v>
          </cell>
          <cell r="C772">
            <v>38413</v>
          </cell>
          <cell r="D772">
            <v>30</v>
          </cell>
          <cell r="E772">
            <v>0</v>
          </cell>
          <cell r="F772">
            <v>10</v>
          </cell>
          <cell r="G772">
            <v>30</v>
          </cell>
          <cell r="H772">
            <v>0</v>
          </cell>
          <cell r="I772">
            <v>18</v>
          </cell>
          <cell r="J772">
            <v>1</v>
          </cell>
          <cell r="K772">
            <v>0</v>
          </cell>
          <cell r="L772" t="str">
            <v>KGM</v>
          </cell>
          <cell r="M772">
            <v>0</v>
          </cell>
          <cell r="N772">
            <v>0</v>
          </cell>
          <cell r="O772" t="str">
            <v>CLASSE</v>
          </cell>
          <cell r="P772">
            <v>4</v>
          </cell>
          <cell r="Q772">
            <v>54.4</v>
          </cell>
          <cell r="R772">
            <v>31</v>
          </cell>
          <cell r="S772">
            <v>54.400000000000006</v>
          </cell>
          <cell r="T772" t="str">
            <v xml:space="preserve"> </v>
          </cell>
        </row>
        <row r="773">
          <cell r="A773" t="str">
            <v>20081100</v>
          </cell>
          <cell r="B773" t="str">
            <v>Arachides prepares ou conserves, sucres,edulcores ou non</v>
          </cell>
          <cell r="C773">
            <v>38413</v>
          </cell>
          <cell r="D773">
            <v>30</v>
          </cell>
          <cell r="E773">
            <v>0</v>
          </cell>
          <cell r="F773">
            <v>10</v>
          </cell>
          <cell r="G773">
            <v>30</v>
          </cell>
          <cell r="H773">
            <v>0</v>
          </cell>
          <cell r="I773">
            <v>18</v>
          </cell>
          <cell r="J773">
            <v>1</v>
          </cell>
          <cell r="K773">
            <v>0</v>
          </cell>
          <cell r="L773" t="str">
            <v>KGM</v>
          </cell>
          <cell r="M773">
            <v>0</v>
          </cell>
          <cell r="N773">
            <v>0</v>
          </cell>
          <cell r="O773" t="str">
            <v>CLASSE</v>
          </cell>
          <cell r="P773">
            <v>4</v>
          </cell>
          <cell r="Q773">
            <v>54.4</v>
          </cell>
          <cell r="R773">
            <v>31</v>
          </cell>
          <cell r="S773">
            <v>54.400000000000006</v>
          </cell>
          <cell r="T773" t="str">
            <v xml:space="preserve"> </v>
          </cell>
        </row>
        <row r="774">
          <cell r="A774" t="str">
            <v>20081900</v>
          </cell>
          <cell r="B774" t="str">
            <v>Pr_x0002_parations alimentaires _x0005_ base de fruits _x0005_ coques,graines,_x0005_ l'exclusion des arachide</v>
          </cell>
          <cell r="C774">
            <v>38413</v>
          </cell>
          <cell r="D774">
            <v>30</v>
          </cell>
          <cell r="E774">
            <v>0</v>
          </cell>
          <cell r="F774">
            <v>10</v>
          </cell>
          <cell r="G774">
            <v>30</v>
          </cell>
          <cell r="H774">
            <v>0</v>
          </cell>
          <cell r="I774">
            <v>18</v>
          </cell>
          <cell r="J774">
            <v>1</v>
          </cell>
          <cell r="K774">
            <v>0</v>
          </cell>
          <cell r="L774" t="str">
            <v>KGM</v>
          </cell>
          <cell r="M774">
            <v>0</v>
          </cell>
          <cell r="N774">
            <v>0</v>
          </cell>
          <cell r="O774" t="str">
            <v>CLASSE</v>
          </cell>
          <cell r="P774">
            <v>4</v>
          </cell>
          <cell r="Q774">
            <v>54.4</v>
          </cell>
          <cell r="R774">
            <v>31</v>
          </cell>
          <cell r="S774">
            <v>54.400000000000006</v>
          </cell>
          <cell r="T774" t="str">
            <v xml:space="preserve"> </v>
          </cell>
        </row>
        <row r="775">
          <cell r="A775" t="str">
            <v>20082010</v>
          </cell>
          <cell r="B775" t="str">
            <v>Ananas pr_x0002_par_x0002_ ou conserv_x0002_ _x0005_ l'eau de vie ou _x0005_ l'alcool,avec ou sans sucre</v>
          </cell>
          <cell r="C775">
            <v>38413</v>
          </cell>
          <cell r="D775">
            <v>30</v>
          </cell>
          <cell r="E775">
            <v>0</v>
          </cell>
          <cell r="F775">
            <v>18</v>
          </cell>
          <cell r="G775">
            <v>30</v>
          </cell>
          <cell r="H775">
            <v>0</v>
          </cell>
          <cell r="I775">
            <v>18</v>
          </cell>
          <cell r="J775">
            <v>1</v>
          </cell>
          <cell r="K775">
            <v>0</v>
          </cell>
          <cell r="L775" t="str">
            <v>KGM</v>
          </cell>
          <cell r="M775">
            <v>0</v>
          </cell>
          <cell r="N775">
            <v>0</v>
          </cell>
          <cell r="O775" t="str">
            <v>CLASSE</v>
          </cell>
          <cell r="P775">
            <v>4</v>
          </cell>
          <cell r="Q775">
            <v>54.4</v>
          </cell>
          <cell r="R775">
            <v>31</v>
          </cell>
          <cell r="S775">
            <v>54.400000000000006</v>
          </cell>
          <cell r="T775" t="str">
            <v xml:space="preserve"> </v>
          </cell>
        </row>
        <row r="776">
          <cell r="A776" t="str">
            <v>20082090</v>
          </cell>
          <cell r="B776" t="str">
            <v>Ananas pr_x0002_par_x0002_ ou conserv_x0002_ autrement qu'_x0005_ l'eau de vie ou l'alcool,avec ou sans sucre</v>
          </cell>
          <cell r="C776">
            <v>38413</v>
          </cell>
          <cell r="D776">
            <v>30</v>
          </cell>
          <cell r="E776">
            <v>0</v>
          </cell>
          <cell r="F776">
            <v>10</v>
          </cell>
          <cell r="G776">
            <v>30</v>
          </cell>
          <cell r="H776">
            <v>0</v>
          </cell>
          <cell r="I776">
            <v>18</v>
          </cell>
          <cell r="J776">
            <v>1</v>
          </cell>
          <cell r="K776">
            <v>0</v>
          </cell>
          <cell r="L776" t="str">
            <v>KGM</v>
          </cell>
          <cell r="M776">
            <v>0</v>
          </cell>
          <cell r="N776">
            <v>0</v>
          </cell>
          <cell r="O776" t="str">
            <v>CLASSE</v>
          </cell>
          <cell r="P776">
            <v>4</v>
          </cell>
          <cell r="Q776">
            <v>54.4</v>
          </cell>
          <cell r="R776">
            <v>31</v>
          </cell>
          <cell r="S776">
            <v>54.400000000000006</v>
          </cell>
          <cell r="T776" t="str">
            <v xml:space="preserve"> </v>
          </cell>
        </row>
        <row r="777">
          <cell r="A777" t="str">
            <v>20083010</v>
          </cell>
          <cell r="B777" t="str">
            <v>Agrumes pr_x0002_par_x0002_s ou conserv_x0002_s _x0005_ l'eau de vie ou l'alcool,avec ou sans sucre</v>
          </cell>
          <cell r="C777">
            <v>38413</v>
          </cell>
          <cell r="D777">
            <v>30</v>
          </cell>
          <cell r="E777">
            <v>0</v>
          </cell>
          <cell r="F777">
            <v>18</v>
          </cell>
          <cell r="G777">
            <v>30</v>
          </cell>
          <cell r="H777">
            <v>0</v>
          </cell>
          <cell r="I777">
            <v>18</v>
          </cell>
          <cell r="J777">
            <v>1</v>
          </cell>
          <cell r="K777">
            <v>0</v>
          </cell>
          <cell r="L777" t="str">
            <v>KGM</v>
          </cell>
          <cell r="M777">
            <v>0</v>
          </cell>
          <cell r="N777">
            <v>0</v>
          </cell>
          <cell r="O777" t="str">
            <v>CLASSE</v>
          </cell>
          <cell r="P777">
            <v>4</v>
          </cell>
          <cell r="Q777">
            <v>54.4</v>
          </cell>
          <cell r="R777">
            <v>31</v>
          </cell>
          <cell r="S777">
            <v>54.400000000000006</v>
          </cell>
          <cell r="T777" t="str">
            <v xml:space="preserve"> </v>
          </cell>
        </row>
        <row r="778">
          <cell r="A778" t="str">
            <v>20083090</v>
          </cell>
          <cell r="B778" t="str">
            <v>Agrumes pr_x0002_par_x0002_s ou conserv_x0002_s autrement qu'_x0005_ l'eau de vie ou l'alcool,sucr_x0002_s ou non</v>
          </cell>
          <cell r="C778">
            <v>38413</v>
          </cell>
          <cell r="D778">
            <v>30</v>
          </cell>
          <cell r="E778">
            <v>0</v>
          </cell>
          <cell r="F778">
            <v>18</v>
          </cell>
          <cell r="G778">
            <v>30</v>
          </cell>
          <cell r="H778">
            <v>0</v>
          </cell>
          <cell r="I778">
            <v>18</v>
          </cell>
          <cell r="J778">
            <v>1</v>
          </cell>
          <cell r="K778">
            <v>0</v>
          </cell>
          <cell r="L778" t="str">
            <v>KGM</v>
          </cell>
          <cell r="M778">
            <v>0</v>
          </cell>
          <cell r="N778">
            <v>0</v>
          </cell>
          <cell r="O778" t="str">
            <v>CLASSE</v>
          </cell>
          <cell r="P778">
            <v>4</v>
          </cell>
          <cell r="Q778">
            <v>54.4</v>
          </cell>
          <cell r="R778">
            <v>31</v>
          </cell>
          <cell r="S778">
            <v>54.400000000000006</v>
          </cell>
          <cell r="T778" t="str">
            <v xml:space="preserve"> </v>
          </cell>
        </row>
        <row r="779">
          <cell r="A779" t="str">
            <v>20084010</v>
          </cell>
          <cell r="B779" t="str">
            <v>Poires pr_x0002_par_x0002_s ou conserv_x0002_s _x0005_ l'eau de vie ou l'alcool,avec ou sans sucre</v>
          </cell>
          <cell r="C779">
            <v>38413</v>
          </cell>
          <cell r="D779">
            <v>30</v>
          </cell>
          <cell r="E779">
            <v>0</v>
          </cell>
          <cell r="F779">
            <v>18</v>
          </cell>
          <cell r="G779">
            <v>30</v>
          </cell>
          <cell r="H779">
            <v>0</v>
          </cell>
          <cell r="I779">
            <v>18</v>
          </cell>
          <cell r="J779">
            <v>1</v>
          </cell>
          <cell r="K779">
            <v>0</v>
          </cell>
          <cell r="L779" t="str">
            <v>KGM</v>
          </cell>
          <cell r="M779">
            <v>0</v>
          </cell>
          <cell r="N779">
            <v>0</v>
          </cell>
          <cell r="O779" t="str">
            <v>CLASSE</v>
          </cell>
          <cell r="P779">
            <v>4</v>
          </cell>
          <cell r="Q779">
            <v>54.4</v>
          </cell>
          <cell r="R779">
            <v>31</v>
          </cell>
          <cell r="S779">
            <v>54.400000000000006</v>
          </cell>
          <cell r="T779" t="str">
            <v xml:space="preserve"> </v>
          </cell>
        </row>
        <row r="780">
          <cell r="A780" t="str">
            <v>20084090</v>
          </cell>
          <cell r="B780" t="str">
            <v>Poires pr_x0002_par_x0002_s ou conserv_x0002_s autrement qu'_x0005_ l'eau de vie ou alcool,avec ou sans sucre</v>
          </cell>
          <cell r="C780">
            <v>38413</v>
          </cell>
          <cell r="D780">
            <v>30</v>
          </cell>
          <cell r="E780">
            <v>0</v>
          </cell>
          <cell r="F780">
            <v>10</v>
          </cell>
          <cell r="G780">
            <v>30</v>
          </cell>
          <cell r="H780">
            <v>0</v>
          </cell>
          <cell r="I780">
            <v>18</v>
          </cell>
          <cell r="J780">
            <v>1</v>
          </cell>
          <cell r="K780">
            <v>0</v>
          </cell>
          <cell r="L780" t="str">
            <v>KGM</v>
          </cell>
          <cell r="M780">
            <v>0</v>
          </cell>
          <cell r="N780">
            <v>0</v>
          </cell>
          <cell r="O780" t="str">
            <v>CLASSE</v>
          </cell>
          <cell r="P780">
            <v>4</v>
          </cell>
          <cell r="Q780">
            <v>54.4</v>
          </cell>
          <cell r="R780">
            <v>31</v>
          </cell>
          <cell r="S780">
            <v>54.400000000000006</v>
          </cell>
          <cell r="T780" t="str">
            <v xml:space="preserve"> </v>
          </cell>
        </row>
        <row r="781">
          <cell r="A781" t="str">
            <v>20085010</v>
          </cell>
          <cell r="B781" t="str">
            <v>Abricots pr_x0002_par_x0002_s ou conserv_x0002_s _x0005_ l'eau de vie ou l'alcool,avec ou sans sucre</v>
          </cell>
          <cell r="C781">
            <v>38413</v>
          </cell>
          <cell r="D781">
            <v>30</v>
          </cell>
          <cell r="E781">
            <v>0</v>
          </cell>
          <cell r="F781">
            <v>18</v>
          </cell>
          <cell r="G781">
            <v>30</v>
          </cell>
          <cell r="H781">
            <v>0</v>
          </cell>
          <cell r="I781">
            <v>18</v>
          </cell>
          <cell r="J781">
            <v>1</v>
          </cell>
          <cell r="K781">
            <v>0</v>
          </cell>
          <cell r="L781" t="str">
            <v>KGM</v>
          </cell>
          <cell r="M781">
            <v>0</v>
          </cell>
          <cell r="N781">
            <v>0</v>
          </cell>
          <cell r="O781" t="str">
            <v>CLASSE</v>
          </cell>
          <cell r="P781">
            <v>4</v>
          </cell>
          <cell r="Q781">
            <v>54.4</v>
          </cell>
          <cell r="R781">
            <v>31</v>
          </cell>
          <cell r="S781">
            <v>54.400000000000006</v>
          </cell>
          <cell r="T781" t="str">
            <v xml:space="preserve"> </v>
          </cell>
        </row>
        <row r="782">
          <cell r="A782" t="str">
            <v>20085090</v>
          </cell>
          <cell r="B782" t="str">
            <v>Abricots pr_x0002_par_x0002_s ou conserv_x0002_s autrement qu'_x0005_ l'eau de vie ou alcool,sucr_x0002_ ou non</v>
          </cell>
          <cell r="C782">
            <v>38413</v>
          </cell>
          <cell r="D782">
            <v>30</v>
          </cell>
          <cell r="E782">
            <v>0</v>
          </cell>
          <cell r="F782">
            <v>10</v>
          </cell>
          <cell r="G782">
            <v>30</v>
          </cell>
          <cell r="H782">
            <v>0</v>
          </cell>
          <cell r="I782">
            <v>18</v>
          </cell>
          <cell r="J782">
            <v>1</v>
          </cell>
          <cell r="K782">
            <v>0</v>
          </cell>
          <cell r="L782" t="str">
            <v>KGM</v>
          </cell>
          <cell r="M782">
            <v>0</v>
          </cell>
          <cell r="N782">
            <v>0</v>
          </cell>
          <cell r="O782" t="str">
            <v>CLASSE</v>
          </cell>
          <cell r="P782">
            <v>4</v>
          </cell>
          <cell r="Q782">
            <v>54.4</v>
          </cell>
          <cell r="R782">
            <v>31</v>
          </cell>
          <cell r="S782">
            <v>54.400000000000006</v>
          </cell>
          <cell r="T782" t="str">
            <v xml:space="preserve"> </v>
          </cell>
        </row>
        <row r="783">
          <cell r="A783" t="str">
            <v>20086010</v>
          </cell>
          <cell r="B783" t="str">
            <v>Cerises pr_x0002_par_x0002_s ou conserv_x0002_s _x0005_ l'eau de vie ou l'alcool,avec ou sans sucre</v>
          </cell>
          <cell r="C783">
            <v>38413</v>
          </cell>
          <cell r="D783">
            <v>30</v>
          </cell>
          <cell r="E783">
            <v>0</v>
          </cell>
          <cell r="F783">
            <v>18</v>
          </cell>
          <cell r="G783">
            <v>30</v>
          </cell>
          <cell r="H783">
            <v>0</v>
          </cell>
          <cell r="I783">
            <v>18</v>
          </cell>
          <cell r="J783">
            <v>1</v>
          </cell>
          <cell r="K783">
            <v>0</v>
          </cell>
          <cell r="L783" t="str">
            <v>KGM</v>
          </cell>
          <cell r="M783">
            <v>0</v>
          </cell>
          <cell r="N783">
            <v>0</v>
          </cell>
          <cell r="O783" t="str">
            <v>CLASSE</v>
          </cell>
          <cell r="P783">
            <v>4</v>
          </cell>
          <cell r="Q783">
            <v>54.4</v>
          </cell>
          <cell r="R783">
            <v>31</v>
          </cell>
          <cell r="S783">
            <v>54.400000000000006</v>
          </cell>
          <cell r="T783" t="str">
            <v xml:space="preserve"> </v>
          </cell>
        </row>
        <row r="784">
          <cell r="A784" t="str">
            <v>20086090</v>
          </cell>
          <cell r="B784" t="str">
            <v>Cerises pr_x0002_par_x0002_s ou conserv_x0002_s autrement qu'_x0005_ l'eau de vie ou alcool,sucr_x0002_ ou non</v>
          </cell>
          <cell r="C784">
            <v>38413</v>
          </cell>
          <cell r="D784">
            <v>30</v>
          </cell>
          <cell r="E784">
            <v>0</v>
          </cell>
          <cell r="F784">
            <v>10</v>
          </cell>
          <cell r="G784">
            <v>30</v>
          </cell>
          <cell r="H784">
            <v>0</v>
          </cell>
          <cell r="I784">
            <v>18</v>
          </cell>
          <cell r="J784">
            <v>1</v>
          </cell>
          <cell r="K784">
            <v>0</v>
          </cell>
          <cell r="L784" t="str">
            <v>KGM</v>
          </cell>
          <cell r="M784">
            <v>0</v>
          </cell>
          <cell r="N784">
            <v>0</v>
          </cell>
          <cell r="O784" t="str">
            <v>CLASSE</v>
          </cell>
          <cell r="P784">
            <v>4</v>
          </cell>
          <cell r="Q784">
            <v>54.4</v>
          </cell>
          <cell r="R784">
            <v>31</v>
          </cell>
          <cell r="S784">
            <v>54.400000000000006</v>
          </cell>
          <cell r="T784" t="str">
            <v xml:space="preserve"> </v>
          </cell>
        </row>
        <row r="785">
          <cell r="A785" t="str">
            <v>20087010</v>
          </cell>
          <cell r="B785" t="str">
            <v>Pêches,brugnons,nectarines pr_x0002_par_x0002_s ou conserv _x0005_ l'eau de vie ou alcool,suc.ou non</v>
          </cell>
          <cell r="C785">
            <v>38413</v>
          </cell>
          <cell r="D785">
            <v>30</v>
          </cell>
          <cell r="E785">
            <v>0</v>
          </cell>
          <cell r="F785">
            <v>18</v>
          </cell>
          <cell r="G785">
            <v>30</v>
          </cell>
          <cell r="H785">
            <v>0</v>
          </cell>
          <cell r="I785">
            <v>18</v>
          </cell>
          <cell r="J785">
            <v>1</v>
          </cell>
          <cell r="K785">
            <v>0</v>
          </cell>
          <cell r="L785" t="str">
            <v>KGM</v>
          </cell>
          <cell r="M785">
            <v>0</v>
          </cell>
          <cell r="N785">
            <v>0</v>
          </cell>
          <cell r="O785" t="str">
            <v>CLASSE</v>
          </cell>
          <cell r="P785">
            <v>4</v>
          </cell>
          <cell r="Q785">
            <v>54.4</v>
          </cell>
          <cell r="R785">
            <v>31</v>
          </cell>
          <cell r="S785">
            <v>54.400000000000006</v>
          </cell>
          <cell r="T785" t="str">
            <v xml:space="preserve"> </v>
          </cell>
        </row>
        <row r="786">
          <cell r="A786" t="str">
            <v>20087090</v>
          </cell>
          <cell r="B786" t="str">
            <v>Pêches,brugnons,nectarines pr_x0002_p.conserv_x0002_sautr.qu'_x0005_ l'eau de vie ou alcool,sucr/non</v>
          </cell>
          <cell r="C786">
            <v>38413</v>
          </cell>
          <cell r="D786">
            <v>30</v>
          </cell>
          <cell r="E786">
            <v>0</v>
          </cell>
          <cell r="F786">
            <v>10</v>
          </cell>
          <cell r="G786">
            <v>30</v>
          </cell>
          <cell r="H786">
            <v>0</v>
          </cell>
          <cell r="I786">
            <v>18</v>
          </cell>
          <cell r="J786">
            <v>1</v>
          </cell>
          <cell r="K786">
            <v>0</v>
          </cell>
          <cell r="L786" t="str">
            <v>KGM</v>
          </cell>
          <cell r="M786">
            <v>0</v>
          </cell>
          <cell r="N786">
            <v>0</v>
          </cell>
          <cell r="O786" t="str">
            <v>CLASSE</v>
          </cell>
          <cell r="P786">
            <v>4</v>
          </cell>
          <cell r="Q786">
            <v>54.4</v>
          </cell>
          <cell r="R786">
            <v>31</v>
          </cell>
          <cell r="S786">
            <v>54.400000000000006</v>
          </cell>
          <cell r="T786" t="str">
            <v xml:space="preserve"> </v>
          </cell>
        </row>
        <row r="787">
          <cell r="A787" t="str">
            <v>20088010</v>
          </cell>
          <cell r="B787" t="str">
            <v>Fraises pr_x0002_par_x0002_s ou conserv_x0002_s _x0005_ l'eau de vie ou l'alcool,avec ou sans sucre</v>
          </cell>
          <cell r="C787">
            <v>38413</v>
          </cell>
          <cell r="D787">
            <v>30</v>
          </cell>
          <cell r="E787">
            <v>0</v>
          </cell>
          <cell r="F787">
            <v>10</v>
          </cell>
          <cell r="G787">
            <v>30</v>
          </cell>
          <cell r="H787">
            <v>0</v>
          </cell>
          <cell r="I787">
            <v>18</v>
          </cell>
          <cell r="J787">
            <v>1</v>
          </cell>
          <cell r="K787">
            <v>0</v>
          </cell>
          <cell r="L787" t="str">
            <v>KGM</v>
          </cell>
          <cell r="M787">
            <v>0</v>
          </cell>
          <cell r="N787">
            <v>0</v>
          </cell>
          <cell r="O787" t="str">
            <v>CLASSE</v>
          </cell>
          <cell r="P787">
            <v>4</v>
          </cell>
          <cell r="Q787">
            <v>54.4</v>
          </cell>
          <cell r="R787">
            <v>31</v>
          </cell>
          <cell r="S787">
            <v>54.400000000000006</v>
          </cell>
          <cell r="T787" t="str">
            <v xml:space="preserve"> </v>
          </cell>
        </row>
        <row r="788">
          <cell r="A788" t="str">
            <v>20088090</v>
          </cell>
          <cell r="B788" t="str">
            <v>Fraises pr_x0002_par_x0002_s ou conserv_x0002_s autrement qu_x0005_l'eau de vie ou alcool,avec ou sans sucre</v>
          </cell>
          <cell r="C788">
            <v>38413</v>
          </cell>
          <cell r="D788">
            <v>30</v>
          </cell>
          <cell r="E788">
            <v>0</v>
          </cell>
          <cell r="F788">
            <v>18</v>
          </cell>
          <cell r="G788">
            <v>30</v>
          </cell>
          <cell r="H788">
            <v>0</v>
          </cell>
          <cell r="I788">
            <v>18</v>
          </cell>
          <cell r="J788">
            <v>1</v>
          </cell>
          <cell r="K788">
            <v>0</v>
          </cell>
          <cell r="L788" t="str">
            <v>KGM</v>
          </cell>
          <cell r="M788">
            <v>0</v>
          </cell>
          <cell r="N788">
            <v>0</v>
          </cell>
          <cell r="O788" t="str">
            <v>CLASSE</v>
          </cell>
          <cell r="P788">
            <v>4</v>
          </cell>
          <cell r="Q788">
            <v>54.4</v>
          </cell>
          <cell r="R788">
            <v>31</v>
          </cell>
          <cell r="S788">
            <v>54.400000000000006</v>
          </cell>
          <cell r="T788" t="str">
            <v xml:space="preserve"> </v>
          </cell>
        </row>
        <row r="789">
          <cell r="A789" t="str">
            <v>20089110</v>
          </cell>
          <cell r="B789" t="str">
            <v>Coeurs de palmiers pr_x0002_par_x0002_s ou conserv_x0002_s _x0005_l'eau de vie ou alcool,avec ou sans sucre</v>
          </cell>
          <cell r="C789">
            <v>38413</v>
          </cell>
          <cell r="D789">
            <v>30</v>
          </cell>
          <cell r="E789">
            <v>0</v>
          </cell>
          <cell r="F789">
            <v>18</v>
          </cell>
          <cell r="G789">
            <v>30</v>
          </cell>
          <cell r="H789">
            <v>0</v>
          </cell>
          <cell r="I789">
            <v>18</v>
          </cell>
          <cell r="J789">
            <v>1</v>
          </cell>
          <cell r="K789">
            <v>0</v>
          </cell>
          <cell r="L789" t="str">
            <v>KGM</v>
          </cell>
          <cell r="M789">
            <v>0</v>
          </cell>
          <cell r="N789">
            <v>0</v>
          </cell>
          <cell r="O789" t="str">
            <v>CLASSE</v>
          </cell>
          <cell r="P789">
            <v>4</v>
          </cell>
          <cell r="Q789">
            <v>54.4</v>
          </cell>
          <cell r="R789">
            <v>31</v>
          </cell>
          <cell r="S789">
            <v>54.400000000000006</v>
          </cell>
          <cell r="T789" t="str">
            <v xml:space="preserve"> </v>
          </cell>
        </row>
        <row r="790">
          <cell r="A790" t="str">
            <v>20089190</v>
          </cell>
          <cell r="B790" t="str">
            <v>Coeurs de palmiers pr_x0002_par_x0002_s ou conserv_x0002_s autre qu'_x0005_ l'eau de vie ou alcool,sucr/non</v>
          </cell>
          <cell r="C790">
            <v>38413</v>
          </cell>
          <cell r="D790">
            <v>30</v>
          </cell>
          <cell r="E790">
            <v>0</v>
          </cell>
          <cell r="F790">
            <v>10</v>
          </cell>
          <cell r="G790">
            <v>30</v>
          </cell>
          <cell r="H790">
            <v>0</v>
          </cell>
          <cell r="I790">
            <v>18</v>
          </cell>
          <cell r="J790">
            <v>1</v>
          </cell>
          <cell r="K790">
            <v>0</v>
          </cell>
          <cell r="L790" t="str">
            <v>KGM</v>
          </cell>
          <cell r="M790">
            <v>0</v>
          </cell>
          <cell r="N790">
            <v>0</v>
          </cell>
          <cell r="O790" t="str">
            <v>CLASSE</v>
          </cell>
          <cell r="P790">
            <v>4</v>
          </cell>
          <cell r="Q790">
            <v>54.4</v>
          </cell>
          <cell r="R790">
            <v>31</v>
          </cell>
          <cell r="S790">
            <v>54.400000000000006</v>
          </cell>
          <cell r="T790" t="str">
            <v xml:space="preserve"> </v>
          </cell>
        </row>
        <row r="791">
          <cell r="A791" t="str">
            <v>20089210</v>
          </cell>
          <cell r="B791" t="str">
            <v>Mélanges de fruits,200819exclu,pr_x0002_par_x0002_s,conserv_x0002_s _x0005_ l'eau de vie ou alcool,suc/non</v>
          </cell>
          <cell r="C791">
            <v>38413</v>
          </cell>
          <cell r="D791">
            <v>30</v>
          </cell>
          <cell r="E791">
            <v>0</v>
          </cell>
          <cell r="F791">
            <v>10</v>
          </cell>
          <cell r="G791">
            <v>30</v>
          </cell>
          <cell r="H791">
            <v>0</v>
          </cell>
          <cell r="I791">
            <v>18</v>
          </cell>
          <cell r="J791">
            <v>1</v>
          </cell>
          <cell r="K791">
            <v>0</v>
          </cell>
          <cell r="L791" t="str">
            <v>KGM</v>
          </cell>
          <cell r="M791">
            <v>0</v>
          </cell>
          <cell r="N791">
            <v>0</v>
          </cell>
          <cell r="O791" t="str">
            <v>CLASSE</v>
          </cell>
          <cell r="P791">
            <v>4</v>
          </cell>
          <cell r="Q791">
            <v>54.4</v>
          </cell>
          <cell r="R791">
            <v>31</v>
          </cell>
          <cell r="S791">
            <v>54.400000000000006</v>
          </cell>
          <cell r="T791" t="str">
            <v xml:space="preserve"> </v>
          </cell>
        </row>
        <row r="792">
          <cell r="A792" t="str">
            <v>20089290</v>
          </cell>
          <cell r="B792" t="str">
            <v>Mélanges de fruits,200819 exclu,pr_x0002_par_x0002_s ou conser autr qu'_x0005_l'eau de vie,alcool,suc/non</v>
          </cell>
          <cell r="C792">
            <v>38413</v>
          </cell>
          <cell r="D792">
            <v>30</v>
          </cell>
          <cell r="E792">
            <v>0</v>
          </cell>
          <cell r="F792">
            <v>10</v>
          </cell>
          <cell r="G792">
            <v>30</v>
          </cell>
          <cell r="H792">
            <v>0</v>
          </cell>
          <cell r="I792">
            <v>18</v>
          </cell>
          <cell r="J792">
            <v>1</v>
          </cell>
          <cell r="K792">
            <v>0</v>
          </cell>
          <cell r="L792" t="str">
            <v>KGM</v>
          </cell>
          <cell r="M792">
            <v>0</v>
          </cell>
          <cell r="N792">
            <v>0</v>
          </cell>
          <cell r="O792" t="str">
            <v>CLASSE</v>
          </cell>
          <cell r="P792">
            <v>4</v>
          </cell>
          <cell r="Q792">
            <v>54.4</v>
          </cell>
          <cell r="R792">
            <v>31</v>
          </cell>
          <cell r="S792">
            <v>54.400000000000006</v>
          </cell>
          <cell r="T792" t="str">
            <v xml:space="preserve"> </v>
          </cell>
        </row>
        <row r="793">
          <cell r="A793" t="str">
            <v>20089910</v>
          </cell>
          <cell r="B793" t="str">
            <v>Fruits autres que du 200811 _x0005_200892,pr_x0002_par_x0002_conserv_x0002_s _x0005_ l'eau de vie ou alcool,suc/non</v>
          </cell>
          <cell r="C793">
            <v>38413</v>
          </cell>
          <cell r="D793">
            <v>30</v>
          </cell>
          <cell r="E793">
            <v>0</v>
          </cell>
          <cell r="F793">
            <v>10</v>
          </cell>
          <cell r="G793">
            <v>30</v>
          </cell>
          <cell r="H793">
            <v>0</v>
          </cell>
          <cell r="I793">
            <v>18</v>
          </cell>
          <cell r="J793">
            <v>1</v>
          </cell>
          <cell r="K793">
            <v>0</v>
          </cell>
          <cell r="L793" t="str">
            <v>KGM</v>
          </cell>
          <cell r="M793">
            <v>0</v>
          </cell>
          <cell r="N793">
            <v>0</v>
          </cell>
          <cell r="O793" t="str">
            <v>CLASSE</v>
          </cell>
          <cell r="P793">
            <v>4</v>
          </cell>
          <cell r="Q793">
            <v>54.4</v>
          </cell>
          <cell r="R793">
            <v>31</v>
          </cell>
          <cell r="S793">
            <v>54.400000000000006</v>
          </cell>
          <cell r="T793" t="str">
            <v xml:space="preserve"> </v>
          </cell>
        </row>
        <row r="794">
          <cell r="A794" t="str">
            <v>20089991</v>
          </cell>
          <cell r="B794" t="str">
            <v>M_x0002_langes de fruits,200819exclu,pr_x0002_par_x0002_ ou conserves autre _x0005_ l'eau de vie ou alcool&gt;20kg</v>
          </cell>
          <cell r="C794">
            <v>38413</v>
          </cell>
          <cell r="D794">
            <v>10</v>
          </cell>
          <cell r="E794">
            <v>0</v>
          </cell>
          <cell r="F794">
            <v>18</v>
          </cell>
          <cell r="G794">
            <v>10</v>
          </cell>
          <cell r="H794">
            <v>0</v>
          </cell>
          <cell r="I794">
            <v>18</v>
          </cell>
          <cell r="J794">
            <v>1</v>
          </cell>
          <cell r="K794">
            <v>0</v>
          </cell>
          <cell r="L794" t="str">
            <v>KGM</v>
          </cell>
          <cell r="M794">
            <v>0</v>
          </cell>
          <cell r="N794">
            <v>0</v>
          </cell>
          <cell r="O794" t="str">
            <v>CLASSE</v>
          </cell>
          <cell r="P794">
            <v>2</v>
          </cell>
          <cell r="Q794">
            <v>30.8</v>
          </cell>
          <cell r="R794">
            <v>11</v>
          </cell>
          <cell r="S794">
            <v>30.800000000000011</v>
          </cell>
          <cell r="T794" t="str">
            <v xml:space="preserve"> </v>
          </cell>
        </row>
        <row r="795">
          <cell r="A795" t="str">
            <v>20089992</v>
          </cell>
          <cell r="B795" t="str">
            <v>M_x0002_langes de fruits,200819exclu,pr_x0002_par_x0002_ ou conserv_x0002_s autre _x0005_ l'eau de vie ou alcool&lt;20kg</v>
          </cell>
          <cell r="C795">
            <v>38413</v>
          </cell>
          <cell r="D795">
            <v>30</v>
          </cell>
          <cell r="E795">
            <v>0</v>
          </cell>
          <cell r="F795">
            <v>10</v>
          </cell>
          <cell r="G795">
            <v>30</v>
          </cell>
          <cell r="H795">
            <v>0</v>
          </cell>
          <cell r="I795">
            <v>18</v>
          </cell>
          <cell r="J795">
            <v>1</v>
          </cell>
          <cell r="K795">
            <v>0</v>
          </cell>
          <cell r="L795" t="str">
            <v>KGM</v>
          </cell>
          <cell r="M795">
            <v>0</v>
          </cell>
          <cell r="N795">
            <v>0</v>
          </cell>
          <cell r="O795" t="str">
            <v>CLASSE</v>
          </cell>
          <cell r="P795">
            <v>4</v>
          </cell>
          <cell r="Q795">
            <v>54.4</v>
          </cell>
          <cell r="R795">
            <v>31</v>
          </cell>
          <cell r="S795">
            <v>54.400000000000006</v>
          </cell>
          <cell r="T795" t="str">
            <v xml:space="preserve"> </v>
          </cell>
        </row>
        <row r="796">
          <cell r="A796" t="str">
            <v>20091110</v>
          </cell>
          <cell r="B796" t="str">
            <v>Jus d'orange non f_x0002_rment_x0002_,non sucr_x0002_ ni _x0002_dulcor_x0002_,sans alcool,congel_x0002_.</v>
          </cell>
          <cell r="C796">
            <v>38413</v>
          </cell>
          <cell r="D796">
            <v>30</v>
          </cell>
          <cell r="E796">
            <v>0</v>
          </cell>
          <cell r="F796">
            <v>18</v>
          </cell>
          <cell r="G796">
            <v>30</v>
          </cell>
          <cell r="H796">
            <v>0</v>
          </cell>
          <cell r="I796">
            <v>18</v>
          </cell>
          <cell r="J796">
            <v>1</v>
          </cell>
          <cell r="K796">
            <v>0</v>
          </cell>
          <cell r="L796" t="str">
            <v>KGM</v>
          </cell>
          <cell r="M796">
            <v>0</v>
          </cell>
          <cell r="N796">
            <v>0</v>
          </cell>
          <cell r="O796" t="str">
            <v>CLASSE</v>
          </cell>
          <cell r="P796">
            <v>4</v>
          </cell>
          <cell r="Q796">
            <v>54.4</v>
          </cell>
          <cell r="R796">
            <v>31</v>
          </cell>
          <cell r="S796">
            <v>54.400000000000006</v>
          </cell>
          <cell r="T796" t="str">
            <v xml:space="preserve"> </v>
          </cell>
        </row>
        <row r="797">
          <cell r="A797" t="str">
            <v>20091190</v>
          </cell>
          <cell r="B797" t="str">
            <v>Jus d'orange non ferment_x0002_ , sucr_x0002_ ou edulcor_x0002_, sans alcool,congel_x0002_.</v>
          </cell>
          <cell r="C797">
            <v>38413</v>
          </cell>
          <cell r="D797">
            <v>30</v>
          </cell>
          <cell r="E797">
            <v>0</v>
          </cell>
          <cell r="F797">
            <v>18</v>
          </cell>
          <cell r="G797">
            <v>30</v>
          </cell>
          <cell r="H797">
            <v>0</v>
          </cell>
          <cell r="I797">
            <v>18</v>
          </cell>
          <cell r="J797">
            <v>1</v>
          </cell>
          <cell r="K797">
            <v>0</v>
          </cell>
          <cell r="L797" t="str">
            <v>KGM</v>
          </cell>
          <cell r="M797">
            <v>0</v>
          </cell>
          <cell r="N797">
            <v>0</v>
          </cell>
          <cell r="O797" t="str">
            <v>CLASSE</v>
          </cell>
          <cell r="P797">
            <v>4</v>
          </cell>
          <cell r="Q797">
            <v>54.4</v>
          </cell>
          <cell r="R797">
            <v>31</v>
          </cell>
          <cell r="S797">
            <v>54.400000000000006</v>
          </cell>
          <cell r="T797" t="str">
            <v xml:space="preserve"> </v>
          </cell>
        </row>
        <row r="798">
          <cell r="A798" t="str">
            <v>20091210</v>
          </cell>
          <cell r="B798" t="str">
            <v>Jus d'orange,non ferment_x0002_,ni sucr_x0002_,ni _x0002_dulc sans alcool,valeur BRIX &lt;=20,non congel_x0002_</v>
          </cell>
          <cell r="C798">
            <v>38413</v>
          </cell>
          <cell r="D798">
            <v>30</v>
          </cell>
          <cell r="E798">
            <v>0</v>
          </cell>
          <cell r="F798">
            <v>18</v>
          </cell>
          <cell r="G798">
            <v>30</v>
          </cell>
          <cell r="H798">
            <v>0</v>
          </cell>
          <cell r="I798">
            <v>18</v>
          </cell>
          <cell r="J798">
            <v>1</v>
          </cell>
          <cell r="K798">
            <v>0</v>
          </cell>
          <cell r="L798" t="str">
            <v>KGM</v>
          </cell>
          <cell r="M798">
            <v>0</v>
          </cell>
          <cell r="N798">
            <v>0</v>
          </cell>
          <cell r="O798" t="str">
            <v>CLASSE</v>
          </cell>
          <cell r="P798">
            <v>4</v>
          </cell>
          <cell r="Q798">
            <v>54.4</v>
          </cell>
          <cell r="R798">
            <v>31</v>
          </cell>
          <cell r="S798">
            <v>54.400000000000006</v>
          </cell>
          <cell r="T798" t="str">
            <v xml:space="preserve"> </v>
          </cell>
        </row>
        <row r="799">
          <cell r="A799" t="str">
            <v>20091290</v>
          </cell>
          <cell r="B799" t="str">
            <v>Jus d'orange,non ferment_x0002_,sucr_x0002_ ou _x0002_dulcor_x0002_sans alcool,valeur BRIX &lt;= 20,non congel_x0002_.</v>
          </cell>
          <cell r="C799">
            <v>38413</v>
          </cell>
          <cell r="D799">
            <v>30</v>
          </cell>
          <cell r="E799">
            <v>0</v>
          </cell>
          <cell r="F799">
            <v>18</v>
          </cell>
          <cell r="G799">
            <v>30</v>
          </cell>
          <cell r="H799">
            <v>0</v>
          </cell>
          <cell r="I799">
            <v>18</v>
          </cell>
          <cell r="J799">
            <v>1</v>
          </cell>
          <cell r="K799">
            <v>0</v>
          </cell>
          <cell r="L799" t="str">
            <v>KGM</v>
          </cell>
          <cell r="M799">
            <v>0</v>
          </cell>
          <cell r="N799">
            <v>0</v>
          </cell>
          <cell r="O799" t="str">
            <v>CLASSE</v>
          </cell>
          <cell r="P799">
            <v>4</v>
          </cell>
          <cell r="Q799">
            <v>54.4</v>
          </cell>
          <cell r="R799">
            <v>31</v>
          </cell>
          <cell r="S799">
            <v>54.400000000000006</v>
          </cell>
          <cell r="T799" t="str">
            <v xml:space="preserve"> </v>
          </cell>
        </row>
        <row r="800">
          <cell r="A800" t="str">
            <v>20091910</v>
          </cell>
          <cell r="B800" t="str">
            <v>Jus d'orange non ferment_x0002_ ni sucr_x0002_ ni _x0002_dulc sans alcool, val BRIX &gt; 20, non congel_x0002_</v>
          </cell>
          <cell r="C800">
            <v>38413</v>
          </cell>
          <cell r="D800">
            <v>30</v>
          </cell>
          <cell r="E800">
            <v>0</v>
          </cell>
          <cell r="F800">
            <v>18</v>
          </cell>
          <cell r="G800">
            <v>30</v>
          </cell>
          <cell r="H800">
            <v>0</v>
          </cell>
          <cell r="I800">
            <v>18</v>
          </cell>
          <cell r="J800">
            <v>1</v>
          </cell>
          <cell r="K800">
            <v>0</v>
          </cell>
          <cell r="L800" t="str">
            <v>KGM</v>
          </cell>
          <cell r="M800">
            <v>0</v>
          </cell>
          <cell r="N800">
            <v>0</v>
          </cell>
          <cell r="O800" t="str">
            <v>CLASSE</v>
          </cell>
          <cell r="P800">
            <v>4</v>
          </cell>
          <cell r="Q800">
            <v>54.4</v>
          </cell>
          <cell r="R800">
            <v>31</v>
          </cell>
          <cell r="S800">
            <v>54.400000000000006</v>
          </cell>
          <cell r="T800" t="str">
            <v xml:space="preserve"> </v>
          </cell>
        </row>
        <row r="801">
          <cell r="A801" t="str">
            <v>20091990</v>
          </cell>
          <cell r="B801" t="str">
            <v>Jus d'orange non ferment_x0002_,sucr_x0002_ ou _x0002_dulcor_x0002_sans alcool,val BRIX &gt; 20 , non congel_x0002_.</v>
          </cell>
          <cell r="C801">
            <v>38413</v>
          </cell>
          <cell r="D801">
            <v>30</v>
          </cell>
          <cell r="E801">
            <v>0</v>
          </cell>
          <cell r="F801">
            <v>18</v>
          </cell>
          <cell r="G801">
            <v>30</v>
          </cell>
          <cell r="H801">
            <v>0</v>
          </cell>
          <cell r="I801">
            <v>18</v>
          </cell>
          <cell r="J801">
            <v>1</v>
          </cell>
          <cell r="K801">
            <v>0</v>
          </cell>
          <cell r="L801" t="str">
            <v>KGM</v>
          </cell>
          <cell r="M801">
            <v>0</v>
          </cell>
          <cell r="N801">
            <v>0</v>
          </cell>
          <cell r="O801" t="str">
            <v>CLASSE</v>
          </cell>
          <cell r="P801">
            <v>4</v>
          </cell>
          <cell r="Q801">
            <v>54.4</v>
          </cell>
          <cell r="R801">
            <v>31</v>
          </cell>
          <cell r="S801">
            <v>54.400000000000006</v>
          </cell>
          <cell r="T801" t="str">
            <v xml:space="preserve"> </v>
          </cell>
        </row>
        <row r="802">
          <cell r="A802" t="str">
            <v>20092110</v>
          </cell>
          <cell r="B802" t="str">
            <v>Jus de pamplemousse,pomelo non ferment_x0002_,nisucr_x0002_,ni _x0002_dulc,sans alcool,val BRIX &lt;=20</v>
          </cell>
          <cell r="C802">
            <v>38413</v>
          </cell>
          <cell r="D802">
            <v>30</v>
          </cell>
          <cell r="E802">
            <v>0</v>
          </cell>
          <cell r="F802">
            <v>18</v>
          </cell>
          <cell r="G802">
            <v>30</v>
          </cell>
          <cell r="H802">
            <v>0</v>
          </cell>
          <cell r="I802">
            <v>18</v>
          </cell>
          <cell r="J802">
            <v>1</v>
          </cell>
          <cell r="K802">
            <v>0</v>
          </cell>
          <cell r="L802" t="str">
            <v>KGM</v>
          </cell>
          <cell r="M802">
            <v>0</v>
          </cell>
          <cell r="N802">
            <v>0</v>
          </cell>
          <cell r="O802" t="str">
            <v>CLASSE</v>
          </cell>
          <cell r="P802">
            <v>4</v>
          </cell>
          <cell r="Q802">
            <v>54.4</v>
          </cell>
          <cell r="R802">
            <v>31</v>
          </cell>
          <cell r="S802">
            <v>54.400000000000006</v>
          </cell>
          <cell r="T802" t="str">
            <v xml:space="preserve"> </v>
          </cell>
        </row>
        <row r="803">
          <cell r="A803" t="str">
            <v>20092190</v>
          </cell>
          <cell r="B803" t="str">
            <v>Jus de pamplemousse,pomelo non ferment_x0002_,sucr_x0002_, _x0002_dulcor_x0002_,sans alcool,val BRIX &lt;= 20.</v>
          </cell>
          <cell r="C803">
            <v>38413</v>
          </cell>
          <cell r="D803">
            <v>30</v>
          </cell>
          <cell r="E803">
            <v>0</v>
          </cell>
          <cell r="F803">
            <v>18</v>
          </cell>
          <cell r="G803">
            <v>30</v>
          </cell>
          <cell r="H803">
            <v>0</v>
          </cell>
          <cell r="I803">
            <v>18</v>
          </cell>
          <cell r="J803">
            <v>1</v>
          </cell>
          <cell r="K803">
            <v>0</v>
          </cell>
          <cell r="L803" t="str">
            <v>KGM</v>
          </cell>
          <cell r="M803">
            <v>0</v>
          </cell>
          <cell r="N803">
            <v>0</v>
          </cell>
          <cell r="O803" t="str">
            <v>CLASSE</v>
          </cell>
          <cell r="P803">
            <v>4</v>
          </cell>
          <cell r="Q803">
            <v>54.4</v>
          </cell>
          <cell r="R803">
            <v>31</v>
          </cell>
          <cell r="S803">
            <v>54.400000000000006</v>
          </cell>
          <cell r="T803" t="str">
            <v xml:space="preserve"> </v>
          </cell>
        </row>
        <row r="804">
          <cell r="A804" t="str">
            <v>20092910</v>
          </cell>
          <cell r="B804" t="str">
            <v>Jus de pamplemousse,de pomelo,non ferment_x0002_ni sucr ni _x0002_dulc,sans alcool,val BRIX &gt;20</v>
          </cell>
          <cell r="C804">
            <v>38413</v>
          </cell>
          <cell r="D804">
            <v>30</v>
          </cell>
          <cell r="E804">
            <v>0</v>
          </cell>
          <cell r="F804">
            <v>18</v>
          </cell>
          <cell r="G804">
            <v>30</v>
          </cell>
          <cell r="H804">
            <v>0</v>
          </cell>
          <cell r="I804">
            <v>18</v>
          </cell>
          <cell r="J804">
            <v>1</v>
          </cell>
          <cell r="K804">
            <v>0</v>
          </cell>
          <cell r="L804" t="str">
            <v>KGM</v>
          </cell>
          <cell r="M804">
            <v>0</v>
          </cell>
          <cell r="N804">
            <v>0</v>
          </cell>
          <cell r="O804" t="str">
            <v>CLASSE</v>
          </cell>
          <cell r="P804">
            <v>4</v>
          </cell>
          <cell r="Q804">
            <v>54.4</v>
          </cell>
          <cell r="R804">
            <v>31</v>
          </cell>
          <cell r="S804">
            <v>54.400000000000006</v>
          </cell>
          <cell r="T804" t="str">
            <v xml:space="preserve"> </v>
          </cell>
        </row>
        <row r="805">
          <cell r="A805" t="str">
            <v>20092990</v>
          </cell>
          <cell r="B805" t="str">
            <v>Jus de pamplemousse,pomelo non ferment_x0002_,sucr_x0002_,_x0002_dulcor_x0002_,sans alcool,val BRIX &gt;20</v>
          </cell>
          <cell r="C805">
            <v>38413</v>
          </cell>
          <cell r="D805">
            <v>30</v>
          </cell>
          <cell r="E805">
            <v>0</v>
          </cell>
          <cell r="F805">
            <v>18</v>
          </cell>
          <cell r="G805">
            <v>30</v>
          </cell>
          <cell r="H805">
            <v>0</v>
          </cell>
          <cell r="I805">
            <v>18</v>
          </cell>
          <cell r="J805">
            <v>1</v>
          </cell>
          <cell r="K805">
            <v>0</v>
          </cell>
          <cell r="L805" t="str">
            <v>KGM</v>
          </cell>
          <cell r="M805">
            <v>0</v>
          </cell>
          <cell r="N805">
            <v>0</v>
          </cell>
          <cell r="O805" t="str">
            <v>CLASSE</v>
          </cell>
          <cell r="P805">
            <v>4</v>
          </cell>
          <cell r="Q805">
            <v>54.4</v>
          </cell>
          <cell r="R805">
            <v>31</v>
          </cell>
          <cell r="S805">
            <v>54.400000000000006</v>
          </cell>
          <cell r="T805" t="str">
            <v xml:space="preserve"> </v>
          </cell>
        </row>
        <row r="806">
          <cell r="A806" t="str">
            <v>20093110</v>
          </cell>
          <cell r="B806" t="str">
            <v>Jus d'agrumes autres que du 200911 _x0005_ 200929non sucr_x0002_ ni _x0002_dulc,sans alcool,val BRIX&lt;=20</v>
          </cell>
          <cell r="C806">
            <v>38413</v>
          </cell>
          <cell r="D806">
            <v>30</v>
          </cell>
          <cell r="E806">
            <v>0</v>
          </cell>
          <cell r="F806">
            <v>18</v>
          </cell>
          <cell r="G806">
            <v>30</v>
          </cell>
          <cell r="H806">
            <v>0</v>
          </cell>
          <cell r="I806">
            <v>18</v>
          </cell>
          <cell r="J806">
            <v>1</v>
          </cell>
          <cell r="K806">
            <v>0</v>
          </cell>
          <cell r="L806" t="str">
            <v>KGM</v>
          </cell>
          <cell r="M806">
            <v>0</v>
          </cell>
          <cell r="N806">
            <v>0</v>
          </cell>
          <cell r="O806" t="str">
            <v>CLASSE</v>
          </cell>
          <cell r="P806">
            <v>4</v>
          </cell>
          <cell r="Q806">
            <v>54.4</v>
          </cell>
          <cell r="R806">
            <v>31</v>
          </cell>
          <cell r="S806">
            <v>54.400000000000006</v>
          </cell>
          <cell r="T806" t="str">
            <v xml:space="preserve"> </v>
          </cell>
        </row>
        <row r="807">
          <cell r="A807" t="str">
            <v>20093190</v>
          </cell>
          <cell r="B807" t="str">
            <v>Jus d'agrumes autres que du 200911 _x0005_ 200929sucr_x0002_,_x0002_dulc,sans alcool,val BRIX &lt;= 20</v>
          </cell>
          <cell r="C807">
            <v>38413</v>
          </cell>
          <cell r="D807">
            <v>30</v>
          </cell>
          <cell r="E807">
            <v>0</v>
          </cell>
          <cell r="F807">
            <v>18</v>
          </cell>
          <cell r="G807">
            <v>30</v>
          </cell>
          <cell r="H807">
            <v>0</v>
          </cell>
          <cell r="I807">
            <v>18</v>
          </cell>
          <cell r="J807">
            <v>1</v>
          </cell>
          <cell r="K807">
            <v>0</v>
          </cell>
          <cell r="L807" t="str">
            <v>KGM</v>
          </cell>
          <cell r="M807">
            <v>0</v>
          </cell>
          <cell r="N807">
            <v>0</v>
          </cell>
          <cell r="O807" t="str">
            <v>CLASSE</v>
          </cell>
          <cell r="P807">
            <v>4</v>
          </cell>
          <cell r="Q807">
            <v>54.4</v>
          </cell>
          <cell r="R807">
            <v>31</v>
          </cell>
          <cell r="S807">
            <v>54.400000000000006</v>
          </cell>
          <cell r="T807" t="str">
            <v xml:space="preserve"> </v>
          </cell>
        </row>
        <row r="808">
          <cell r="A808" t="str">
            <v>20093910</v>
          </cell>
          <cell r="B808" t="str">
            <v>Jus d'agrumes autres que du 200911 _x0005_ 200929non sucr_x0002_ ni _x0002_dulc,sans alcool,val BRIX&gt;20</v>
          </cell>
          <cell r="C808">
            <v>38413</v>
          </cell>
          <cell r="D808">
            <v>30</v>
          </cell>
          <cell r="E808">
            <v>0</v>
          </cell>
          <cell r="F808">
            <v>18</v>
          </cell>
          <cell r="G808">
            <v>30</v>
          </cell>
          <cell r="H808">
            <v>0</v>
          </cell>
          <cell r="I808">
            <v>18</v>
          </cell>
          <cell r="J808">
            <v>1</v>
          </cell>
          <cell r="K808">
            <v>0</v>
          </cell>
          <cell r="L808" t="str">
            <v>KGM</v>
          </cell>
          <cell r="M808">
            <v>0</v>
          </cell>
          <cell r="N808">
            <v>0</v>
          </cell>
          <cell r="O808" t="str">
            <v>CLASSE</v>
          </cell>
          <cell r="P808">
            <v>4</v>
          </cell>
          <cell r="Q808">
            <v>54.4</v>
          </cell>
          <cell r="R808">
            <v>31</v>
          </cell>
          <cell r="S808">
            <v>54.400000000000006</v>
          </cell>
          <cell r="T808" t="str">
            <v xml:space="preserve"> </v>
          </cell>
        </row>
        <row r="809">
          <cell r="A809" t="str">
            <v>20093990</v>
          </cell>
          <cell r="B809" t="str">
            <v>Jus d'agrumes autres que du 200911 _x0005_ 200929sucr_x0002_ ou _x0002_dulcor_x0002_,sans alcool,val BRIX &gt;20</v>
          </cell>
          <cell r="C809">
            <v>38413</v>
          </cell>
          <cell r="D809">
            <v>30</v>
          </cell>
          <cell r="E809">
            <v>0</v>
          </cell>
          <cell r="F809">
            <v>18</v>
          </cell>
          <cell r="G809">
            <v>30</v>
          </cell>
          <cell r="H809">
            <v>0</v>
          </cell>
          <cell r="I809">
            <v>18</v>
          </cell>
          <cell r="J809">
            <v>1</v>
          </cell>
          <cell r="K809">
            <v>0</v>
          </cell>
          <cell r="L809" t="str">
            <v>KGM</v>
          </cell>
          <cell r="M809">
            <v>0</v>
          </cell>
          <cell r="N809">
            <v>0</v>
          </cell>
          <cell r="O809" t="str">
            <v>CLASSE</v>
          </cell>
          <cell r="P809">
            <v>4</v>
          </cell>
          <cell r="Q809">
            <v>54.4</v>
          </cell>
          <cell r="R809">
            <v>31</v>
          </cell>
          <cell r="S809">
            <v>54.400000000000006</v>
          </cell>
          <cell r="T809" t="str">
            <v xml:space="preserve"> </v>
          </cell>
        </row>
        <row r="810">
          <cell r="A810" t="str">
            <v>20094110</v>
          </cell>
          <cell r="B810" t="str">
            <v>Jus d'ananas non ferment_x0002_,ni sucr_x0002_ ni _x0002_dulcor_x0002_, sans alcool,valeur BRIX &lt;= 20.</v>
          </cell>
          <cell r="C810">
            <v>38413</v>
          </cell>
          <cell r="D810">
            <v>30</v>
          </cell>
          <cell r="E810">
            <v>0</v>
          </cell>
          <cell r="F810">
            <v>18</v>
          </cell>
          <cell r="G810">
            <v>30</v>
          </cell>
          <cell r="H810">
            <v>0</v>
          </cell>
          <cell r="I810">
            <v>18</v>
          </cell>
          <cell r="J810">
            <v>1</v>
          </cell>
          <cell r="K810">
            <v>0</v>
          </cell>
          <cell r="L810" t="str">
            <v>KGM</v>
          </cell>
          <cell r="M810">
            <v>0</v>
          </cell>
          <cell r="N810">
            <v>0</v>
          </cell>
          <cell r="O810" t="str">
            <v>CLASSE</v>
          </cell>
          <cell r="P810">
            <v>4</v>
          </cell>
          <cell r="Q810">
            <v>54.4</v>
          </cell>
          <cell r="R810">
            <v>31</v>
          </cell>
          <cell r="S810">
            <v>54.400000000000006</v>
          </cell>
          <cell r="T810" t="str">
            <v xml:space="preserve"> </v>
          </cell>
        </row>
        <row r="811">
          <cell r="A811" t="str">
            <v>20094190</v>
          </cell>
          <cell r="B811" t="str">
            <v>Jus d'ananas non ferment_x0002_,sucr_x0002_,_x0002_dulcor_x0002_,sans alcool,valeur BRIX &lt;= 20</v>
          </cell>
          <cell r="C811">
            <v>38413</v>
          </cell>
          <cell r="D811">
            <v>30</v>
          </cell>
          <cell r="E811">
            <v>0</v>
          </cell>
          <cell r="F811">
            <v>18</v>
          </cell>
          <cell r="G811">
            <v>30</v>
          </cell>
          <cell r="H811">
            <v>0</v>
          </cell>
          <cell r="I811">
            <v>18</v>
          </cell>
          <cell r="J811">
            <v>1</v>
          </cell>
          <cell r="K811">
            <v>0</v>
          </cell>
          <cell r="L811" t="str">
            <v>KGM</v>
          </cell>
          <cell r="M811">
            <v>0</v>
          </cell>
          <cell r="N811">
            <v>0</v>
          </cell>
          <cell r="O811" t="str">
            <v>CLASSE</v>
          </cell>
          <cell r="P811">
            <v>4</v>
          </cell>
          <cell r="Q811">
            <v>54.4</v>
          </cell>
          <cell r="R811">
            <v>31</v>
          </cell>
          <cell r="S811">
            <v>54.400000000000006</v>
          </cell>
          <cell r="T811" t="str">
            <v xml:space="preserve"> </v>
          </cell>
        </row>
        <row r="812">
          <cell r="A812" t="str">
            <v>20094910</v>
          </cell>
          <cell r="B812" t="str">
            <v>Jus d'ananas non ferment_x0002_,ni sucr_x0002_ ni _x0002_dulcor_x0002_,sans alcool,valeur BRIX &gt;20.</v>
          </cell>
          <cell r="C812">
            <v>38413</v>
          </cell>
          <cell r="D812">
            <v>30</v>
          </cell>
          <cell r="E812">
            <v>0</v>
          </cell>
          <cell r="F812">
            <v>18</v>
          </cell>
          <cell r="G812">
            <v>30</v>
          </cell>
          <cell r="H812">
            <v>0</v>
          </cell>
          <cell r="I812">
            <v>18</v>
          </cell>
          <cell r="J812">
            <v>1</v>
          </cell>
          <cell r="K812">
            <v>0</v>
          </cell>
          <cell r="L812" t="str">
            <v>KGM</v>
          </cell>
          <cell r="M812">
            <v>0</v>
          </cell>
          <cell r="N812">
            <v>0</v>
          </cell>
          <cell r="O812" t="str">
            <v>CLASSE</v>
          </cell>
          <cell r="P812">
            <v>4</v>
          </cell>
          <cell r="Q812">
            <v>54.4</v>
          </cell>
          <cell r="R812">
            <v>31</v>
          </cell>
          <cell r="S812">
            <v>54.400000000000006</v>
          </cell>
          <cell r="T812" t="str">
            <v xml:space="preserve"> </v>
          </cell>
        </row>
        <row r="813">
          <cell r="A813" t="str">
            <v>20094990</v>
          </cell>
          <cell r="B813" t="str">
            <v>Jus d'ananas non ferment_x0002_,sucr_x0002_,_x0002_dulcor_x0002_,sans alcool,valeur BRIX &gt; 20.</v>
          </cell>
          <cell r="C813">
            <v>38413</v>
          </cell>
          <cell r="D813">
            <v>30</v>
          </cell>
          <cell r="E813">
            <v>0</v>
          </cell>
          <cell r="F813">
            <v>18</v>
          </cell>
          <cell r="G813">
            <v>30</v>
          </cell>
          <cell r="H813">
            <v>0</v>
          </cell>
          <cell r="I813">
            <v>18</v>
          </cell>
          <cell r="J813">
            <v>1</v>
          </cell>
          <cell r="K813">
            <v>0</v>
          </cell>
          <cell r="L813" t="str">
            <v>KGM</v>
          </cell>
          <cell r="M813">
            <v>0</v>
          </cell>
          <cell r="N813">
            <v>0</v>
          </cell>
          <cell r="O813" t="str">
            <v>CLASSE</v>
          </cell>
          <cell r="P813">
            <v>4</v>
          </cell>
          <cell r="Q813">
            <v>54.4</v>
          </cell>
          <cell r="R813">
            <v>31</v>
          </cell>
          <cell r="S813">
            <v>54.400000000000006</v>
          </cell>
          <cell r="T813" t="str">
            <v xml:space="preserve"> </v>
          </cell>
        </row>
        <row r="814">
          <cell r="A814" t="str">
            <v>20095000</v>
          </cell>
          <cell r="B814" t="str">
            <v>Jus de tomate sans alcool,non sucre</v>
          </cell>
          <cell r="C814">
            <v>38413</v>
          </cell>
          <cell r="D814">
            <v>30</v>
          </cell>
          <cell r="E814">
            <v>0</v>
          </cell>
          <cell r="F814">
            <v>18</v>
          </cell>
          <cell r="G814">
            <v>30</v>
          </cell>
          <cell r="H814">
            <v>0</v>
          </cell>
          <cell r="I814">
            <v>18</v>
          </cell>
          <cell r="J814">
            <v>1</v>
          </cell>
          <cell r="K814">
            <v>0</v>
          </cell>
          <cell r="L814" t="str">
            <v>KGM</v>
          </cell>
          <cell r="M814">
            <v>0</v>
          </cell>
          <cell r="N814">
            <v>0</v>
          </cell>
          <cell r="O814" t="str">
            <v>CLASSE</v>
          </cell>
          <cell r="P814">
            <v>4</v>
          </cell>
          <cell r="Q814">
            <v>54.4</v>
          </cell>
          <cell r="R814">
            <v>31</v>
          </cell>
          <cell r="S814">
            <v>54.400000000000006</v>
          </cell>
          <cell r="T814" t="str">
            <v xml:space="preserve"> </v>
          </cell>
        </row>
        <row r="815">
          <cell r="A815" t="str">
            <v>20096110</v>
          </cell>
          <cell r="B815" t="str">
            <v>Jus de raisin non ferment_x0002_,ni sucr_x0002_ ni _x0002_dulcor_x0002_ sans alcool,valeur BRIX &lt;= 30</v>
          </cell>
          <cell r="C815">
            <v>38413</v>
          </cell>
          <cell r="D815">
            <v>30</v>
          </cell>
          <cell r="E815">
            <v>0</v>
          </cell>
          <cell r="F815">
            <v>18</v>
          </cell>
          <cell r="G815">
            <v>30</v>
          </cell>
          <cell r="H815">
            <v>0</v>
          </cell>
          <cell r="I815">
            <v>18</v>
          </cell>
          <cell r="J815">
            <v>1</v>
          </cell>
          <cell r="K815">
            <v>0</v>
          </cell>
          <cell r="L815" t="str">
            <v>KGM</v>
          </cell>
          <cell r="M815">
            <v>0</v>
          </cell>
          <cell r="N815">
            <v>0</v>
          </cell>
          <cell r="O815" t="str">
            <v>CLASSE</v>
          </cell>
          <cell r="P815">
            <v>4</v>
          </cell>
          <cell r="Q815">
            <v>54.4</v>
          </cell>
          <cell r="R815">
            <v>31</v>
          </cell>
          <cell r="S815">
            <v>54.400000000000006</v>
          </cell>
          <cell r="T815" t="str">
            <v xml:space="preserve"> </v>
          </cell>
        </row>
        <row r="816">
          <cell r="A816" t="str">
            <v>20096190</v>
          </cell>
          <cell r="B816" t="str">
            <v>Jus de raisin non ferment_x0002_,sucr_x0002_,_x0002_dulcor_x0002_,sans alcool, valeur BRIX &lt;=30</v>
          </cell>
          <cell r="C816">
            <v>38413</v>
          </cell>
          <cell r="D816">
            <v>30</v>
          </cell>
          <cell r="E816">
            <v>0</v>
          </cell>
          <cell r="F816">
            <v>18</v>
          </cell>
          <cell r="G816">
            <v>30</v>
          </cell>
          <cell r="H816">
            <v>0</v>
          </cell>
          <cell r="I816">
            <v>18</v>
          </cell>
          <cell r="J816">
            <v>1</v>
          </cell>
          <cell r="K816">
            <v>0</v>
          </cell>
          <cell r="L816" t="str">
            <v>KGM</v>
          </cell>
          <cell r="M816">
            <v>0</v>
          </cell>
          <cell r="N816">
            <v>0</v>
          </cell>
          <cell r="O816" t="str">
            <v>CLASSE</v>
          </cell>
          <cell r="P816">
            <v>4</v>
          </cell>
          <cell r="Q816">
            <v>54.4</v>
          </cell>
          <cell r="R816">
            <v>31</v>
          </cell>
          <cell r="S816">
            <v>54.400000000000006</v>
          </cell>
          <cell r="T816" t="str">
            <v xml:space="preserve"> </v>
          </cell>
        </row>
        <row r="817">
          <cell r="A817" t="str">
            <v>20096910</v>
          </cell>
          <cell r="B817" t="str">
            <v>Jus de raisin non ferment_x0002_,ni sucr_x0002_ ni _x0002_dulcor_x0002_,sans alcool,valeur BRIX &gt; 30</v>
          </cell>
          <cell r="C817">
            <v>38413</v>
          </cell>
          <cell r="D817">
            <v>10</v>
          </cell>
          <cell r="E817">
            <v>0</v>
          </cell>
          <cell r="F817">
            <v>18</v>
          </cell>
          <cell r="G817">
            <v>10</v>
          </cell>
          <cell r="H817">
            <v>0</v>
          </cell>
          <cell r="I817">
            <v>18</v>
          </cell>
          <cell r="J817">
            <v>1</v>
          </cell>
          <cell r="K817">
            <v>0</v>
          </cell>
          <cell r="L817" t="str">
            <v>KGM</v>
          </cell>
          <cell r="M817">
            <v>0</v>
          </cell>
          <cell r="N817">
            <v>0</v>
          </cell>
          <cell r="O817" t="str">
            <v>CLASSE</v>
          </cell>
          <cell r="P817">
            <v>2</v>
          </cell>
          <cell r="Q817">
            <v>30.8</v>
          </cell>
          <cell r="R817">
            <v>11</v>
          </cell>
          <cell r="S817">
            <v>30.800000000000011</v>
          </cell>
          <cell r="T817" t="str">
            <v xml:space="preserve"> </v>
          </cell>
        </row>
        <row r="818">
          <cell r="A818" t="str">
            <v>20096990</v>
          </cell>
          <cell r="B818" t="str">
            <v>Jus de raisin non ferment_x0002_,sucr_x0002_,_x0002_dulcor_x0002_,sans alcool,valeur BRIX &gt; 30</v>
          </cell>
          <cell r="C818">
            <v>38413</v>
          </cell>
          <cell r="D818">
            <v>30</v>
          </cell>
          <cell r="E818">
            <v>0</v>
          </cell>
          <cell r="F818">
            <v>18</v>
          </cell>
          <cell r="G818">
            <v>30</v>
          </cell>
          <cell r="H818">
            <v>0</v>
          </cell>
          <cell r="I818">
            <v>18</v>
          </cell>
          <cell r="J818">
            <v>1</v>
          </cell>
          <cell r="K818">
            <v>0</v>
          </cell>
          <cell r="L818" t="str">
            <v>KGM</v>
          </cell>
          <cell r="M818">
            <v>0</v>
          </cell>
          <cell r="N818">
            <v>0</v>
          </cell>
          <cell r="O818" t="str">
            <v>CLASSE</v>
          </cell>
          <cell r="P818">
            <v>4</v>
          </cell>
          <cell r="Q818">
            <v>54.4</v>
          </cell>
          <cell r="R818">
            <v>31</v>
          </cell>
          <cell r="S818">
            <v>54.400000000000006</v>
          </cell>
          <cell r="T818" t="str">
            <v xml:space="preserve"> </v>
          </cell>
        </row>
        <row r="819">
          <cell r="A819" t="str">
            <v>20097110</v>
          </cell>
          <cell r="B819" t="str">
            <v>Jus de pommes non ferment_x0002_,ni sucr_x0002_ ni _x0002_dulcor_x0002_,sans alcool,valeur BRIX &lt;= 20</v>
          </cell>
          <cell r="C819">
            <v>38413</v>
          </cell>
          <cell r="D819">
            <v>30</v>
          </cell>
          <cell r="E819">
            <v>0</v>
          </cell>
          <cell r="F819">
            <v>18</v>
          </cell>
          <cell r="G819">
            <v>30</v>
          </cell>
          <cell r="H819">
            <v>0</v>
          </cell>
          <cell r="I819">
            <v>18</v>
          </cell>
          <cell r="J819">
            <v>1</v>
          </cell>
          <cell r="K819">
            <v>0</v>
          </cell>
          <cell r="L819" t="str">
            <v>KGM</v>
          </cell>
          <cell r="M819">
            <v>0</v>
          </cell>
          <cell r="N819">
            <v>0</v>
          </cell>
          <cell r="O819" t="str">
            <v>CLASSE</v>
          </cell>
          <cell r="P819">
            <v>4</v>
          </cell>
          <cell r="Q819">
            <v>54.4</v>
          </cell>
          <cell r="R819">
            <v>31</v>
          </cell>
          <cell r="S819">
            <v>54.400000000000006</v>
          </cell>
          <cell r="T819" t="str">
            <v xml:space="preserve"> </v>
          </cell>
        </row>
        <row r="820">
          <cell r="A820" t="str">
            <v>20097190</v>
          </cell>
          <cell r="B820" t="str">
            <v>Jus de pommes non ferment_x0002_,sucr_x0002_ ou _x0002_dulcor_x0002_,sans alcool,valeur BRIX &lt;= 20</v>
          </cell>
          <cell r="C820">
            <v>38413</v>
          </cell>
          <cell r="D820">
            <v>30</v>
          </cell>
          <cell r="E820">
            <v>0</v>
          </cell>
          <cell r="F820">
            <v>18</v>
          </cell>
          <cell r="G820">
            <v>30</v>
          </cell>
          <cell r="H820">
            <v>0</v>
          </cell>
          <cell r="I820">
            <v>18</v>
          </cell>
          <cell r="J820">
            <v>1</v>
          </cell>
          <cell r="K820">
            <v>0</v>
          </cell>
          <cell r="L820" t="str">
            <v>KGM</v>
          </cell>
          <cell r="M820">
            <v>0</v>
          </cell>
          <cell r="N820">
            <v>0</v>
          </cell>
          <cell r="O820" t="str">
            <v>CLASSE</v>
          </cell>
          <cell r="P820">
            <v>4</v>
          </cell>
          <cell r="Q820">
            <v>54.4</v>
          </cell>
          <cell r="R820">
            <v>31</v>
          </cell>
          <cell r="S820">
            <v>54.400000000000006</v>
          </cell>
          <cell r="T820" t="str">
            <v xml:space="preserve"> </v>
          </cell>
        </row>
        <row r="821">
          <cell r="A821" t="str">
            <v>20097910</v>
          </cell>
          <cell r="B821" t="str">
            <v>Jus de pommes non ferment_x0002_,ni sucr_x0002_,ni _x0002_dulcor_x0002_,sans alcool,valeur BRIX &gt; 20</v>
          </cell>
          <cell r="C821">
            <v>38413</v>
          </cell>
          <cell r="D821">
            <v>30</v>
          </cell>
          <cell r="E821">
            <v>0</v>
          </cell>
          <cell r="F821">
            <v>18</v>
          </cell>
          <cell r="G821">
            <v>30</v>
          </cell>
          <cell r="H821">
            <v>0</v>
          </cell>
          <cell r="I821">
            <v>18</v>
          </cell>
          <cell r="J821">
            <v>1</v>
          </cell>
          <cell r="K821">
            <v>0</v>
          </cell>
          <cell r="L821" t="str">
            <v>KGM</v>
          </cell>
          <cell r="M821">
            <v>0</v>
          </cell>
          <cell r="N821">
            <v>0</v>
          </cell>
          <cell r="O821" t="str">
            <v>CLASSE</v>
          </cell>
          <cell r="P821">
            <v>4</v>
          </cell>
          <cell r="Q821">
            <v>54.4</v>
          </cell>
          <cell r="R821">
            <v>31</v>
          </cell>
          <cell r="S821">
            <v>54.400000000000006</v>
          </cell>
          <cell r="T821" t="str">
            <v xml:space="preserve"> </v>
          </cell>
        </row>
        <row r="822">
          <cell r="A822" t="str">
            <v>20097990</v>
          </cell>
          <cell r="B822" t="str">
            <v>Jus de pommes non ferment_x0002_,sucr_x0002_ ou _x0002_dulcor_x0002_,sans alcool,valeur BRIX &gt; 20</v>
          </cell>
          <cell r="C822">
            <v>38413</v>
          </cell>
          <cell r="D822">
            <v>30</v>
          </cell>
          <cell r="E822">
            <v>0</v>
          </cell>
          <cell r="F822">
            <v>18</v>
          </cell>
          <cell r="G822">
            <v>30</v>
          </cell>
          <cell r="H822">
            <v>0</v>
          </cell>
          <cell r="I822">
            <v>18</v>
          </cell>
          <cell r="J822">
            <v>1</v>
          </cell>
          <cell r="K822">
            <v>0</v>
          </cell>
          <cell r="L822" t="str">
            <v>KGM</v>
          </cell>
          <cell r="M822">
            <v>0</v>
          </cell>
          <cell r="N822">
            <v>0</v>
          </cell>
          <cell r="O822" t="str">
            <v>CLASSE</v>
          </cell>
          <cell r="P822">
            <v>4</v>
          </cell>
          <cell r="Q822">
            <v>54.4</v>
          </cell>
          <cell r="R822">
            <v>31</v>
          </cell>
          <cell r="S822">
            <v>54.400000000000006</v>
          </cell>
          <cell r="T822" t="str">
            <v xml:space="preserve"> </v>
          </cell>
        </row>
        <row r="823">
          <cell r="A823" t="str">
            <v>20098010</v>
          </cell>
          <cell r="B823" t="str">
            <v>Jus de fruits ou l_x0002_gumes autres que du 200911 _x0005_ 200979,non sucr_x0002_ ni _x0002_dulc,sans alc</v>
          </cell>
          <cell r="C823">
            <v>38413</v>
          </cell>
          <cell r="D823">
            <v>30</v>
          </cell>
          <cell r="E823">
            <v>0</v>
          </cell>
          <cell r="F823">
            <v>18</v>
          </cell>
          <cell r="G823">
            <v>30</v>
          </cell>
          <cell r="H823">
            <v>0</v>
          </cell>
          <cell r="I823">
            <v>18</v>
          </cell>
          <cell r="J823">
            <v>1</v>
          </cell>
          <cell r="K823">
            <v>0</v>
          </cell>
          <cell r="L823" t="str">
            <v>KGM</v>
          </cell>
          <cell r="M823">
            <v>0</v>
          </cell>
          <cell r="N823">
            <v>0</v>
          </cell>
          <cell r="O823" t="str">
            <v>CLASSE</v>
          </cell>
          <cell r="P823">
            <v>4</v>
          </cell>
          <cell r="Q823">
            <v>54.4</v>
          </cell>
          <cell r="R823">
            <v>31</v>
          </cell>
          <cell r="S823">
            <v>54.400000000000006</v>
          </cell>
          <cell r="T823" t="str">
            <v xml:space="preserve"> </v>
          </cell>
        </row>
        <row r="824">
          <cell r="A824" t="str">
            <v>20098090</v>
          </cell>
          <cell r="B824" t="str">
            <v>Jus de fruits ou de l_x0002_gumes autres que du 200911 _x0005_ 200979,sucr_x0002_,_x0002_dulcor_x0002_,sans alcool</v>
          </cell>
          <cell r="C824">
            <v>38413</v>
          </cell>
          <cell r="D824">
            <v>30</v>
          </cell>
          <cell r="E824">
            <v>0</v>
          </cell>
          <cell r="F824">
            <v>18</v>
          </cell>
          <cell r="G824">
            <v>30</v>
          </cell>
          <cell r="H824">
            <v>0</v>
          </cell>
          <cell r="I824">
            <v>18</v>
          </cell>
          <cell r="J824">
            <v>1</v>
          </cell>
          <cell r="K824">
            <v>0</v>
          </cell>
          <cell r="L824" t="str">
            <v>KGM</v>
          </cell>
          <cell r="M824">
            <v>0</v>
          </cell>
          <cell r="N824">
            <v>0</v>
          </cell>
          <cell r="O824" t="str">
            <v>CLASSE</v>
          </cell>
          <cell r="P824">
            <v>4</v>
          </cell>
          <cell r="Q824">
            <v>54.4</v>
          </cell>
          <cell r="R824">
            <v>31</v>
          </cell>
          <cell r="S824">
            <v>54.400000000000006</v>
          </cell>
          <cell r="T824" t="str">
            <v xml:space="preserve"> </v>
          </cell>
        </row>
        <row r="825">
          <cell r="A825" t="str">
            <v>20099010</v>
          </cell>
          <cell r="B825" t="str">
            <v>Melanges de jus du 2009 non ferment_x0002_,ni sucr_x0002_ ni _x0002_dulcor_x0002_,sans alcool,</v>
          </cell>
          <cell r="C825">
            <v>38413</v>
          </cell>
          <cell r="D825">
            <v>30</v>
          </cell>
          <cell r="E825">
            <v>0</v>
          </cell>
          <cell r="F825">
            <v>18</v>
          </cell>
          <cell r="G825">
            <v>30</v>
          </cell>
          <cell r="H825">
            <v>0</v>
          </cell>
          <cell r="I825">
            <v>18</v>
          </cell>
          <cell r="J825">
            <v>1</v>
          </cell>
          <cell r="K825">
            <v>0</v>
          </cell>
          <cell r="L825" t="str">
            <v>KGM</v>
          </cell>
          <cell r="M825">
            <v>0</v>
          </cell>
          <cell r="N825">
            <v>0</v>
          </cell>
          <cell r="O825" t="str">
            <v>CLASSE</v>
          </cell>
          <cell r="P825">
            <v>4</v>
          </cell>
          <cell r="Q825">
            <v>54.4</v>
          </cell>
          <cell r="R825">
            <v>31</v>
          </cell>
          <cell r="S825">
            <v>54.400000000000006</v>
          </cell>
          <cell r="T825" t="str">
            <v xml:space="preserve"> </v>
          </cell>
        </row>
        <row r="826">
          <cell r="A826" t="str">
            <v>20099090</v>
          </cell>
          <cell r="B826" t="str">
            <v>Mélanges de jus du 2009 non ferment_x0002_s,sucr_x0002__x0002_dulcore, sans alcool</v>
          </cell>
          <cell r="C826">
            <v>38413</v>
          </cell>
          <cell r="D826">
            <v>30</v>
          </cell>
          <cell r="E826">
            <v>0</v>
          </cell>
          <cell r="F826">
            <v>18</v>
          </cell>
          <cell r="G826">
            <v>30</v>
          </cell>
          <cell r="H826">
            <v>0</v>
          </cell>
          <cell r="I826">
            <v>18</v>
          </cell>
          <cell r="J826">
            <v>1</v>
          </cell>
          <cell r="K826">
            <v>0</v>
          </cell>
          <cell r="L826" t="str">
            <v>KGM</v>
          </cell>
          <cell r="M826">
            <v>0</v>
          </cell>
          <cell r="N826">
            <v>0</v>
          </cell>
          <cell r="O826" t="str">
            <v>CLASSE</v>
          </cell>
          <cell r="P826">
            <v>4</v>
          </cell>
          <cell r="Q826">
            <v>54.4</v>
          </cell>
          <cell r="R826">
            <v>31</v>
          </cell>
          <cell r="S826">
            <v>54.400000000000006</v>
          </cell>
          <cell r="T826" t="str">
            <v xml:space="preserve"> </v>
          </cell>
        </row>
        <row r="827">
          <cell r="A827" t="str">
            <v>21011100</v>
          </cell>
          <cell r="B827" t="str">
            <v>Extraits,essences et concentres de cafe</v>
          </cell>
          <cell r="C827">
            <v>38413</v>
          </cell>
          <cell r="D827">
            <v>30</v>
          </cell>
          <cell r="E827">
            <v>0</v>
          </cell>
          <cell r="F827">
            <v>18</v>
          </cell>
          <cell r="G827">
            <v>30</v>
          </cell>
          <cell r="H827">
            <v>0</v>
          </cell>
          <cell r="I827">
            <v>18</v>
          </cell>
          <cell r="J827">
            <v>1</v>
          </cell>
          <cell r="K827">
            <v>0</v>
          </cell>
          <cell r="L827" t="str">
            <v>KGM</v>
          </cell>
          <cell r="M827">
            <v>0</v>
          </cell>
          <cell r="N827">
            <v>0</v>
          </cell>
          <cell r="O827" t="str">
            <v>CLASSE</v>
          </cell>
          <cell r="P827">
            <v>4</v>
          </cell>
          <cell r="Q827">
            <v>54.4</v>
          </cell>
          <cell r="R827">
            <v>31</v>
          </cell>
          <cell r="S827">
            <v>54.400000000000006</v>
          </cell>
          <cell r="T827" t="str">
            <v xml:space="preserve"> </v>
          </cell>
        </row>
        <row r="828">
          <cell r="A828" t="str">
            <v>21011200</v>
          </cell>
          <cell r="B828" t="str">
            <v>Preparations a base d'extraits,essences ou concentres ou a base de cafe</v>
          </cell>
          <cell r="C828">
            <v>38413</v>
          </cell>
          <cell r="D828">
            <v>30</v>
          </cell>
          <cell r="E828">
            <v>0</v>
          </cell>
          <cell r="F828">
            <v>18</v>
          </cell>
          <cell r="G828">
            <v>30</v>
          </cell>
          <cell r="H828">
            <v>0</v>
          </cell>
          <cell r="I828">
            <v>18</v>
          </cell>
          <cell r="J828">
            <v>1</v>
          </cell>
          <cell r="K828">
            <v>0</v>
          </cell>
          <cell r="L828" t="str">
            <v>KGM</v>
          </cell>
          <cell r="M828">
            <v>0</v>
          </cell>
          <cell r="N828">
            <v>0</v>
          </cell>
          <cell r="O828" t="str">
            <v>CLASSE</v>
          </cell>
          <cell r="P828">
            <v>4</v>
          </cell>
          <cell r="Q828">
            <v>54.4</v>
          </cell>
          <cell r="R828">
            <v>31</v>
          </cell>
          <cell r="S828">
            <v>54.400000000000006</v>
          </cell>
          <cell r="T828" t="str">
            <v xml:space="preserve"> </v>
          </cell>
        </row>
        <row r="829">
          <cell r="A829" t="str">
            <v>21012000</v>
          </cell>
          <cell r="B829" t="str">
            <v>Extraits,essences,concentres de the, mate et leurs preparations</v>
          </cell>
          <cell r="C829">
            <v>38413</v>
          </cell>
          <cell r="D829">
            <v>30</v>
          </cell>
          <cell r="E829">
            <v>0</v>
          </cell>
          <cell r="F829">
            <v>18</v>
          </cell>
          <cell r="G829">
            <v>30</v>
          </cell>
          <cell r="H829">
            <v>0</v>
          </cell>
          <cell r="I829">
            <v>18</v>
          </cell>
          <cell r="J829">
            <v>1</v>
          </cell>
          <cell r="K829">
            <v>0</v>
          </cell>
          <cell r="L829" t="str">
            <v>KGM</v>
          </cell>
          <cell r="M829">
            <v>0</v>
          </cell>
          <cell r="N829">
            <v>0</v>
          </cell>
          <cell r="O829" t="str">
            <v>CLASSE</v>
          </cell>
          <cell r="P829">
            <v>4</v>
          </cell>
          <cell r="Q829">
            <v>54.4</v>
          </cell>
          <cell r="R829">
            <v>31</v>
          </cell>
          <cell r="S829">
            <v>54.400000000000006</v>
          </cell>
          <cell r="T829" t="str">
            <v xml:space="preserve"> </v>
          </cell>
        </row>
        <row r="830">
          <cell r="A830" t="str">
            <v>21013000</v>
          </cell>
          <cell r="B830" t="str">
            <v>Chicoree,succedanes torrefies du cafe,leurs extraits,essences,concentres</v>
          </cell>
          <cell r="C830">
            <v>38413</v>
          </cell>
          <cell r="D830">
            <v>30</v>
          </cell>
          <cell r="E830">
            <v>0</v>
          </cell>
          <cell r="F830">
            <v>18</v>
          </cell>
          <cell r="G830">
            <v>30</v>
          </cell>
          <cell r="H830">
            <v>0</v>
          </cell>
          <cell r="I830">
            <v>18</v>
          </cell>
          <cell r="J830">
            <v>1</v>
          </cell>
          <cell r="K830">
            <v>0</v>
          </cell>
          <cell r="L830" t="str">
            <v>KGM</v>
          </cell>
          <cell r="M830">
            <v>0</v>
          </cell>
          <cell r="N830">
            <v>0</v>
          </cell>
          <cell r="O830" t="str">
            <v>CLASSE</v>
          </cell>
          <cell r="P830">
            <v>4</v>
          </cell>
          <cell r="Q830">
            <v>54.4</v>
          </cell>
          <cell r="R830">
            <v>31</v>
          </cell>
          <cell r="S830">
            <v>54.400000000000006</v>
          </cell>
          <cell r="T830" t="str">
            <v xml:space="preserve"> </v>
          </cell>
        </row>
        <row r="831">
          <cell r="A831" t="str">
            <v>21021000</v>
          </cell>
          <cell r="B831" t="str">
            <v>Levures vivantes</v>
          </cell>
          <cell r="C831">
            <v>38413</v>
          </cell>
          <cell r="D831">
            <v>10</v>
          </cell>
          <cell r="E831">
            <v>0</v>
          </cell>
          <cell r="F831">
            <v>0</v>
          </cell>
          <cell r="G831">
            <v>10</v>
          </cell>
          <cell r="H831">
            <v>0</v>
          </cell>
          <cell r="I831">
            <v>0</v>
          </cell>
          <cell r="J831">
            <v>1</v>
          </cell>
          <cell r="K831">
            <v>0</v>
          </cell>
          <cell r="L831" t="str">
            <v>KGM</v>
          </cell>
          <cell r="M831">
            <v>0</v>
          </cell>
          <cell r="N831">
            <v>0</v>
          </cell>
          <cell r="O831" t="str">
            <v>CLASSE</v>
          </cell>
          <cell r="P831">
            <v>2</v>
          </cell>
          <cell r="Q831">
            <v>11</v>
          </cell>
          <cell r="R831">
            <v>11</v>
          </cell>
          <cell r="S831">
            <v>11</v>
          </cell>
          <cell r="T831" t="str">
            <v xml:space="preserve"> </v>
          </cell>
        </row>
        <row r="832">
          <cell r="A832" t="str">
            <v>21022000</v>
          </cell>
          <cell r="B832" t="str">
            <v>Levures mortes et autres micro organismes mono-cellulaires</v>
          </cell>
          <cell r="C832">
            <v>38413</v>
          </cell>
          <cell r="D832">
            <v>10</v>
          </cell>
          <cell r="E832">
            <v>0</v>
          </cell>
          <cell r="F832">
            <v>0</v>
          </cell>
          <cell r="G832">
            <v>10</v>
          </cell>
          <cell r="H832">
            <v>0</v>
          </cell>
          <cell r="I832">
            <v>18</v>
          </cell>
          <cell r="J832">
            <v>1</v>
          </cell>
          <cell r="K832">
            <v>0</v>
          </cell>
          <cell r="L832" t="str">
            <v>KGM</v>
          </cell>
          <cell r="M832">
            <v>0</v>
          </cell>
          <cell r="N832">
            <v>0</v>
          </cell>
          <cell r="O832" t="str">
            <v>CLASSE</v>
          </cell>
          <cell r="P832">
            <v>2</v>
          </cell>
          <cell r="Q832">
            <v>30.8</v>
          </cell>
          <cell r="R832">
            <v>11</v>
          </cell>
          <cell r="S832">
            <v>30.800000000000011</v>
          </cell>
          <cell r="T832" t="str">
            <v xml:space="preserve"> </v>
          </cell>
        </row>
        <row r="833">
          <cell r="A833" t="str">
            <v>21023000</v>
          </cell>
          <cell r="B833" t="str">
            <v>Poudres a lever preparees</v>
          </cell>
          <cell r="C833">
            <v>38413</v>
          </cell>
          <cell r="D833">
            <v>10</v>
          </cell>
          <cell r="E833">
            <v>0</v>
          </cell>
          <cell r="F833">
            <v>0</v>
          </cell>
          <cell r="G833">
            <v>10</v>
          </cell>
          <cell r="H833">
            <v>0</v>
          </cell>
          <cell r="I833">
            <v>0</v>
          </cell>
          <cell r="J833">
            <v>1</v>
          </cell>
          <cell r="K833">
            <v>0</v>
          </cell>
          <cell r="L833" t="str">
            <v>KGM</v>
          </cell>
          <cell r="M833">
            <v>0</v>
          </cell>
          <cell r="N833">
            <v>0</v>
          </cell>
          <cell r="O833" t="str">
            <v>CLASSE</v>
          </cell>
          <cell r="P833">
            <v>2</v>
          </cell>
          <cell r="Q833">
            <v>11</v>
          </cell>
          <cell r="R833">
            <v>11</v>
          </cell>
          <cell r="S833">
            <v>11</v>
          </cell>
          <cell r="T833" t="str">
            <v xml:space="preserve"> </v>
          </cell>
        </row>
        <row r="834">
          <cell r="A834" t="str">
            <v>21031000</v>
          </cell>
          <cell r="B834" t="str">
            <v>Sauce de soja</v>
          </cell>
          <cell r="C834">
            <v>38413</v>
          </cell>
          <cell r="D834">
            <v>30</v>
          </cell>
          <cell r="E834">
            <v>0</v>
          </cell>
          <cell r="F834">
            <v>18</v>
          </cell>
          <cell r="G834">
            <v>30</v>
          </cell>
          <cell r="H834">
            <v>0</v>
          </cell>
          <cell r="I834">
            <v>18</v>
          </cell>
          <cell r="J834">
            <v>1</v>
          </cell>
          <cell r="K834">
            <v>0</v>
          </cell>
          <cell r="L834" t="str">
            <v>KGM</v>
          </cell>
          <cell r="M834">
            <v>0</v>
          </cell>
          <cell r="N834">
            <v>0</v>
          </cell>
          <cell r="O834" t="str">
            <v>CLASSE</v>
          </cell>
          <cell r="P834">
            <v>4</v>
          </cell>
          <cell r="Q834">
            <v>54.4</v>
          </cell>
          <cell r="R834">
            <v>31</v>
          </cell>
          <cell r="S834">
            <v>54.400000000000006</v>
          </cell>
          <cell r="T834" t="str">
            <v xml:space="preserve"> </v>
          </cell>
        </row>
        <row r="835">
          <cell r="A835" t="str">
            <v>21032000</v>
          </cell>
          <cell r="B835" t="str">
            <v>"tomato-ketchup" et autres sauces tomates</v>
          </cell>
          <cell r="C835">
            <v>38413</v>
          </cell>
          <cell r="D835">
            <v>30</v>
          </cell>
          <cell r="E835">
            <v>0</v>
          </cell>
          <cell r="F835">
            <v>18</v>
          </cell>
          <cell r="G835">
            <v>30</v>
          </cell>
          <cell r="H835">
            <v>0</v>
          </cell>
          <cell r="I835">
            <v>18</v>
          </cell>
          <cell r="J835">
            <v>1</v>
          </cell>
          <cell r="K835">
            <v>0</v>
          </cell>
          <cell r="L835" t="str">
            <v>KGM</v>
          </cell>
          <cell r="M835">
            <v>0</v>
          </cell>
          <cell r="N835">
            <v>0</v>
          </cell>
          <cell r="O835" t="str">
            <v>CLASSE</v>
          </cell>
          <cell r="P835">
            <v>4</v>
          </cell>
          <cell r="Q835">
            <v>54.4</v>
          </cell>
          <cell r="R835">
            <v>31</v>
          </cell>
          <cell r="S835">
            <v>54.400000000000006</v>
          </cell>
          <cell r="T835" t="str">
            <v xml:space="preserve"> </v>
          </cell>
        </row>
        <row r="836">
          <cell r="A836" t="str">
            <v>21033000</v>
          </cell>
          <cell r="B836" t="str">
            <v>Farine de moutarde et moutarde preparee</v>
          </cell>
          <cell r="C836">
            <v>38413</v>
          </cell>
          <cell r="D836">
            <v>30</v>
          </cell>
          <cell r="E836">
            <v>0</v>
          </cell>
          <cell r="F836">
            <v>18</v>
          </cell>
          <cell r="G836">
            <v>30</v>
          </cell>
          <cell r="H836">
            <v>0</v>
          </cell>
          <cell r="I836">
            <v>18</v>
          </cell>
          <cell r="J836">
            <v>1</v>
          </cell>
          <cell r="K836">
            <v>0</v>
          </cell>
          <cell r="L836" t="str">
            <v>KGM</v>
          </cell>
          <cell r="M836">
            <v>0</v>
          </cell>
          <cell r="N836">
            <v>0</v>
          </cell>
          <cell r="O836" t="str">
            <v>CLASSE</v>
          </cell>
          <cell r="P836">
            <v>4</v>
          </cell>
          <cell r="Q836">
            <v>54.4</v>
          </cell>
          <cell r="R836">
            <v>31</v>
          </cell>
          <cell r="S836">
            <v>54.400000000000006</v>
          </cell>
          <cell r="T836" t="str">
            <v xml:space="preserve"> </v>
          </cell>
        </row>
        <row r="837">
          <cell r="A837" t="str">
            <v>21039000</v>
          </cell>
          <cell r="B837" t="str">
            <v>Prep.pr sauces a usage culinaire ou dietetique autres que du 210310 a 30</v>
          </cell>
          <cell r="C837">
            <v>38413</v>
          </cell>
          <cell r="D837">
            <v>30</v>
          </cell>
          <cell r="E837">
            <v>0</v>
          </cell>
          <cell r="F837">
            <v>18</v>
          </cell>
          <cell r="G837">
            <v>30</v>
          </cell>
          <cell r="H837">
            <v>0</v>
          </cell>
          <cell r="I837">
            <v>18</v>
          </cell>
          <cell r="J837">
            <v>1</v>
          </cell>
          <cell r="K837">
            <v>0</v>
          </cell>
          <cell r="L837" t="str">
            <v>KGM</v>
          </cell>
          <cell r="M837">
            <v>0</v>
          </cell>
          <cell r="N837">
            <v>0</v>
          </cell>
          <cell r="O837" t="str">
            <v>CLASSE</v>
          </cell>
          <cell r="P837">
            <v>4</v>
          </cell>
          <cell r="Q837">
            <v>54.4</v>
          </cell>
          <cell r="R837">
            <v>31</v>
          </cell>
          <cell r="S837">
            <v>54.400000000000006</v>
          </cell>
          <cell r="T837" t="str">
            <v xml:space="preserve"> </v>
          </cell>
        </row>
        <row r="838">
          <cell r="A838" t="str">
            <v>21041000</v>
          </cell>
          <cell r="B838" t="str">
            <v>Preparations pour soupes , potages bouillons et leur preparations</v>
          </cell>
          <cell r="C838">
            <v>38413</v>
          </cell>
          <cell r="D838">
            <v>30</v>
          </cell>
          <cell r="E838">
            <v>0</v>
          </cell>
          <cell r="F838">
            <v>18</v>
          </cell>
          <cell r="G838">
            <v>30</v>
          </cell>
          <cell r="H838">
            <v>0</v>
          </cell>
          <cell r="I838">
            <v>18</v>
          </cell>
          <cell r="J838">
            <v>1</v>
          </cell>
          <cell r="K838">
            <v>0</v>
          </cell>
          <cell r="L838" t="str">
            <v>KGM</v>
          </cell>
          <cell r="M838">
            <v>0</v>
          </cell>
          <cell r="N838">
            <v>0</v>
          </cell>
          <cell r="O838" t="str">
            <v>CLASSE</v>
          </cell>
          <cell r="P838">
            <v>4</v>
          </cell>
          <cell r="Q838">
            <v>54.4</v>
          </cell>
          <cell r="R838">
            <v>31</v>
          </cell>
          <cell r="S838">
            <v>54.400000000000006</v>
          </cell>
          <cell r="T838" t="str">
            <v xml:space="preserve"> </v>
          </cell>
        </row>
        <row r="839">
          <cell r="A839" t="str">
            <v>21042000</v>
          </cell>
          <cell r="B839" t="str">
            <v>Preparations composites homogeneisees alimentaires</v>
          </cell>
          <cell r="C839">
            <v>38413</v>
          </cell>
          <cell r="D839">
            <v>30</v>
          </cell>
          <cell r="E839">
            <v>0</v>
          </cell>
          <cell r="F839">
            <v>18</v>
          </cell>
          <cell r="G839">
            <v>30</v>
          </cell>
          <cell r="H839">
            <v>0</v>
          </cell>
          <cell r="I839">
            <v>18</v>
          </cell>
          <cell r="J839">
            <v>1</v>
          </cell>
          <cell r="K839">
            <v>0</v>
          </cell>
          <cell r="L839" t="str">
            <v>KGM</v>
          </cell>
          <cell r="M839">
            <v>0</v>
          </cell>
          <cell r="N839">
            <v>0</v>
          </cell>
          <cell r="O839" t="str">
            <v>CLASSE</v>
          </cell>
          <cell r="P839">
            <v>4</v>
          </cell>
          <cell r="Q839">
            <v>54.4</v>
          </cell>
          <cell r="R839">
            <v>31</v>
          </cell>
          <cell r="S839">
            <v>54.400000000000006</v>
          </cell>
          <cell r="T839" t="str">
            <v xml:space="preserve"> </v>
          </cell>
        </row>
        <row r="840">
          <cell r="A840" t="str">
            <v>21050010</v>
          </cell>
          <cell r="B840" t="str">
            <v>Glaces de consommation contenant du cacao</v>
          </cell>
          <cell r="C840">
            <v>38413</v>
          </cell>
          <cell r="D840">
            <v>30</v>
          </cell>
          <cell r="E840">
            <v>0</v>
          </cell>
          <cell r="F840">
            <v>18</v>
          </cell>
          <cell r="G840">
            <v>30</v>
          </cell>
          <cell r="H840">
            <v>0</v>
          </cell>
          <cell r="I840">
            <v>18</v>
          </cell>
          <cell r="J840">
            <v>1</v>
          </cell>
          <cell r="K840">
            <v>0</v>
          </cell>
          <cell r="L840" t="str">
            <v>KGM</v>
          </cell>
          <cell r="M840">
            <v>0</v>
          </cell>
          <cell r="N840">
            <v>0</v>
          </cell>
          <cell r="O840" t="str">
            <v>CLASSE</v>
          </cell>
          <cell r="P840">
            <v>4</v>
          </cell>
          <cell r="Q840">
            <v>54.4</v>
          </cell>
          <cell r="R840">
            <v>31</v>
          </cell>
          <cell r="S840">
            <v>54.400000000000006</v>
          </cell>
          <cell r="T840" t="str">
            <v xml:space="preserve"> </v>
          </cell>
        </row>
        <row r="841">
          <cell r="A841" t="str">
            <v>21050090</v>
          </cell>
          <cell r="B841" t="str">
            <v>Glaces de consommation sans cacao</v>
          </cell>
          <cell r="C841">
            <v>38413</v>
          </cell>
          <cell r="D841">
            <v>30</v>
          </cell>
          <cell r="E841">
            <v>0</v>
          </cell>
          <cell r="F841">
            <v>18</v>
          </cell>
          <cell r="G841">
            <v>30</v>
          </cell>
          <cell r="H841">
            <v>0</v>
          </cell>
          <cell r="I841">
            <v>18</v>
          </cell>
          <cell r="J841">
            <v>1</v>
          </cell>
          <cell r="K841">
            <v>0</v>
          </cell>
          <cell r="L841" t="str">
            <v>KGM</v>
          </cell>
          <cell r="M841">
            <v>0</v>
          </cell>
          <cell r="N841">
            <v>0</v>
          </cell>
          <cell r="O841" t="str">
            <v>CLASSE</v>
          </cell>
          <cell r="P841">
            <v>4</v>
          </cell>
          <cell r="Q841">
            <v>54.4</v>
          </cell>
          <cell r="R841">
            <v>31</v>
          </cell>
          <cell r="S841">
            <v>54.400000000000006</v>
          </cell>
          <cell r="T841" t="str">
            <v xml:space="preserve"> </v>
          </cell>
        </row>
        <row r="842">
          <cell r="A842" t="str">
            <v>21061000</v>
          </cell>
          <cell r="B842" t="str">
            <v>Concentrats de proteines et substances proteiques texturees</v>
          </cell>
          <cell r="C842">
            <v>38413</v>
          </cell>
          <cell r="D842">
            <v>10</v>
          </cell>
          <cell r="E842">
            <v>0</v>
          </cell>
          <cell r="F842">
            <v>18</v>
          </cell>
          <cell r="G842">
            <v>10</v>
          </cell>
          <cell r="H842">
            <v>0</v>
          </cell>
          <cell r="I842">
            <v>18</v>
          </cell>
          <cell r="J842">
            <v>1</v>
          </cell>
          <cell r="K842">
            <v>0</v>
          </cell>
          <cell r="L842" t="str">
            <v>KGM</v>
          </cell>
          <cell r="M842">
            <v>0</v>
          </cell>
          <cell r="N842">
            <v>0</v>
          </cell>
          <cell r="O842" t="str">
            <v>CLASSE</v>
          </cell>
          <cell r="P842">
            <v>2</v>
          </cell>
          <cell r="Q842">
            <v>30.8</v>
          </cell>
          <cell r="R842">
            <v>11</v>
          </cell>
          <cell r="S842">
            <v>30.800000000000011</v>
          </cell>
          <cell r="T842" t="str">
            <v xml:space="preserve"> </v>
          </cell>
        </row>
        <row r="843">
          <cell r="A843" t="str">
            <v>21069010</v>
          </cell>
          <cell r="B843" t="str">
            <v>Préparations,compos_x0002_s alcooliques ou nonpour la fabrication des boissons</v>
          </cell>
          <cell r="C843">
            <v>38413</v>
          </cell>
          <cell r="D843">
            <v>10</v>
          </cell>
          <cell r="E843">
            <v>0</v>
          </cell>
          <cell r="F843">
            <v>18</v>
          </cell>
          <cell r="G843">
            <v>10</v>
          </cell>
          <cell r="H843">
            <v>0</v>
          </cell>
          <cell r="I843">
            <v>18</v>
          </cell>
          <cell r="J843">
            <v>1</v>
          </cell>
          <cell r="K843">
            <v>0</v>
          </cell>
          <cell r="L843" t="str">
            <v>KGM</v>
          </cell>
          <cell r="M843">
            <v>0</v>
          </cell>
          <cell r="N843">
            <v>0</v>
          </cell>
          <cell r="O843" t="str">
            <v>CLASSE</v>
          </cell>
          <cell r="P843">
            <v>2</v>
          </cell>
          <cell r="Q843">
            <v>30.8</v>
          </cell>
          <cell r="R843">
            <v>11</v>
          </cell>
          <cell r="S843">
            <v>30.800000000000011</v>
          </cell>
          <cell r="T843" t="str">
            <v xml:space="preserve"> </v>
          </cell>
        </row>
        <row r="844">
          <cell r="A844" t="str">
            <v>21069021</v>
          </cell>
          <cell r="B844" t="str">
            <v>Am_x0002_liorants de panification</v>
          </cell>
          <cell r="C844">
            <v>38413</v>
          </cell>
          <cell r="D844">
            <v>10</v>
          </cell>
          <cell r="E844">
            <v>0</v>
          </cell>
          <cell r="F844">
            <v>0</v>
          </cell>
          <cell r="G844">
            <v>10</v>
          </cell>
          <cell r="H844">
            <v>0</v>
          </cell>
          <cell r="I844">
            <v>0</v>
          </cell>
          <cell r="J844">
            <v>1</v>
          </cell>
          <cell r="K844">
            <v>0</v>
          </cell>
          <cell r="L844" t="str">
            <v>KGM</v>
          </cell>
          <cell r="M844">
            <v>0</v>
          </cell>
          <cell r="N844">
            <v>0</v>
          </cell>
          <cell r="O844" t="str">
            <v>CLASSE</v>
          </cell>
          <cell r="P844">
            <v>2</v>
          </cell>
          <cell r="Q844">
            <v>11</v>
          </cell>
          <cell r="R844">
            <v>11</v>
          </cell>
          <cell r="S844">
            <v>11</v>
          </cell>
          <cell r="T844" t="str">
            <v xml:space="preserve"> </v>
          </cell>
        </row>
        <row r="845">
          <cell r="A845" t="str">
            <v>21069029</v>
          </cell>
          <cell r="B845" t="str">
            <v>Autres compos_x0002_es pour pr_x0002_parations industrielles</v>
          </cell>
          <cell r="C845">
            <v>38413</v>
          </cell>
          <cell r="D845">
            <v>10</v>
          </cell>
          <cell r="E845">
            <v>0</v>
          </cell>
          <cell r="F845">
            <v>18</v>
          </cell>
          <cell r="G845">
            <v>10</v>
          </cell>
          <cell r="H845">
            <v>0</v>
          </cell>
          <cell r="I845">
            <v>18</v>
          </cell>
          <cell r="J845">
            <v>1</v>
          </cell>
          <cell r="K845">
            <v>0</v>
          </cell>
          <cell r="L845" t="str">
            <v>KGM</v>
          </cell>
          <cell r="M845">
            <v>0</v>
          </cell>
          <cell r="N845">
            <v>0</v>
          </cell>
          <cell r="O845" t="str">
            <v>CLASSE</v>
          </cell>
          <cell r="P845">
            <v>2</v>
          </cell>
          <cell r="Q845">
            <v>30.8</v>
          </cell>
          <cell r="R845">
            <v>11</v>
          </cell>
          <cell r="S845">
            <v>30.800000000000011</v>
          </cell>
          <cell r="T845" t="str">
            <v xml:space="preserve"> </v>
          </cell>
        </row>
        <row r="846">
          <cell r="A846" t="str">
            <v>21069090</v>
          </cell>
          <cell r="B846" t="str">
            <v>Préparations alimentaires du 21 autres que du 2101 _x0005_ 21069020. ndnca.</v>
          </cell>
          <cell r="C846">
            <v>38413</v>
          </cell>
          <cell r="D846">
            <v>30</v>
          </cell>
          <cell r="E846">
            <v>0</v>
          </cell>
          <cell r="F846">
            <v>18</v>
          </cell>
          <cell r="G846">
            <v>30</v>
          </cell>
          <cell r="H846">
            <v>0</v>
          </cell>
          <cell r="I846">
            <v>18</v>
          </cell>
          <cell r="J846">
            <v>1</v>
          </cell>
          <cell r="K846">
            <v>0</v>
          </cell>
          <cell r="L846" t="str">
            <v>KGM</v>
          </cell>
          <cell r="M846">
            <v>0</v>
          </cell>
          <cell r="N846">
            <v>0</v>
          </cell>
          <cell r="O846" t="str">
            <v>CLASSE</v>
          </cell>
          <cell r="P846">
            <v>4</v>
          </cell>
          <cell r="Q846">
            <v>54.4</v>
          </cell>
          <cell r="R846">
            <v>31</v>
          </cell>
          <cell r="S846">
            <v>54.400000000000006</v>
          </cell>
          <cell r="T846" t="str">
            <v xml:space="preserve"> </v>
          </cell>
        </row>
        <row r="847">
          <cell r="A847" t="str">
            <v>22011011</v>
          </cell>
          <cell r="B847" t="str">
            <v>Eaux minerales naturelles</v>
          </cell>
          <cell r="C847">
            <v>38393</v>
          </cell>
          <cell r="D847">
            <v>30</v>
          </cell>
          <cell r="E847">
            <v>32</v>
          </cell>
          <cell r="F847">
            <v>18</v>
          </cell>
          <cell r="G847">
            <v>30</v>
          </cell>
          <cell r="H847">
            <v>32</v>
          </cell>
          <cell r="I847">
            <v>10</v>
          </cell>
          <cell r="J847">
            <v>1</v>
          </cell>
          <cell r="K847">
            <v>0</v>
          </cell>
          <cell r="L847" t="str">
            <v>LTR</v>
          </cell>
          <cell r="M847">
            <v>0</v>
          </cell>
          <cell r="N847">
            <v>0</v>
          </cell>
          <cell r="O847" t="str">
            <v>CLASSE</v>
          </cell>
          <cell r="P847">
            <v>4</v>
          </cell>
          <cell r="Q847">
            <v>89.76</v>
          </cell>
          <cell r="R847">
            <v>63</v>
          </cell>
          <cell r="S847">
            <v>79.199999999999989</v>
          </cell>
          <cell r="T847" t="str">
            <v>ERR</v>
          </cell>
        </row>
        <row r="848">
          <cell r="A848" t="str">
            <v>22011012</v>
          </cell>
          <cell r="B848" t="str">
            <v>Eaux minerales artificielles</v>
          </cell>
          <cell r="C848">
            <v>38393</v>
          </cell>
          <cell r="D848">
            <v>30</v>
          </cell>
          <cell r="E848">
            <v>32</v>
          </cell>
          <cell r="F848">
            <v>18</v>
          </cell>
          <cell r="G848">
            <v>30</v>
          </cell>
          <cell r="H848">
            <v>32</v>
          </cell>
          <cell r="I848">
            <v>10</v>
          </cell>
          <cell r="J848">
            <v>1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 t="str">
            <v>CLASSE</v>
          </cell>
          <cell r="P848">
            <v>4</v>
          </cell>
          <cell r="Q848">
            <v>89.76</v>
          </cell>
          <cell r="R848">
            <v>63</v>
          </cell>
          <cell r="S848">
            <v>79.199999999999989</v>
          </cell>
          <cell r="T848" t="str">
            <v>ERR</v>
          </cell>
        </row>
        <row r="849">
          <cell r="A849" t="str">
            <v>22011013</v>
          </cell>
          <cell r="B849" t="str">
            <v>Eaux gaz_x0002_ifi_x0002_es</v>
          </cell>
          <cell r="C849">
            <v>38393</v>
          </cell>
          <cell r="D849">
            <v>30</v>
          </cell>
          <cell r="E849">
            <v>5</v>
          </cell>
          <cell r="F849">
            <v>18</v>
          </cell>
          <cell r="G849">
            <v>30</v>
          </cell>
          <cell r="H849">
            <v>5</v>
          </cell>
          <cell r="I849">
            <v>18</v>
          </cell>
          <cell r="J849">
            <v>1</v>
          </cell>
          <cell r="K849">
            <v>0</v>
          </cell>
          <cell r="L849" t="str">
            <v>LTR</v>
          </cell>
          <cell r="M849">
            <v>0</v>
          </cell>
          <cell r="N849">
            <v>0</v>
          </cell>
          <cell r="O849" t="str">
            <v>CLASSE</v>
          </cell>
          <cell r="P849">
            <v>4</v>
          </cell>
          <cell r="Q849">
            <v>62.07</v>
          </cell>
          <cell r="R849">
            <v>36</v>
          </cell>
          <cell r="S849">
            <v>60.300000000000011</v>
          </cell>
          <cell r="T849" t="str">
            <v>ERR</v>
          </cell>
        </row>
        <row r="850">
          <cell r="A850" t="str">
            <v>22019000</v>
          </cell>
          <cell r="B850" t="str">
            <v>Eaux autres;glaces et neiges</v>
          </cell>
          <cell r="C850">
            <v>38393</v>
          </cell>
          <cell r="D850">
            <v>30</v>
          </cell>
          <cell r="E850">
            <v>32</v>
          </cell>
          <cell r="F850">
            <v>18</v>
          </cell>
          <cell r="G850">
            <v>30</v>
          </cell>
          <cell r="H850">
            <v>32</v>
          </cell>
          <cell r="I850">
            <v>18</v>
          </cell>
          <cell r="J850">
            <v>1</v>
          </cell>
          <cell r="K850">
            <v>0</v>
          </cell>
          <cell r="L850" t="str">
            <v>LTR</v>
          </cell>
          <cell r="M850">
            <v>0</v>
          </cell>
          <cell r="N850">
            <v>0</v>
          </cell>
          <cell r="O850" t="str">
            <v>CLASSE</v>
          </cell>
          <cell r="P850">
            <v>4</v>
          </cell>
          <cell r="Q850">
            <v>103.4</v>
          </cell>
          <cell r="R850">
            <v>63</v>
          </cell>
          <cell r="S850">
            <v>92.16</v>
          </cell>
          <cell r="T850" t="str">
            <v>ERR</v>
          </cell>
        </row>
        <row r="851">
          <cell r="A851" t="str">
            <v>22021000</v>
          </cell>
          <cell r="B851" t="str">
            <v>Eaux,y compris les eaux min_x0002_rales,les eaux gaz_x0002_ifi_x0002_es, aromatis_x0002_es,  sucr_x0002_es. edulcor_x0002_es</v>
          </cell>
          <cell r="C851">
            <v>38393</v>
          </cell>
          <cell r="D851">
            <v>30</v>
          </cell>
          <cell r="E851">
            <v>5</v>
          </cell>
          <cell r="F851">
            <v>18</v>
          </cell>
          <cell r="G851">
            <v>30</v>
          </cell>
          <cell r="H851">
            <v>5</v>
          </cell>
          <cell r="I851">
            <v>18</v>
          </cell>
          <cell r="J851">
            <v>1</v>
          </cell>
          <cell r="K851">
            <v>0</v>
          </cell>
          <cell r="L851" t="str">
            <v>LTR</v>
          </cell>
          <cell r="M851">
            <v>0</v>
          </cell>
          <cell r="N851">
            <v>0</v>
          </cell>
          <cell r="O851" t="str">
            <v>CLASSE</v>
          </cell>
          <cell r="P851">
            <v>4</v>
          </cell>
          <cell r="Q851">
            <v>62.07</v>
          </cell>
          <cell r="R851">
            <v>36</v>
          </cell>
          <cell r="S851">
            <v>60.300000000000011</v>
          </cell>
          <cell r="T851" t="str">
            <v>ERR</v>
          </cell>
        </row>
        <row r="852">
          <cell r="A852" t="str">
            <v>22029000</v>
          </cell>
          <cell r="B852" t="str">
            <v>Boissons non alcooliques, _x0005_ l'exclusion des jus de fruits ou de l_x0002_gumes du nx2009</v>
          </cell>
          <cell r="C852">
            <v>38393</v>
          </cell>
          <cell r="D852">
            <v>30</v>
          </cell>
          <cell r="E852">
            <v>5</v>
          </cell>
          <cell r="F852">
            <v>18</v>
          </cell>
          <cell r="G852">
            <v>30</v>
          </cell>
          <cell r="H852">
            <v>5</v>
          </cell>
          <cell r="I852">
            <v>18</v>
          </cell>
          <cell r="J852">
            <v>1</v>
          </cell>
          <cell r="K852">
            <v>0</v>
          </cell>
          <cell r="L852" t="str">
            <v>LTR</v>
          </cell>
          <cell r="M852">
            <v>0</v>
          </cell>
          <cell r="N852">
            <v>0</v>
          </cell>
          <cell r="O852" t="str">
            <v>CLASSE</v>
          </cell>
          <cell r="P852">
            <v>4</v>
          </cell>
          <cell r="Q852">
            <v>62.07</v>
          </cell>
          <cell r="R852">
            <v>36</v>
          </cell>
          <cell r="S852">
            <v>60.300000000000011</v>
          </cell>
          <cell r="T852" t="str">
            <v>ERR</v>
          </cell>
        </row>
        <row r="853">
          <cell r="A853" t="str">
            <v>22030010</v>
          </cell>
          <cell r="B853" t="str">
            <v>Bières de malt titrant 6,5 % ou moins d'alcool</v>
          </cell>
          <cell r="C853">
            <v>38393</v>
          </cell>
          <cell r="D853">
            <v>30</v>
          </cell>
          <cell r="E853">
            <v>20</v>
          </cell>
          <cell r="F853">
            <v>18</v>
          </cell>
          <cell r="G853">
            <v>30</v>
          </cell>
          <cell r="H853">
            <v>20</v>
          </cell>
          <cell r="I853">
            <v>18</v>
          </cell>
          <cell r="J853">
            <v>1</v>
          </cell>
          <cell r="K853">
            <v>0</v>
          </cell>
          <cell r="L853" t="str">
            <v>LTR</v>
          </cell>
          <cell r="M853">
            <v>0</v>
          </cell>
          <cell r="N853">
            <v>0</v>
          </cell>
          <cell r="O853" t="str">
            <v>CLASSE</v>
          </cell>
          <cell r="P853" t="str">
            <v>4  8</v>
          </cell>
          <cell r="Q853">
            <v>5.08</v>
          </cell>
          <cell r="R853">
            <v>51</v>
          </cell>
          <cell r="S853">
            <v>78</v>
          </cell>
          <cell r="T853" t="str">
            <v>ERR</v>
          </cell>
        </row>
        <row r="854">
          <cell r="A854" t="str">
            <v>22030090</v>
          </cell>
          <cell r="B854" t="str">
            <v>Bières de malt titrant plus de 6,5% d'alcool en volume</v>
          </cell>
          <cell r="C854">
            <v>38393</v>
          </cell>
          <cell r="D854">
            <v>30</v>
          </cell>
          <cell r="E854">
            <v>20</v>
          </cell>
          <cell r="F854">
            <v>18</v>
          </cell>
          <cell r="G854">
            <v>30</v>
          </cell>
          <cell r="H854">
            <v>20</v>
          </cell>
          <cell r="I854">
            <v>18</v>
          </cell>
          <cell r="J854">
            <v>1</v>
          </cell>
          <cell r="K854">
            <v>0</v>
          </cell>
          <cell r="L854" t="str">
            <v>LTR</v>
          </cell>
          <cell r="M854">
            <v>0</v>
          </cell>
          <cell r="N854">
            <v>0</v>
          </cell>
          <cell r="O854" t="str">
            <v>CLASSE</v>
          </cell>
          <cell r="P854" t="str">
            <v>4  8</v>
          </cell>
          <cell r="Q854">
            <v>5.08</v>
          </cell>
          <cell r="R854">
            <v>51</v>
          </cell>
          <cell r="S854">
            <v>78</v>
          </cell>
          <cell r="T854" t="str">
            <v>ERR</v>
          </cell>
        </row>
        <row r="855">
          <cell r="A855" t="str">
            <v>22041010</v>
          </cell>
          <cell r="B855" t="str">
            <v>Champagne</v>
          </cell>
          <cell r="C855">
            <v>38393</v>
          </cell>
          <cell r="D855">
            <v>30</v>
          </cell>
          <cell r="E855">
            <v>25</v>
          </cell>
          <cell r="F855">
            <v>18</v>
          </cell>
          <cell r="G855">
            <v>30</v>
          </cell>
          <cell r="H855">
            <v>25</v>
          </cell>
          <cell r="I855">
            <v>18</v>
          </cell>
          <cell r="J855">
            <v>1</v>
          </cell>
          <cell r="K855">
            <v>0</v>
          </cell>
          <cell r="L855" t="str">
            <v>LTR</v>
          </cell>
          <cell r="M855">
            <v>0</v>
          </cell>
          <cell r="N855">
            <v>0</v>
          </cell>
          <cell r="O855" t="str">
            <v>CLASSE</v>
          </cell>
          <cell r="P855">
            <v>4</v>
          </cell>
          <cell r="Q855">
            <v>92.75</v>
          </cell>
          <cell r="R855">
            <v>56</v>
          </cell>
          <cell r="S855">
            <v>83.9</v>
          </cell>
          <cell r="T855" t="str">
            <v>ERR</v>
          </cell>
        </row>
        <row r="856">
          <cell r="A856" t="str">
            <v>22041090</v>
          </cell>
          <cell r="B856" t="str">
            <v>Vin mousseux autre que le champagne</v>
          </cell>
          <cell r="C856">
            <v>38393</v>
          </cell>
          <cell r="D856">
            <v>30</v>
          </cell>
          <cell r="E856">
            <v>25</v>
          </cell>
          <cell r="F856">
            <v>18</v>
          </cell>
          <cell r="G856">
            <v>30</v>
          </cell>
          <cell r="H856">
            <v>25</v>
          </cell>
          <cell r="I856">
            <v>18</v>
          </cell>
          <cell r="J856">
            <v>1</v>
          </cell>
          <cell r="K856">
            <v>0</v>
          </cell>
          <cell r="L856" t="str">
            <v>LTR</v>
          </cell>
          <cell r="M856">
            <v>0</v>
          </cell>
          <cell r="N856">
            <v>0</v>
          </cell>
          <cell r="O856" t="str">
            <v>CLASSE</v>
          </cell>
          <cell r="P856">
            <v>4</v>
          </cell>
          <cell r="Q856">
            <v>92.75</v>
          </cell>
          <cell r="R856">
            <v>56</v>
          </cell>
          <cell r="S856">
            <v>83.9</v>
          </cell>
          <cell r="T856" t="str">
            <v>ERR</v>
          </cell>
        </row>
        <row r="857">
          <cell r="A857" t="str">
            <v>22042110</v>
          </cell>
          <cell r="B857" t="str">
            <v>Vins autre que ceux du 220410 en r_x0002_cipientsd'une contenance n'excedant pas 2 Litres</v>
          </cell>
          <cell r="C857">
            <v>38393</v>
          </cell>
          <cell r="D857">
            <v>30</v>
          </cell>
          <cell r="E857">
            <v>25</v>
          </cell>
          <cell r="F857">
            <v>18</v>
          </cell>
          <cell r="G857">
            <v>30</v>
          </cell>
          <cell r="H857">
            <v>25</v>
          </cell>
          <cell r="I857">
            <v>18</v>
          </cell>
          <cell r="J857">
            <v>1</v>
          </cell>
          <cell r="K857">
            <v>0</v>
          </cell>
          <cell r="L857" t="str">
            <v>LTR</v>
          </cell>
          <cell r="M857">
            <v>0</v>
          </cell>
          <cell r="N857">
            <v>0</v>
          </cell>
          <cell r="O857" t="str">
            <v>CLASSE</v>
          </cell>
          <cell r="P857">
            <v>4</v>
          </cell>
          <cell r="Q857">
            <v>92.75</v>
          </cell>
          <cell r="R857">
            <v>56</v>
          </cell>
          <cell r="S857">
            <v>83.9</v>
          </cell>
          <cell r="T857" t="str">
            <v>ERR</v>
          </cell>
        </row>
        <row r="858">
          <cell r="A858" t="str">
            <v>22042120</v>
          </cell>
          <cell r="B858" t="str">
            <v>Vins de liqueur, mistelles ou mo_x0016_ts de raisin dont la ferment a _x0002_t_x0002_ emp_x0008_ch_x0002_e ou arr_x0008_t_x0002_e</v>
          </cell>
          <cell r="C858">
            <v>38393</v>
          </cell>
          <cell r="D858">
            <v>30</v>
          </cell>
          <cell r="E858">
            <v>25</v>
          </cell>
          <cell r="F858">
            <v>18</v>
          </cell>
          <cell r="G858">
            <v>30</v>
          </cell>
          <cell r="H858">
            <v>25</v>
          </cell>
          <cell r="I858">
            <v>18</v>
          </cell>
          <cell r="J858">
            <v>1</v>
          </cell>
          <cell r="K858">
            <v>0</v>
          </cell>
          <cell r="L858" t="str">
            <v>LTR</v>
          </cell>
          <cell r="M858">
            <v>0</v>
          </cell>
          <cell r="N858">
            <v>0</v>
          </cell>
          <cell r="O858" t="str">
            <v>CLASSE</v>
          </cell>
          <cell r="P858">
            <v>4</v>
          </cell>
          <cell r="Q858">
            <v>92.75</v>
          </cell>
          <cell r="R858">
            <v>56</v>
          </cell>
          <cell r="S858">
            <v>83.9</v>
          </cell>
          <cell r="T858" t="str">
            <v>ERR</v>
          </cell>
        </row>
        <row r="859">
          <cell r="A859" t="str">
            <v>22042911</v>
          </cell>
          <cell r="B859" t="str">
            <v>Vins autres que ceux du 220421,pr_x0002_sent_x0002_s en r_x0002_cipient d'une contenance &gt; 2L et &lt;= 20L</v>
          </cell>
          <cell r="C859">
            <v>38393</v>
          </cell>
          <cell r="D859">
            <v>30</v>
          </cell>
          <cell r="E859">
            <v>25</v>
          </cell>
          <cell r="F859">
            <v>18</v>
          </cell>
          <cell r="G859">
            <v>30</v>
          </cell>
          <cell r="H859">
            <v>25</v>
          </cell>
          <cell r="I859">
            <v>18</v>
          </cell>
          <cell r="J859">
            <v>1</v>
          </cell>
          <cell r="K859">
            <v>0</v>
          </cell>
          <cell r="L859" t="str">
            <v>LTR</v>
          </cell>
          <cell r="M859">
            <v>0</v>
          </cell>
          <cell r="N859">
            <v>0</v>
          </cell>
          <cell r="O859" t="str">
            <v>CLASSE</v>
          </cell>
          <cell r="P859">
            <v>4</v>
          </cell>
          <cell r="Q859">
            <v>92.75</v>
          </cell>
          <cell r="R859">
            <v>56</v>
          </cell>
          <cell r="S859">
            <v>83.9</v>
          </cell>
          <cell r="T859" t="str">
            <v>ERR</v>
          </cell>
        </row>
        <row r="860">
          <cell r="A860" t="str">
            <v>22042912</v>
          </cell>
          <cell r="B860" t="str">
            <v>Vins utilis_x0002_s comme matière de base pour industrie</v>
          </cell>
          <cell r="C860">
            <v>38393</v>
          </cell>
          <cell r="D860">
            <v>10</v>
          </cell>
          <cell r="E860">
            <v>0</v>
          </cell>
          <cell r="F860">
            <v>18</v>
          </cell>
          <cell r="G860">
            <v>10</v>
          </cell>
          <cell r="H860">
            <v>0</v>
          </cell>
          <cell r="I860">
            <v>18</v>
          </cell>
          <cell r="J860">
            <v>1</v>
          </cell>
          <cell r="K860">
            <v>0</v>
          </cell>
          <cell r="L860" t="str">
            <v>LTR</v>
          </cell>
          <cell r="M860">
            <v>0</v>
          </cell>
          <cell r="N860">
            <v>0</v>
          </cell>
          <cell r="O860" t="str">
            <v>CLASSE</v>
          </cell>
          <cell r="P860">
            <v>2</v>
          </cell>
          <cell r="Q860">
            <v>30.8</v>
          </cell>
          <cell r="R860">
            <v>11</v>
          </cell>
          <cell r="S860">
            <v>30.800000000000011</v>
          </cell>
          <cell r="T860" t="str">
            <v xml:space="preserve"> </v>
          </cell>
        </row>
        <row r="861">
          <cell r="A861" t="str">
            <v>22042919</v>
          </cell>
          <cell r="B861" t="str">
            <v>Vins autres que ceux du 220421 pr_x0002_sent_x0002_s en r_x0002_cipients d'une contenance sup_x0002_r _x0005_ 20L</v>
          </cell>
          <cell r="C861">
            <v>38393</v>
          </cell>
          <cell r="D861">
            <v>20</v>
          </cell>
          <cell r="E861">
            <v>0</v>
          </cell>
          <cell r="F861">
            <v>18</v>
          </cell>
          <cell r="G861">
            <v>20</v>
          </cell>
          <cell r="H861">
            <v>0</v>
          </cell>
          <cell r="I861">
            <v>18</v>
          </cell>
          <cell r="J861">
            <v>1</v>
          </cell>
          <cell r="K861">
            <v>0</v>
          </cell>
          <cell r="L861" t="str">
            <v>LTR</v>
          </cell>
          <cell r="M861">
            <v>0</v>
          </cell>
          <cell r="N861">
            <v>0</v>
          </cell>
          <cell r="O861" t="str">
            <v>CLASSE</v>
          </cell>
          <cell r="P861">
            <v>3</v>
          </cell>
          <cell r="Q861">
            <v>42.6</v>
          </cell>
          <cell r="R861">
            <v>21</v>
          </cell>
          <cell r="S861">
            <v>42.599999999999994</v>
          </cell>
          <cell r="T861" t="str">
            <v xml:space="preserve"> </v>
          </cell>
        </row>
        <row r="862">
          <cell r="A862" t="str">
            <v>22042920</v>
          </cell>
          <cell r="B862" t="str">
            <v>Vins liqueur,mistelles,mo_x0016_t de raisin,ferm.arr_x0002_t_x0002_ pr add d'alcool,prst_x0002_ en r_x0002_cip. &gt;2L</v>
          </cell>
          <cell r="C862">
            <v>38393</v>
          </cell>
          <cell r="D862">
            <v>30</v>
          </cell>
          <cell r="E862">
            <v>25</v>
          </cell>
          <cell r="F862">
            <v>18</v>
          </cell>
          <cell r="G862">
            <v>30</v>
          </cell>
          <cell r="H862">
            <v>25</v>
          </cell>
          <cell r="I862">
            <v>18</v>
          </cell>
          <cell r="J862">
            <v>1</v>
          </cell>
          <cell r="K862">
            <v>0</v>
          </cell>
          <cell r="L862" t="str">
            <v>LTR</v>
          </cell>
          <cell r="M862">
            <v>0</v>
          </cell>
          <cell r="N862">
            <v>0</v>
          </cell>
          <cell r="O862" t="str">
            <v>CLASSE</v>
          </cell>
          <cell r="P862">
            <v>4</v>
          </cell>
          <cell r="Q862">
            <v>92.75</v>
          </cell>
          <cell r="R862">
            <v>56</v>
          </cell>
          <cell r="S862">
            <v>83.9</v>
          </cell>
          <cell r="T862" t="str">
            <v>ERR</v>
          </cell>
        </row>
        <row r="863">
          <cell r="A863" t="str">
            <v>22043000</v>
          </cell>
          <cell r="B863" t="str">
            <v>Mouts de raisins autres que du 220410 _x0005_ 220429</v>
          </cell>
          <cell r="C863">
            <v>38393</v>
          </cell>
          <cell r="D863">
            <v>30</v>
          </cell>
          <cell r="E863">
            <v>25</v>
          </cell>
          <cell r="F863">
            <v>18</v>
          </cell>
          <cell r="G863">
            <v>30</v>
          </cell>
          <cell r="H863">
            <v>25</v>
          </cell>
          <cell r="I863">
            <v>18</v>
          </cell>
          <cell r="J863">
            <v>1</v>
          </cell>
          <cell r="K863">
            <v>0</v>
          </cell>
          <cell r="L863" t="str">
            <v>LTR</v>
          </cell>
          <cell r="M863">
            <v>0</v>
          </cell>
          <cell r="N863">
            <v>0</v>
          </cell>
          <cell r="O863" t="str">
            <v>CLASSE</v>
          </cell>
          <cell r="P863">
            <v>4</v>
          </cell>
          <cell r="Q863">
            <v>92.75</v>
          </cell>
          <cell r="R863">
            <v>56</v>
          </cell>
          <cell r="S863">
            <v>83.9</v>
          </cell>
          <cell r="T863" t="str">
            <v>ERR</v>
          </cell>
        </row>
        <row r="864">
          <cell r="A864" t="str">
            <v>22051000</v>
          </cell>
          <cell r="B864" t="str">
            <v>Vermouths et vins en recipient de contenance &lt; ou = a 2l</v>
          </cell>
          <cell r="C864">
            <v>38393</v>
          </cell>
          <cell r="D864">
            <v>30</v>
          </cell>
          <cell r="E864">
            <v>25</v>
          </cell>
          <cell r="F864">
            <v>18</v>
          </cell>
          <cell r="G864">
            <v>30</v>
          </cell>
          <cell r="H864">
            <v>25</v>
          </cell>
          <cell r="I864">
            <v>18</v>
          </cell>
          <cell r="J864">
            <v>1</v>
          </cell>
          <cell r="K864">
            <v>0</v>
          </cell>
          <cell r="L864" t="str">
            <v>LTR</v>
          </cell>
          <cell r="M864">
            <v>0</v>
          </cell>
          <cell r="N864">
            <v>0</v>
          </cell>
          <cell r="O864" t="str">
            <v>CLASSE</v>
          </cell>
          <cell r="P864">
            <v>4</v>
          </cell>
          <cell r="Q864">
            <v>92.75</v>
          </cell>
          <cell r="R864">
            <v>56</v>
          </cell>
          <cell r="S864">
            <v>83.9</v>
          </cell>
          <cell r="T864" t="str">
            <v>ERR</v>
          </cell>
        </row>
        <row r="865">
          <cell r="A865" t="str">
            <v>22059000</v>
          </cell>
          <cell r="B865" t="str">
            <v>Vermouths et vins, en recipient d'une contenance excedant 2 litres</v>
          </cell>
          <cell r="C865">
            <v>38393</v>
          </cell>
          <cell r="D865">
            <v>30</v>
          </cell>
          <cell r="E865">
            <v>25</v>
          </cell>
          <cell r="F865">
            <v>18</v>
          </cell>
          <cell r="G865">
            <v>30</v>
          </cell>
          <cell r="H865">
            <v>25</v>
          </cell>
          <cell r="I865">
            <v>18</v>
          </cell>
          <cell r="J865">
            <v>1</v>
          </cell>
          <cell r="K865">
            <v>0</v>
          </cell>
          <cell r="L865" t="str">
            <v>LTR</v>
          </cell>
          <cell r="M865">
            <v>0</v>
          </cell>
          <cell r="N865">
            <v>0</v>
          </cell>
          <cell r="O865" t="str">
            <v>CLASSE</v>
          </cell>
          <cell r="P865">
            <v>4</v>
          </cell>
          <cell r="Q865">
            <v>92.75</v>
          </cell>
          <cell r="R865">
            <v>56</v>
          </cell>
          <cell r="S865">
            <v>83.9</v>
          </cell>
          <cell r="T865" t="str">
            <v>ERR</v>
          </cell>
        </row>
        <row r="866">
          <cell r="A866" t="str">
            <v>22060000</v>
          </cell>
          <cell r="B866" t="str">
            <v>Bois.ferment.(cidre,poire,hydrom.)melange de bois.frment.&amp; n.alcool.ndnca</v>
          </cell>
          <cell r="C866">
            <v>38393</v>
          </cell>
          <cell r="D866">
            <v>30</v>
          </cell>
          <cell r="E866">
            <v>32</v>
          </cell>
          <cell r="F866">
            <v>18</v>
          </cell>
          <cell r="G866">
            <v>30</v>
          </cell>
          <cell r="H866">
            <v>32</v>
          </cell>
          <cell r="I866">
            <v>18</v>
          </cell>
          <cell r="J866">
            <v>1</v>
          </cell>
          <cell r="K866">
            <v>0</v>
          </cell>
          <cell r="L866" t="str">
            <v>LTR</v>
          </cell>
          <cell r="M866">
            <v>0</v>
          </cell>
          <cell r="N866">
            <v>0</v>
          </cell>
          <cell r="O866" t="str">
            <v>CLASSE</v>
          </cell>
          <cell r="P866">
            <v>4</v>
          </cell>
          <cell r="Q866">
            <v>103.4</v>
          </cell>
          <cell r="R866">
            <v>63</v>
          </cell>
          <cell r="S866">
            <v>92.16</v>
          </cell>
          <cell r="T866" t="str">
            <v>ERR</v>
          </cell>
        </row>
        <row r="867">
          <cell r="A867" t="str">
            <v>22071010</v>
          </cell>
          <cell r="B867" t="str">
            <v>Alcool _x0002_thylique non d_x0002_natur_x0002_ t.alc &gt;= 80% vol, _x0005_ usage m_x0002_dical</v>
          </cell>
          <cell r="C867">
            <v>38461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 t="str">
            <v>LTR</v>
          </cell>
          <cell r="M867">
            <v>0</v>
          </cell>
          <cell r="N867">
            <v>0</v>
          </cell>
          <cell r="P867">
            <v>0</v>
          </cell>
          <cell r="R867">
            <v>0</v>
          </cell>
          <cell r="S867">
            <v>0</v>
          </cell>
          <cell r="T867" t="str">
            <v xml:space="preserve"> </v>
          </cell>
        </row>
        <row r="868">
          <cell r="A868" t="str">
            <v>22071090</v>
          </cell>
          <cell r="B868" t="str">
            <v>Alcool _x0002_thylique non d_x0002_natur_x0002_ t.alc &gt;=80%de volume pour usages non m_x0002_ducaux.</v>
          </cell>
          <cell r="C868">
            <v>38393</v>
          </cell>
          <cell r="D868">
            <v>20</v>
          </cell>
          <cell r="E868">
            <v>32</v>
          </cell>
          <cell r="F868">
            <v>18</v>
          </cell>
          <cell r="G868">
            <v>20</v>
          </cell>
          <cell r="H868">
            <v>32</v>
          </cell>
          <cell r="I868">
            <v>18</v>
          </cell>
          <cell r="J868">
            <v>1</v>
          </cell>
          <cell r="K868">
            <v>0</v>
          </cell>
          <cell r="L868" t="str">
            <v>LTR</v>
          </cell>
          <cell r="M868">
            <v>0</v>
          </cell>
          <cell r="N868">
            <v>0</v>
          </cell>
          <cell r="O868" t="str">
            <v>CLASSE</v>
          </cell>
          <cell r="P868">
            <v>3</v>
          </cell>
          <cell r="Q868">
            <v>87.91</v>
          </cell>
          <cell r="R868">
            <v>53</v>
          </cell>
          <cell r="S868">
            <v>80.360000000000014</v>
          </cell>
          <cell r="T868" t="str">
            <v>ERR</v>
          </cell>
        </row>
        <row r="869">
          <cell r="A869" t="str">
            <v>22072000</v>
          </cell>
          <cell r="B869" t="str">
            <v>Alcool ethylique et eaux de vie denatures de tous titres</v>
          </cell>
          <cell r="C869">
            <v>38393</v>
          </cell>
          <cell r="D869">
            <v>20</v>
          </cell>
          <cell r="E869">
            <v>32</v>
          </cell>
          <cell r="F869">
            <v>18</v>
          </cell>
          <cell r="G869">
            <v>20</v>
          </cell>
          <cell r="H869">
            <v>32</v>
          </cell>
          <cell r="I869">
            <v>18</v>
          </cell>
          <cell r="J869">
            <v>1</v>
          </cell>
          <cell r="K869">
            <v>0</v>
          </cell>
          <cell r="L869" t="str">
            <v>LTR</v>
          </cell>
          <cell r="M869">
            <v>0</v>
          </cell>
          <cell r="N869">
            <v>0</v>
          </cell>
          <cell r="O869" t="str">
            <v>CLASSE</v>
          </cell>
          <cell r="P869">
            <v>3</v>
          </cell>
          <cell r="Q869">
            <v>87.91</v>
          </cell>
          <cell r="R869">
            <v>53</v>
          </cell>
          <cell r="S869">
            <v>80.360000000000014</v>
          </cell>
          <cell r="T869" t="str">
            <v>ERR</v>
          </cell>
        </row>
        <row r="870">
          <cell r="A870" t="str">
            <v>22082000</v>
          </cell>
          <cell r="B870" t="str">
            <v>Eaux de vie de vin ou de marc de raisin</v>
          </cell>
          <cell r="C870">
            <v>38393</v>
          </cell>
          <cell r="D870">
            <v>30</v>
          </cell>
          <cell r="E870">
            <v>32</v>
          </cell>
          <cell r="F870">
            <v>18</v>
          </cell>
          <cell r="G870">
            <v>30</v>
          </cell>
          <cell r="H870">
            <v>32</v>
          </cell>
          <cell r="I870">
            <v>18</v>
          </cell>
          <cell r="J870">
            <v>1</v>
          </cell>
          <cell r="K870">
            <v>0</v>
          </cell>
          <cell r="L870" t="str">
            <v>LTR</v>
          </cell>
          <cell r="M870">
            <v>0</v>
          </cell>
          <cell r="N870">
            <v>0</v>
          </cell>
          <cell r="O870" t="str">
            <v>CLASSE</v>
          </cell>
          <cell r="P870">
            <v>4</v>
          </cell>
          <cell r="Q870">
            <v>103.4</v>
          </cell>
          <cell r="R870">
            <v>63</v>
          </cell>
          <cell r="S870">
            <v>92.16</v>
          </cell>
          <cell r="T870" t="str">
            <v>ERR</v>
          </cell>
        </row>
        <row r="871">
          <cell r="A871" t="str">
            <v>22083000</v>
          </cell>
          <cell r="B871" t="str">
            <v>Whiskies</v>
          </cell>
          <cell r="C871">
            <v>38393</v>
          </cell>
          <cell r="D871">
            <v>30</v>
          </cell>
          <cell r="E871">
            <v>32</v>
          </cell>
          <cell r="F871">
            <v>18</v>
          </cell>
          <cell r="G871">
            <v>30</v>
          </cell>
          <cell r="H871">
            <v>32</v>
          </cell>
          <cell r="I871">
            <v>18</v>
          </cell>
          <cell r="J871">
            <v>1</v>
          </cell>
          <cell r="K871">
            <v>0</v>
          </cell>
          <cell r="L871" t="str">
            <v>LTR</v>
          </cell>
          <cell r="M871">
            <v>0</v>
          </cell>
          <cell r="N871">
            <v>0</v>
          </cell>
          <cell r="O871" t="str">
            <v>CLASSE</v>
          </cell>
          <cell r="P871">
            <v>4</v>
          </cell>
          <cell r="Q871">
            <v>103.4</v>
          </cell>
          <cell r="R871">
            <v>63</v>
          </cell>
          <cell r="S871">
            <v>92.16</v>
          </cell>
          <cell r="T871" t="str">
            <v>ERR</v>
          </cell>
        </row>
        <row r="872">
          <cell r="A872" t="str">
            <v>22084000</v>
          </cell>
          <cell r="B872" t="str">
            <v>Rhum et tafia</v>
          </cell>
          <cell r="C872">
            <v>38393</v>
          </cell>
          <cell r="D872">
            <v>30</v>
          </cell>
          <cell r="E872">
            <v>32</v>
          </cell>
          <cell r="F872">
            <v>18</v>
          </cell>
          <cell r="G872">
            <v>30</v>
          </cell>
          <cell r="H872">
            <v>32</v>
          </cell>
          <cell r="I872">
            <v>18</v>
          </cell>
          <cell r="J872">
            <v>1</v>
          </cell>
          <cell r="K872">
            <v>0</v>
          </cell>
          <cell r="L872" t="str">
            <v>LTR</v>
          </cell>
          <cell r="M872">
            <v>0</v>
          </cell>
          <cell r="N872">
            <v>0</v>
          </cell>
          <cell r="O872" t="str">
            <v>CLASSE</v>
          </cell>
          <cell r="P872">
            <v>4</v>
          </cell>
          <cell r="Q872">
            <v>103.4</v>
          </cell>
          <cell r="R872">
            <v>63</v>
          </cell>
          <cell r="S872">
            <v>92.16</v>
          </cell>
          <cell r="T872" t="str">
            <v>ERR</v>
          </cell>
        </row>
        <row r="873">
          <cell r="A873" t="str">
            <v>22085000</v>
          </cell>
          <cell r="B873" t="str">
            <v>Genievre, gin</v>
          </cell>
          <cell r="C873">
            <v>38393</v>
          </cell>
          <cell r="D873">
            <v>30</v>
          </cell>
          <cell r="E873">
            <v>32</v>
          </cell>
          <cell r="F873">
            <v>18</v>
          </cell>
          <cell r="G873">
            <v>30</v>
          </cell>
          <cell r="H873">
            <v>32</v>
          </cell>
          <cell r="I873">
            <v>18</v>
          </cell>
          <cell r="J873">
            <v>1</v>
          </cell>
          <cell r="K873">
            <v>0</v>
          </cell>
          <cell r="L873" t="str">
            <v>LTR</v>
          </cell>
          <cell r="M873">
            <v>0</v>
          </cell>
          <cell r="N873">
            <v>0</v>
          </cell>
          <cell r="O873" t="str">
            <v>CLASSE</v>
          </cell>
          <cell r="P873">
            <v>4</v>
          </cell>
          <cell r="Q873">
            <v>103.4</v>
          </cell>
          <cell r="R873">
            <v>63</v>
          </cell>
          <cell r="S873">
            <v>92.16</v>
          </cell>
          <cell r="T873" t="str">
            <v>ERR</v>
          </cell>
        </row>
        <row r="874">
          <cell r="A874" t="str">
            <v>22086000</v>
          </cell>
          <cell r="B874" t="str">
            <v>Vodka</v>
          </cell>
          <cell r="C874">
            <v>38393</v>
          </cell>
          <cell r="D874">
            <v>30</v>
          </cell>
          <cell r="E874">
            <v>32</v>
          </cell>
          <cell r="F874">
            <v>18</v>
          </cell>
          <cell r="G874">
            <v>30</v>
          </cell>
          <cell r="H874">
            <v>32</v>
          </cell>
          <cell r="I874">
            <v>18</v>
          </cell>
          <cell r="J874">
            <v>1</v>
          </cell>
          <cell r="K874">
            <v>0</v>
          </cell>
          <cell r="L874" t="str">
            <v>LTR</v>
          </cell>
          <cell r="M874">
            <v>0</v>
          </cell>
          <cell r="N874">
            <v>0</v>
          </cell>
          <cell r="O874" t="str">
            <v>CLASSE</v>
          </cell>
          <cell r="P874">
            <v>4</v>
          </cell>
          <cell r="Q874">
            <v>103.4</v>
          </cell>
          <cell r="R874">
            <v>63</v>
          </cell>
          <cell r="S874">
            <v>92.16</v>
          </cell>
          <cell r="T874" t="str">
            <v>ERR</v>
          </cell>
        </row>
        <row r="875">
          <cell r="A875" t="str">
            <v>22087000</v>
          </cell>
          <cell r="B875" t="str">
            <v>Liqueurs autres que ceux du 2204.</v>
          </cell>
          <cell r="C875">
            <v>38393</v>
          </cell>
          <cell r="D875">
            <v>30</v>
          </cell>
          <cell r="E875">
            <v>32</v>
          </cell>
          <cell r="F875">
            <v>18</v>
          </cell>
          <cell r="G875">
            <v>30</v>
          </cell>
          <cell r="H875">
            <v>32</v>
          </cell>
          <cell r="I875">
            <v>18</v>
          </cell>
          <cell r="J875">
            <v>1</v>
          </cell>
          <cell r="K875">
            <v>0</v>
          </cell>
          <cell r="L875" t="str">
            <v>LTR</v>
          </cell>
          <cell r="M875">
            <v>0</v>
          </cell>
          <cell r="N875">
            <v>0</v>
          </cell>
          <cell r="O875" t="str">
            <v>CLASSE</v>
          </cell>
          <cell r="P875">
            <v>4</v>
          </cell>
          <cell r="Q875">
            <v>103.4</v>
          </cell>
          <cell r="R875">
            <v>63</v>
          </cell>
          <cell r="S875">
            <v>92.16</v>
          </cell>
          <cell r="T875" t="str">
            <v>ERR</v>
          </cell>
        </row>
        <row r="876">
          <cell r="A876" t="str">
            <v>22089010</v>
          </cell>
          <cell r="B876" t="str">
            <v>Alcool _x0002_thylique non d_x0002_natur_x0002_ moins de 80%de volume.</v>
          </cell>
          <cell r="C876">
            <v>38393</v>
          </cell>
          <cell r="D876">
            <v>30</v>
          </cell>
          <cell r="E876">
            <v>32</v>
          </cell>
          <cell r="F876">
            <v>18</v>
          </cell>
          <cell r="G876">
            <v>30</v>
          </cell>
          <cell r="H876">
            <v>32</v>
          </cell>
          <cell r="I876">
            <v>18</v>
          </cell>
          <cell r="J876">
            <v>1</v>
          </cell>
          <cell r="K876">
            <v>0</v>
          </cell>
          <cell r="L876" t="str">
            <v>LTR</v>
          </cell>
          <cell r="M876">
            <v>0</v>
          </cell>
          <cell r="N876">
            <v>0</v>
          </cell>
          <cell r="O876" t="str">
            <v>CLASSE</v>
          </cell>
          <cell r="P876">
            <v>4</v>
          </cell>
          <cell r="Q876">
            <v>103.4</v>
          </cell>
          <cell r="R876">
            <v>63</v>
          </cell>
          <cell r="S876">
            <v>92.16</v>
          </cell>
          <cell r="T876" t="str">
            <v>ERR</v>
          </cell>
        </row>
        <row r="877">
          <cell r="A877" t="str">
            <v>22089091</v>
          </cell>
          <cell r="B877" t="str">
            <v>Boissons spiritueuses d'un titre alcom_x0002_tricde moins de 15% de volume.</v>
          </cell>
          <cell r="C877">
            <v>38393</v>
          </cell>
          <cell r="D877">
            <v>30</v>
          </cell>
          <cell r="E877">
            <v>32</v>
          </cell>
          <cell r="F877">
            <v>18</v>
          </cell>
          <cell r="G877">
            <v>30</v>
          </cell>
          <cell r="H877">
            <v>32</v>
          </cell>
          <cell r="I877">
            <v>18</v>
          </cell>
          <cell r="J877">
            <v>1</v>
          </cell>
          <cell r="K877">
            <v>0</v>
          </cell>
          <cell r="L877" t="str">
            <v>LTR</v>
          </cell>
          <cell r="M877">
            <v>0</v>
          </cell>
          <cell r="N877">
            <v>0</v>
          </cell>
          <cell r="O877" t="str">
            <v>CLASSE</v>
          </cell>
          <cell r="P877">
            <v>4</v>
          </cell>
          <cell r="Q877">
            <v>103.4</v>
          </cell>
          <cell r="R877">
            <v>63</v>
          </cell>
          <cell r="S877">
            <v>92.16</v>
          </cell>
          <cell r="T877" t="str">
            <v>ERR</v>
          </cell>
        </row>
        <row r="878">
          <cell r="A878" t="str">
            <v>22089092</v>
          </cell>
          <cell r="B878" t="str">
            <v>Boissons spiritueuses d'un titre alcom_x0002_tricsup_x0002_rieur _x0005_ 15 % de volume</v>
          </cell>
          <cell r="C878">
            <v>38393</v>
          </cell>
          <cell r="D878">
            <v>30</v>
          </cell>
          <cell r="E878">
            <v>32</v>
          </cell>
          <cell r="F878">
            <v>18</v>
          </cell>
          <cell r="G878">
            <v>30</v>
          </cell>
          <cell r="H878">
            <v>32</v>
          </cell>
          <cell r="I878">
            <v>18</v>
          </cell>
          <cell r="J878">
            <v>1</v>
          </cell>
          <cell r="K878">
            <v>0</v>
          </cell>
          <cell r="L878" t="str">
            <v>LTR</v>
          </cell>
          <cell r="M878">
            <v>0</v>
          </cell>
          <cell r="N878">
            <v>0</v>
          </cell>
          <cell r="O878" t="str">
            <v>CLASSE</v>
          </cell>
          <cell r="P878">
            <v>4</v>
          </cell>
          <cell r="Q878">
            <v>103.4</v>
          </cell>
          <cell r="R878">
            <v>63</v>
          </cell>
          <cell r="S878">
            <v>92.16</v>
          </cell>
          <cell r="T878" t="str">
            <v>ERR</v>
          </cell>
        </row>
        <row r="879">
          <cell r="A879" t="str">
            <v>22090000</v>
          </cell>
          <cell r="B879" t="str">
            <v>Vinaigre comestible et succedanes comestibles du vinaigre</v>
          </cell>
          <cell r="C879">
            <v>38393</v>
          </cell>
          <cell r="D879">
            <v>30</v>
          </cell>
          <cell r="E879">
            <v>0</v>
          </cell>
          <cell r="F879">
            <v>18</v>
          </cell>
          <cell r="G879">
            <v>30</v>
          </cell>
          <cell r="H879">
            <v>0</v>
          </cell>
          <cell r="I879">
            <v>18</v>
          </cell>
          <cell r="J879">
            <v>1</v>
          </cell>
          <cell r="K879">
            <v>0</v>
          </cell>
          <cell r="L879" t="str">
            <v>LTR</v>
          </cell>
          <cell r="M879">
            <v>0</v>
          </cell>
          <cell r="N879">
            <v>0</v>
          </cell>
          <cell r="O879" t="str">
            <v>CLASSE</v>
          </cell>
          <cell r="P879">
            <v>4</v>
          </cell>
          <cell r="Q879">
            <v>54.4</v>
          </cell>
          <cell r="R879">
            <v>31</v>
          </cell>
          <cell r="S879">
            <v>54.400000000000006</v>
          </cell>
          <cell r="T879" t="str">
            <v xml:space="preserve"> </v>
          </cell>
        </row>
        <row r="880">
          <cell r="A880" t="str">
            <v>23011000</v>
          </cell>
          <cell r="B880" t="str">
            <v>Farines,poudres,agglomeres en pellets de viandes,d'abats; cretons</v>
          </cell>
          <cell r="C880">
            <v>38413</v>
          </cell>
          <cell r="D880">
            <v>5</v>
          </cell>
          <cell r="E880">
            <v>0</v>
          </cell>
          <cell r="F880">
            <v>0</v>
          </cell>
          <cell r="G880">
            <v>5</v>
          </cell>
          <cell r="H880">
            <v>0</v>
          </cell>
          <cell r="I880">
            <v>0</v>
          </cell>
          <cell r="J880">
            <v>1</v>
          </cell>
          <cell r="K880">
            <v>0</v>
          </cell>
          <cell r="L880" t="str">
            <v>KGM</v>
          </cell>
          <cell r="M880">
            <v>0</v>
          </cell>
          <cell r="N880">
            <v>0</v>
          </cell>
          <cell r="O880" t="str">
            <v>CLASSE</v>
          </cell>
          <cell r="P880">
            <v>1</v>
          </cell>
          <cell r="Q880">
            <v>6</v>
          </cell>
          <cell r="R880">
            <v>6</v>
          </cell>
          <cell r="S880">
            <v>6</v>
          </cell>
          <cell r="T880" t="str">
            <v xml:space="preserve"> </v>
          </cell>
        </row>
        <row r="881">
          <cell r="A881" t="str">
            <v>23012000</v>
          </cell>
          <cell r="B881" t="str">
            <v>Farines,poudres,agglomeres en pellets de poissons,crustaces,mollusques</v>
          </cell>
          <cell r="C881">
            <v>38413</v>
          </cell>
          <cell r="D881">
            <v>5</v>
          </cell>
          <cell r="E881">
            <v>0</v>
          </cell>
          <cell r="F881">
            <v>0</v>
          </cell>
          <cell r="G881">
            <v>5</v>
          </cell>
          <cell r="H881">
            <v>0</v>
          </cell>
          <cell r="I881">
            <v>0</v>
          </cell>
          <cell r="J881">
            <v>1</v>
          </cell>
          <cell r="K881">
            <v>0</v>
          </cell>
          <cell r="L881" t="str">
            <v>KGM</v>
          </cell>
          <cell r="M881">
            <v>0</v>
          </cell>
          <cell r="N881">
            <v>0</v>
          </cell>
          <cell r="O881" t="str">
            <v>CLASSE</v>
          </cell>
          <cell r="P881">
            <v>1</v>
          </cell>
          <cell r="Q881">
            <v>6</v>
          </cell>
          <cell r="R881">
            <v>6</v>
          </cell>
          <cell r="S881">
            <v>6</v>
          </cell>
          <cell r="T881" t="str">
            <v xml:space="preserve"> </v>
          </cell>
        </row>
        <row r="882">
          <cell r="A882" t="str">
            <v>23021000</v>
          </cell>
          <cell r="B882" t="str">
            <v>Sons,remoulages et autres residus des traitements du mais</v>
          </cell>
          <cell r="C882">
            <v>38413</v>
          </cell>
          <cell r="D882">
            <v>10</v>
          </cell>
          <cell r="E882">
            <v>0</v>
          </cell>
          <cell r="F882">
            <v>0</v>
          </cell>
          <cell r="G882">
            <v>10</v>
          </cell>
          <cell r="H882">
            <v>0</v>
          </cell>
          <cell r="I882">
            <v>0</v>
          </cell>
          <cell r="J882">
            <v>1</v>
          </cell>
          <cell r="K882">
            <v>0</v>
          </cell>
          <cell r="L882" t="str">
            <v>KGM</v>
          </cell>
          <cell r="M882">
            <v>0</v>
          </cell>
          <cell r="N882">
            <v>0</v>
          </cell>
          <cell r="O882" t="str">
            <v>CLASSE</v>
          </cell>
          <cell r="P882">
            <v>2</v>
          </cell>
          <cell r="Q882">
            <v>11</v>
          </cell>
          <cell r="R882">
            <v>11</v>
          </cell>
          <cell r="S882">
            <v>11</v>
          </cell>
          <cell r="T882" t="str">
            <v xml:space="preserve"> </v>
          </cell>
        </row>
        <row r="883">
          <cell r="A883" t="str">
            <v>23022000</v>
          </cell>
          <cell r="B883" t="str">
            <v>Sons,remoulages et autres residus des traitements du riz</v>
          </cell>
          <cell r="C883">
            <v>38413</v>
          </cell>
          <cell r="D883">
            <v>5</v>
          </cell>
          <cell r="E883">
            <v>0</v>
          </cell>
          <cell r="F883">
            <v>0</v>
          </cell>
          <cell r="G883">
            <v>5</v>
          </cell>
          <cell r="H883">
            <v>0</v>
          </cell>
          <cell r="I883">
            <v>0</v>
          </cell>
          <cell r="J883">
            <v>1</v>
          </cell>
          <cell r="K883">
            <v>0</v>
          </cell>
          <cell r="L883" t="str">
            <v>KGM</v>
          </cell>
          <cell r="M883">
            <v>0</v>
          </cell>
          <cell r="N883">
            <v>0</v>
          </cell>
          <cell r="O883" t="str">
            <v>CLASSE</v>
          </cell>
          <cell r="P883">
            <v>1</v>
          </cell>
          <cell r="Q883">
            <v>6</v>
          </cell>
          <cell r="R883">
            <v>6</v>
          </cell>
          <cell r="S883">
            <v>6</v>
          </cell>
          <cell r="T883" t="str">
            <v xml:space="preserve"> </v>
          </cell>
        </row>
        <row r="884">
          <cell r="A884" t="str">
            <v>23023000</v>
          </cell>
          <cell r="B884" t="str">
            <v>Sons,remoulages et autres residus des traitements du froment</v>
          </cell>
          <cell r="C884">
            <v>38413</v>
          </cell>
          <cell r="D884">
            <v>5</v>
          </cell>
          <cell r="E884">
            <v>0</v>
          </cell>
          <cell r="F884">
            <v>0</v>
          </cell>
          <cell r="G884">
            <v>5</v>
          </cell>
          <cell r="H884">
            <v>0</v>
          </cell>
          <cell r="I884">
            <v>0</v>
          </cell>
          <cell r="J884">
            <v>1</v>
          </cell>
          <cell r="K884">
            <v>0</v>
          </cell>
          <cell r="L884" t="str">
            <v>KGM</v>
          </cell>
          <cell r="M884">
            <v>0</v>
          </cell>
          <cell r="N884">
            <v>0</v>
          </cell>
          <cell r="O884" t="str">
            <v>CLASSE</v>
          </cell>
          <cell r="P884">
            <v>1</v>
          </cell>
          <cell r="Q884">
            <v>6</v>
          </cell>
          <cell r="R884">
            <v>6</v>
          </cell>
          <cell r="S884">
            <v>6</v>
          </cell>
          <cell r="T884" t="str">
            <v xml:space="preserve"> </v>
          </cell>
        </row>
        <row r="885">
          <cell r="A885" t="str">
            <v>23024000</v>
          </cell>
          <cell r="B885" t="str">
            <v>Sons,remoulages&amp;autres r_x0002_sidus des traitements d'autres c_x0002_r_x0002_ales,except_x0002_ des 2304 ou 05</v>
          </cell>
          <cell r="C885">
            <v>38413</v>
          </cell>
          <cell r="D885">
            <v>5</v>
          </cell>
          <cell r="E885">
            <v>0</v>
          </cell>
          <cell r="F885">
            <v>0</v>
          </cell>
          <cell r="G885">
            <v>5</v>
          </cell>
          <cell r="H885">
            <v>0</v>
          </cell>
          <cell r="I885">
            <v>0</v>
          </cell>
          <cell r="J885">
            <v>1</v>
          </cell>
          <cell r="K885">
            <v>0</v>
          </cell>
          <cell r="L885" t="str">
            <v>KGM</v>
          </cell>
          <cell r="M885">
            <v>0</v>
          </cell>
          <cell r="N885">
            <v>0</v>
          </cell>
          <cell r="O885" t="str">
            <v>CLASSE</v>
          </cell>
          <cell r="P885">
            <v>1</v>
          </cell>
          <cell r="Q885">
            <v>6</v>
          </cell>
          <cell r="R885">
            <v>6</v>
          </cell>
          <cell r="S885">
            <v>6</v>
          </cell>
          <cell r="T885" t="str">
            <v xml:space="preserve"> </v>
          </cell>
        </row>
        <row r="886">
          <cell r="A886" t="str">
            <v>23025000</v>
          </cell>
          <cell r="B886" t="str">
            <v>Sons,remoulages et autres residus des traitements de legumineuses</v>
          </cell>
          <cell r="C886">
            <v>38413</v>
          </cell>
          <cell r="D886">
            <v>5</v>
          </cell>
          <cell r="E886">
            <v>0</v>
          </cell>
          <cell r="F886">
            <v>0</v>
          </cell>
          <cell r="G886">
            <v>5</v>
          </cell>
          <cell r="H886">
            <v>0</v>
          </cell>
          <cell r="I886">
            <v>0</v>
          </cell>
          <cell r="J886">
            <v>1</v>
          </cell>
          <cell r="K886">
            <v>0</v>
          </cell>
          <cell r="L886" t="str">
            <v>KGM</v>
          </cell>
          <cell r="M886">
            <v>0</v>
          </cell>
          <cell r="N886">
            <v>0</v>
          </cell>
          <cell r="O886" t="str">
            <v>CLASSE</v>
          </cell>
          <cell r="P886">
            <v>1</v>
          </cell>
          <cell r="Q886">
            <v>6</v>
          </cell>
          <cell r="R886">
            <v>6</v>
          </cell>
          <cell r="S886">
            <v>6</v>
          </cell>
          <cell r="T886" t="str">
            <v xml:space="preserve"> </v>
          </cell>
        </row>
        <row r="887">
          <cell r="A887" t="str">
            <v>23031000</v>
          </cell>
          <cell r="B887" t="str">
            <v>Residus d'amidonnerie et residus similaires</v>
          </cell>
          <cell r="C887">
            <v>38393</v>
          </cell>
          <cell r="D887">
            <v>10</v>
          </cell>
          <cell r="E887">
            <v>0</v>
          </cell>
          <cell r="F887">
            <v>18</v>
          </cell>
          <cell r="G887">
            <v>10</v>
          </cell>
          <cell r="H887">
            <v>0</v>
          </cell>
          <cell r="I887">
            <v>18</v>
          </cell>
          <cell r="J887">
            <v>1</v>
          </cell>
          <cell r="K887">
            <v>0</v>
          </cell>
          <cell r="L887" t="str">
            <v>KGM</v>
          </cell>
          <cell r="M887">
            <v>0</v>
          </cell>
          <cell r="N887">
            <v>0</v>
          </cell>
          <cell r="O887" t="str">
            <v>CLASSE</v>
          </cell>
          <cell r="P887">
            <v>2</v>
          </cell>
          <cell r="Q887">
            <v>30.8</v>
          </cell>
          <cell r="R887">
            <v>11</v>
          </cell>
          <cell r="S887">
            <v>30.800000000000011</v>
          </cell>
          <cell r="T887" t="str">
            <v xml:space="preserve"> </v>
          </cell>
        </row>
        <row r="888">
          <cell r="A888" t="str">
            <v>23032000</v>
          </cell>
          <cell r="B888" t="str">
            <v>Pulpes de betteraves,bagasses de cannes a sucre,autres dechets de sucrerie</v>
          </cell>
          <cell r="C888">
            <v>38393</v>
          </cell>
          <cell r="D888">
            <v>10</v>
          </cell>
          <cell r="E888">
            <v>0</v>
          </cell>
          <cell r="F888">
            <v>18</v>
          </cell>
          <cell r="G888">
            <v>10</v>
          </cell>
          <cell r="H888">
            <v>0</v>
          </cell>
          <cell r="I888">
            <v>18</v>
          </cell>
          <cell r="J888">
            <v>1</v>
          </cell>
          <cell r="K888">
            <v>0</v>
          </cell>
          <cell r="L888" t="str">
            <v>KGM</v>
          </cell>
          <cell r="M888">
            <v>0</v>
          </cell>
          <cell r="N888">
            <v>0</v>
          </cell>
          <cell r="O888" t="str">
            <v>CLASSE</v>
          </cell>
          <cell r="P888">
            <v>2</v>
          </cell>
          <cell r="Q888">
            <v>30.8</v>
          </cell>
          <cell r="R888">
            <v>11</v>
          </cell>
          <cell r="S888">
            <v>30.800000000000011</v>
          </cell>
          <cell r="T888" t="str">
            <v xml:space="preserve"> </v>
          </cell>
        </row>
        <row r="889">
          <cell r="A889" t="str">
            <v>23033000</v>
          </cell>
          <cell r="B889" t="str">
            <v>Dreches et dechets de brasserie ou de distillerie</v>
          </cell>
          <cell r="C889">
            <v>38393</v>
          </cell>
          <cell r="D889">
            <v>10</v>
          </cell>
          <cell r="E889">
            <v>0</v>
          </cell>
          <cell r="F889">
            <v>0</v>
          </cell>
          <cell r="G889">
            <v>10</v>
          </cell>
          <cell r="H889">
            <v>0</v>
          </cell>
          <cell r="I889">
            <v>0</v>
          </cell>
          <cell r="J889">
            <v>1</v>
          </cell>
          <cell r="K889">
            <v>0</v>
          </cell>
          <cell r="L889" t="str">
            <v>KGM</v>
          </cell>
          <cell r="M889">
            <v>0</v>
          </cell>
          <cell r="N889">
            <v>0</v>
          </cell>
          <cell r="O889" t="str">
            <v>CLASSE</v>
          </cell>
          <cell r="P889">
            <v>2</v>
          </cell>
          <cell r="Q889">
            <v>11</v>
          </cell>
          <cell r="R889">
            <v>11</v>
          </cell>
          <cell r="S889">
            <v>11</v>
          </cell>
          <cell r="T889" t="str">
            <v xml:space="preserve"> </v>
          </cell>
        </row>
        <row r="890">
          <cell r="A890" t="str">
            <v>23040000</v>
          </cell>
          <cell r="B890" t="str">
            <v>Tourteaux et residus solides,de l'extraction de l'huile de soja.</v>
          </cell>
          <cell r="C890">
            <v>38413</v>
          </cell>
          <cell r="D890">
            <v>5</v>
          </cell>
          <cell r="E890">
            <v>0</v>
          </cell>
          <cell r="F890">
            <v>0</v>
          </cell>
          <cell r="G890">
            <v>5</v>
          </cell>
          <cell r="H890">
            <v>0</v>
          </cell>
          <cell r="I890">
            <v>0</v>
          </cell>
          <cell r="J890">
            <v>1</v>
          </cell>
          <cell r="K890">
            <v>0</v>
          </cell>
          <cell r="L890" t="str">
            <v>KGM</v>
          </cell>
          <cell r="M890">
            <v>0</v>
          </cell>
          <cell r="N890">
            <v>0</v>
          </cell>
          <cell r="O890" t="str">
            <v>CLASSE</v>
          </cell>
          <cell r="P890">
            <v>1</v>
          </cell>
          <cell r="Q890">
            <v>6</v>
          </cell>
          <cell r="R890">
            <v>6</v>
          </cell>
          <cell r="S890">
            <v>6</v>
          </cell>
          <cell r="T890" t="str">
            <v xml:space="preserve"> </v>
          </cell>
        </row>
        <row r="891">
          <cell r="A891" t="str">
            <v>23050000</v>
          </cell>
          <cell r="B891" t="str">
            <v>Tourteaux et residus solides,de l'extraction de l'huile d'arachide.</v>
          </cell>
          <cell r="C891">
            <v>38413</v>
          </cell>
          <cell r="D891">
            <v>10</v>
          </cell>
          <cell r="E891">
            <v>0</v>
          </cell>
          <cell r="F891">
            <v>0</v>
          </cell>
          <cell r="G891">
            <v>10</v>
          </cell>
          <cell r="H891">
            <v>0</v>
          </cell>
          <cell r="I891">
            <v>0</v>
          </cell>
          <cell r="J891">
            <v>1</v>
          </cell>
          <cell r="K891">
            <v>0</v>
          </cell>
          <cell r="L891" t="str">
            <v>KGM</v>
          </cell>
          <cell r="M891">
            <v>0</v>
          </cell>
          <cell r="N891">
            <v>0</v>
          </cell>
          <cell r="O891" t="str">
            <v>CLASSE</v>
          </cell>
          <cell r="P891">
            <v>2</v>
          </cell>
          <cell r="Q891">
            <v>11</v>
          </cell>
          <cell r="R891">
            <v>11</v>
          </cell>
          <cell r="S891">
            <v>11</v>
          </cell>
          <cell r="T891" t="str">
            <v xml:space="preserve"> </v>
          </cell>
        </row>
        <row r="892">
          <cell r="A892" t="str">
            <v>23061000</v>
          </cell>
          <cell r="B892" t="str">
            <v>Tourteaux et residus solides de l'extraction d'huile de coton,except_x0002_ des nx2304 ou2305</v>
          </cell>
          <cell r="C892">
            <v>38413</v>
          </cell>
          <cell r="D892">
            <v>10</v>
          </cell>
          <cell r="E892">
            <v>0</v>
          </cell>
          <cell r="F892">
            <v>0</v>
          </cell>
          <cell r="G892">
            <v>10</v>
          </cell>
          <cell r="H892">
            <v>0</v>
          </cell>
          <cell r="I892">
            <v>0</v>
          </cell>
          <cell r="J892">
            <v>1</v>
          </cell>
          <cell r="K892">
            <v>0</v>
          </cell>
          <cell r="L892" t="str">
            <v>KGM</v>
          </cell>
          <cell r="M892">
            <v>0</v>
          </cell>
          <cell r="N892">
            <v>0</v>
          </cell>
          <cell r="O892" t="str">
            <v>CLASSE</v>
          </cell>
          <cell r="P892">
            <v>2</v>
          </cell>
          <cell r="Q892">
            <v>11</v>
          </cell>
          <cell r="R892">
            <v>11</v>
          </cell>
          <cell r="S892">
            <v>11</v>
          </cell>
          <cell r="T892" t="str">
            <v xml:space="preserve"> </v>
          </cell>
        </row>
        <row r="893">
          <cell r="A893" t="str">
            <v>23062000</v>
          </cell>
          <cell r="B893" t="str">
            <v>Tourteaux et residus solides de l'extraction d'huile de lin,except_x0002_ des nx2304 ou 2305</v>
          </cell>
          <cell r="C893">
            <v>38413</v>
          </cell>
          <cell r="D893">
            <v>5</v>
          </cell>
          <cell r="E893">
            <v>0</v>
          </cell>
          <cell r="F893">
            <v>0</v>
          </cell>
          <cell r="G893">
            <v>5</v>
          </cell>
          <cell r="H893">
            <v>0</v>
          </cell>
          <cell r="I893">
            <v>0</v>
          </cell>
          <cell r="J893">
            <v>1</v>
          </cell>
          <cell r="K893">
            <v>0</v>
          </cell>
          <cell r="L893" t="str">
            <v>KGM</v>
          </cell>
          <cell r="M893">
            <v>0</v>
          </cell>
          <cell r="N893">
            <v>0</v>
          </cell>
          <cell r="O893" t="str">
            <v>CLASSE</v>
          </cell>
          <cell r="P893">
            <v>1</v>
          </cell>
          <cell r="Q893">
            <v>6</v>
          </cell>
          <cell r="R893">
            <v>6</v>
          </cell>
          <cell r="S893">
            <v>6</v>
          </cell>
          <cell r="T893" t="str">
            <v xml:space="preserve"> </v>
          </cell>
        </row>
        <row r="894">
          <cell r="A894" t="str">
            <v>23063000</v>
          </cell>
          <cell r="B894" t="str">
            <v>Tourteaux &amp; r_x0002_sidus solides de l'extraction d'huile de tournesol,except_x0002_ du 2304 ou 2305</v>
          </cell>
          <cell r="C894">
            <v>38413</v>
          </cell>
          <cell r="D894">
            <v>5</v>
          </cell>
          <cell r="E894">
            <v>0</v>
          </cell>
          <cell r="F894">
            <v>0</v>
          </cell>
          <cell r="G894">
            <v>5</v>
          </cell>
          <cell r="H894">
            <v>0</v>
          </cell>
          <cell r="I894">
            <v>0</v>
          </cell>
          <cell r="J894">
            <v>1</v>
          </cell>
          <cell r="K894">
            <v>0</v>
          </cell>
          <cell r="L894" t="str">
            <v>KGM</v>
          </cell>
          <cell r="M894">
            <v>0</v>
          </cell>
          <cell r="N894">
            <v>0</v>
          </cell>
          <cell r="O894" t="str">
            <v>CLASSE</v>
          </cell>
          <cell r="P894">
            <v>1</v>
          </cell>
          <cell r="Q894">
            <v>6</v>
          </cell>
          <cell r="R894">
            <v>6</v>
          </cell>
          <cell r="S894">
            <v>6</v>
          </cell>
          <cell r="T894" t="str">
            <v xml:space="preserve"> </v>
          </cell>
        </row>
        <row r="895">
          <cell r="A895" t="str">
            <v>23064100</v>
          </cell>
          <cell r="B895" t="str">
            <v>Tourteaux et r_x0002_sidus de graines de navette  de colza _x0005_ faible teneur en acide _x0002_rucique</v>
          </cell>
          <cell r="C895">
            <v>38413</v>
          </cell>
          <cell r="D895">
            <v>5</v>
          </cell>
          <cell r="E895">
            <v>0</v>
          </cell>
          <cell r="F895">
            <v>0</v>
          </cell>
          <cell r="G895">
            <v>5</v>
          </cell>
          <cell r="H895">
            <v>0</v>
          </cell>
          <cell r="I895">
            <v>0</v>
          </cell>
          <cell r="J895">
            <v>1</v>
          </cell>
          <cell r="K895">
            <v>0</v>
          </cell>
          <cell r="L895" t="str">
            <v>KGM</v>
          </cell>
          <cell r="M895">
            <v>0</v>
          </cell>
          <cell r="N895">
            <v>0</v>
          </cell>
          <cell r="O895" t="str">
            <v>CLASSE</v>
          </cell>
          <cell r="P895">
            <v>1</v>
          </cell>
          <cell r="Q895">
            <v>6</v>
          </cell>
          <cell r="R895">
            <v>6</v>
          </cell>
          <cell r="S895">
            <v>6</v>
          </cell>
          <cell r="T895" t="str">
            <v xml:space="preserve"> </v>
          </cell>
        </row>
        <row r="896">
          <cell r="A896" t="str">
            <v>23064900</v>
          </cell>
          <cell r="B896" t="str">
            <v>Tourteaux &amp; r_x0002_sidus de graines de navette ,de colza _x0005_ haute teneur en acide _x0002_rucique</v>
          </cell>
          <cell r="C896">
            <v>38413</v>
          </cell>
          <cell r="D896">
            <v>5</v>
          </cell>
          <cell r="E896">
            <v>0</v>
          </cell>
          <cell r="F896">
            <v>0</v>
          </cell>
          <cell r="G896">
            <v>5</v>
          </cell>
          <cell r="H896">
            <v>0</v>
          </cell>
          <cell r="I896">
            <v>0</v>
          </cell>
          <cell r="J896">
            <v>1</v>
          </cell>
          <cell r="K896">
            <v>0</v>
          </cell>
          <cell r="L896" t="str">
            <v>KGM</v>
          </cell>
          <cell r="M896">
            <v>0</v>
          </cell>
          <cell r="N896">
            <v>0</v>
          </cell>
          <cell r="O896" t="str">
            <v>CLASSE</v>
          </cell>
          <cell r="P896">
            <v>1</v>
          </cell>
          <cell r="Q896">
            <v>6</v>
          </cell>
          <cell r="R896">
            <v>6</v>
          </cell>
          <cell r="S896">
            <v>6</v>
          </cell>
          <cell r="T896" t="str">
            <v xml:space="preserve"> </v>
          </cell>
        </row>
        <row r="897">
          <cell r="A897" t="str">
            <v>23065000</v>
          </cell>
          <cell r="B897" t="str">
            <v>Tourteaux&amp;r_x0002_sidus solides de l'extraction d'huile de coco&amp;coprah,except_x0002_ des 2304 ou2305</v>
          </cell>
          <cell r="C897">
            <v>38413</v>
          </cell>
          <cell r="D897">
            <v>5</v>
          </cell>
          <cell r="E897">
            <v>0</v>
          </cell>
          <cell r="F897">
            <v>0</v>
          </cell>
          <cell r="G897">
            <v>5</v>
          </cell>
          <cell r="H897">
            <v>0</v>
          </cell>
          <cell r="I897">
            <v>0</v>
          </cell>
          <cell r="J897">
            <v>1</v>
          </cell>
          <cell r="K897">
            <v>0</v>
          </cell>
          <cell r="L897" t="str">
            <v>KGM</v>
          </cell>
          <cell r="M897">
            <v>0</v>
          </cell>
          <cell r="N897">
            <v>0</v>
          </cell>
          <cell r="O897" t="str">
            <v>CLASSE</v>
          </cell>
          <cell r="P897">
            <v>1</v>
          </cell>
          <cell r="Q897">
            <v>6</v>
          </cell>
          <cell r="R897">
            <v>6</v>
          </cell>
          <cell r="S897">
            <v>6</v>
          </cell>
          <cell r="T897" t="str">
            <v xml:space="preserve"> </v>
          </cell>
        </row>
        <row r="898">
          <cell r="A898" t="str">
            <v>23066000</v>
          </cell>
          <cell r="B898" t="str">
            <v>Tourteaux&amp;r_x0002_sidus solides de l'extraction d'huile de noix&amp;palmiste,except_x0002_ des2304ou2305</v>
          </cell>
          <cell r="C898">
            <v>38413</v>
          </cell>
          <cell r="D898">
            <v>10</v>
          </cell>
          <cell r="E898">
            <v>0</v>
          </cell>
          <cell r="F898">
            <v>0</v>
          </cell>
          <cell r="G898">
            <v>10</v>
          </cell>
          <cell r="H898">
            <v>0</v>
          </cell>
          <cell r="I898">
            <v>0</v>
          </cell>
          <cell r="J898">
            <v>1</v>
          </cell>
          <cell r="K898">
            <v>0</v>
          </cell>
          <cell r="L898" t="str">
            <v>KGM</v>
          </cell>
          <cell r="M898">
            <v>0</v>
          </cell>
          <cell r="N898">
            <v>0</v>
          </cell>
          <cell r="O898" t="str">
            <v>CLASSE</v>
          </cell>
          <cell r="P898">
            <v>2</v>
          </cell>
          <cell r="Q898">
            <v>11</v>
          </cell>
          <cell r="R898">
            <v>11</v>
          </cell>
          <cell r="S898">
            <v>11</v>
          </cell>
          <cell r="T898" t="str">
            <v xml:space="preserve"> </v>
          </cell>
        </row>
        <row r="899">
          <cell r="A899" t="str">
            <v>23067000</v>
          </cell>
          <cell r="B899" t="str">
            <v>Tourteaux&amp;r_x0002_sidus solides de l'extraction de germes de ma_x000B_s,except_x0002_ des nx2304 ou 2305</v>
          </cell>
          <cell r="C899">
            <v>38413</v>
          </cell>
          <cell r="D899">
            <v>10</v>
          </cell>
          <cell r="E899">
            <v>0</v>
          </cell>
          <cell r="F899">
            <v>0</v>
          </cell>
          <cell r="G899">
            <v>10</v>
          </cell>
          <cell r="H899">
            <v>0</v>
          </cell>
          <cell r="I899">
            <v>0</v>
          </cell>
          <cell r="J899">
            <v>1</v>
          </cell>
          <cell r="K899">
            <v>0</v>
          </cell>
          <cell r="L899" t="str">
            <v>KGM</v>
          </cell>
          <cell r="M899">
            <v>0</v>
          </cell>
          <cell r="N899">
            <v>0</v>
          </cell>
          <cell r="O899" t="str">
            <v>CLASSE</v>
          </cell>
          <cell r="P899">
            <v>2</v>
          </cell>
          <cell r="Q899">
            <v>11</v>
          </cell>
          <cell r="R899">
            <v>11</v>
          </cell>
          <cell r="S899">
            <v>11</v>
          </cell>
          <cell r="T899" t="str">
            <v xml:space="preserve"> </v>
          </cell>
        </row>
        <row r="900">
          <cell r="A900" t="str">
            <v>23069000</v>
          </cell>
          <cell r="B900" t="str">
            <v>Tourteaux et residus solides de l'extraction d'huile d'autres produits</v>
          </cell>
          <cell r="C900">
            <v>38413</v>
          </cell>
          <cell r="D900">
            <v>5</v>
          </cell>
          <cell r="E900">
            <v>0</v>
          </cell>
          <cell r="F900">
            <v>0</v>
          </cell>
          <cell r="G900">
            <v>5</v>
          </cell>
          <cell r="H900">
            <v>0</v>
          </cell>
          <cell r="I900">
            <v>0</v>
          </cell>
          <cell r="J900">
            <v>1</v>
          </cell>
          <cell r="K900">
            <v>0</v>
          </cell>
          <cell r="L900" t="str">
            <v>KGM</v>
          </cell>
          <cell r="M900">
            <v>0</v>
          </cell>
          <cell r="N900">
            <v>0</v>
          </cell>
          <cell r="O900" t="str">
            <v>CLASSE</v>
          </cell>
          <cell r="P900">
            <v>1</v>
          </cell>
          <cell r="Q900">
            <v>6</v>
          </cell>
          <cell r="R900">
            <v>6</v>
          </cell>
          <cell r="S900">
            <v>6</v>
          </cell>
          <cell r="T900" t="str">
            <v xml:space="preserve"> </v>
          </cell>
        </row>
        <row r="901">
          <cell r="A901" t="str">
            <v>23070000</v>
          </cell>
          <cell r="B901" t="str">
            <v>Lies de vin; tartre brut.</v>
          </cell>
          <cell r="C901">
            <v>38413</v>
          </cell>
          <cell r="D901">
            <v>10</v>
          </cell>
          <cell r="E901">
            <v>0</v>
          </cell>
          <cell r="F901">
            <v>18</v>
          </cell>
          <cell r="G901">
            <v>10</v>
          </cell>
          <cell r="H901">
            <v>0</v>
          </cell>
          <cell r="I901">
            <v>18</v>
          </cell>
          <cell r="J901">
            <v>1</v>
          </cell>
          <cell r="K901">
            <v>0</v>
          </cell>
          <cell r="L901" t="str">
            <v>KGM</v>
          </cell>
          <cell r="M901">
            <v>0</v>
          </cell>
          <cell r="N901">
            <v>0</v>
          </cell>
          <cell r="O901" t="str">
            <v>CLASSE</v>
          </cell>
          <cell r="P901">
            <v>2</v>
          </cell>
          <cell r="Q901">
            <v>30.8</v>
          </cell>
          <cell r="R901">
            <v>11</v>
          </cell>
          <cell r="S901">
            <v>30.800000000000011</v>
          </cell>
          <cell r="T901" t="str">
            <v xml:space="preserve"> </v>
          </cell>
        </row>
        <row r="902">
          <cell r="A902" t="str">
            <v>23080000</v>
          </cell>
          <cell r="B902" t="str">
            <v>Matires vgtales &amp; d_x0002_chets vgtaux,r_x0002_sidus,m_x0008_me aglom_x0002_r_x0002_s, pr alim.b_x0002_tails ndca</v>
          </cell>
          <cell r="C902">
            <v>38413</v>
          </cell>
          <cell r="D902">
            <v>10</v>
          </cell>
          <cell r="E902">
            <v>0</v>
          </cell>
          <cell r="F902">
            <v>18</v>
          </cell>
          <cell r="G902">
            <v>10</v>
          </cell>
          <cell r="H902">
            <v>0</v>
          </cell>
          <cell r="I902">
            <v>18</v>
          </cell>
          <cell r="J902">
            <v>1</v>
          </cell>
          <cell r="K902">
            <v>0</v>
          </cell>
          <cell r="L902" t="str">
            <v>KGM</v>
          </cell>
          <cell r="M902">
            <v>0</v>
          </cell>
          <cell r="N902">
            <v>0</v>
          </cell>
          <cell r="O902" t="str">
            <v>CLASSE</v>
          </cell>
          <cell r="P902">
            <v>2</v>
          </cell>
          <cell r="Q902">
            <v>30.8</v>
          </cell>
          <cell r="R902">
            <v>11</v>
          </cell>
          <cell r="S902">
            <v>30.800000000000011</v>
          </cell>
          <cell r="T902" t="str">
            <v xml:space="preserve"> </v>
          </cell>
        </row>
        <row r="903">
          <cell r="A903" t="str">
            <v>23089000</v>
          </cell>
          <cell r="B903" t="str">
            <v>Mati.vegetales autres que du 2301 a 230810 pr l'alimenta.des animaux,ndnca</v>
          </cell>
          <cell r="C903">
            <v>38413</v>
          </cell>
          <cell r="D903">
            <v>10</v>
          </cell>
          <cell r="E903">
            <v>0</v>
          </cell>
          <cell r="F903">
            <v>18</v>
          </cell>
          <cell r="G903">
            <v>10</v>
          </cell>
          <cell r="H903">
            <v>0</v>
          </cell>
          <cell r="I903">
            <v>18</v>
          </cell>
          <cell r="J903">
            <v>1</v>
          </cell>
          <cell r="K903">
            <v>0</v>
          </cell>
          <cell r="L903" t="str">
            <v>KGM</v>
          </cell>
          <cell r="M903">
            <v>0</v>
          </cell>
          <cell r="N903">
            <v>0</v>
          </cell>
          <cell r="O903" t="str">
            <v>CLASSE</v>
          </cell>
          <cell r="P903">
            <v>2</v>
          </cell>
          <cell r="Q903">
            <v>30.8</v>
          </cell>
          <cell r="R903">
            <v>11</v>
          </cell>
          <cell r="S903">
            <v>30.800000000000011</v>
          </cell>
          <cell r="T903" t="str">
            <v xml:space="preserve"> </v>
          </cell>
        </row>
        <row r="904">
          <cell r="A904" t="str">
            <v>23091000</v>
          </cell>
          <cell r="B904" t="str">
            <v>Aliments pour chiens ou chats conditionn_x0002_s pour la vente au d_x0002_tail</v>
          </cell>
          <cell r="C904">
            <v>38413</v>
          </cell>
          <cell r="D904">
            <v>30</v>
          </cell>
          <cell r="E904">
            <v>0</v>
          </cell>
          <cell r="F904">
            <v>18</v>
          </cell>
          <cell r="G904">
            <v>30</v>
          </cell>
          <cell r="H904">
            <v>0</v>
          </cell>
          <cell r="I904">
            <v>18</v>
          </cell>
          <cell r="J904">
            <v>1</v>
          </cell>
          <cell r="K904">
            <v>0</v>
          </cell>
          <cell r="L904" t="str">
            <v>KGM</v>
          </cell>
          <cell r="M904">
            <v>0</v>
          </cell>
          <cell r="N904">
            <v>0</v>
          </cell>
          <cell r="O904" t="str">
            <v>CLASSE</v>
          </cell>
          <cell r="P904">
            <v>4</v>
          </cell>
          <cell r="Q904">
            <v>54.4</v>
          </cell>
          <cell r="R904">
            <v>31</v>
          </cell>
          <cell r="S904">
            <v>54.400000000000006</v>
          </cell>
          <cell r="T904" t="str">
            <v xml:space="preserve"> </v>
          </cell>
        </row>
        <row r="905">
          <cell r="A905" t="str">
            <v>23099010</v>
          </cell>
          <cell r="B905" t="str">
            <v>Préparations alimentaires de provenderie d'une concentration super ou _x0002_gale _x0005_ 2%</v>
          </cell>
          <cell r="C905">
            <v>38413</v>
          </cell>
          <cell r="D905">
            <v>5</v>
          </cell>
          <cell r="E905">
            <v>0</v>
          </cell>
          <cell r="F905">
            <v>0</v>
          </cell>
          <cell r="G905">
            <v>5</v>
          </cell>
          <cell r="H905">
            <v>0</v>
          </cell>
          <cell r="I905">
            <v>0</v>
          </cell>
          <cell r="J905">
            <v>1</v>
          </cell>
          <cell r="K905">
            <v>0</v>
          </cell>
          <cell r="L905" t="str">
            <v>KGM</v>
          </cell>
          <cell r="M905">
            <v>0</v>
          </cell>
          <cell r="N905">
            <v>0</v>
          </cell>
          <cell r="O905" t="str">
            <v>CLASSE</v>
          </cell>
          <cell r="P905">
            <v>1</v>
          </cell>
          <cell r="Q905">
            <v>6</v>
          </cell>
          <cell r="R905">
            <v>6</v>
          </cell>
          <cell r="S905">
            <v>6</v>
          </cell>
          <cell r="T905" t="str">
            <v xml:space="preserve"> </v>
          </cell>
        </row>
        <row r="906">
          <cell r="A906" t="str">
            <v>23099090</v>
          </cell>
          <cell r="B906" t="str">
            <v>Préparations alimentaires de provenderie autres que celles du 23099010.</v>
          </cell>
          <cell r="C906">
            <v>38413</v>
          </cell>
          <cell r="D906">
            <v>30</v>
          </cell>
          <cell r="E906">
            <v>0</v>
          </cell>
          <cell r="F906">
            <v>0</v>
          </cell>
          <cell r="G906">
            <v>30</v>
          </cell>
          <cell r="H906">
            <v>0</v>
          </cell>
          <cell r="I906">
            <v>0</v>
          </cell>
          <cell r="J906">
            <v>1</v>
          </cell>
          <cell r="K906">
            <v>0</v>
          </cell>
          <cell r="L906" t="str">
            <v>KGM</v>
          </cell>
          <cell r="M906">
            <v>0</v>
          </cell>
          <cell r="N906">
            <v>0</v>
          </cell>
          <cell r="O906" t="str">
            <v>CLASSE</v>
          </cell>
          <cell r="P906">
            <v>4</v>
          </cell>
          <cell r="Q906">
            <v>31</v>
          </cell>
          <cell r="R906">
            <v>31</v>
          </cell>
          <cell r="S906">
            <v>31</v>
          </cell>
          <cell r="T906" t="str">
            <v xml:space="preserve"> </v>
          </cell>
        </row>
        <row r="907">
          <cell r="A907" t="str">
            <v>24011000</v>
          </cell>
          <cell r="B907" t="str">
            <v>Tabacs brut,non ecotes</v>
          </cell>
          <cell r="C907">
            <v>38413</v>
          </cell>
          <cell r="D907">
            <v>10</v>
          </cell>
          <cell r="E907">
            <v>0</v>
          </cell>
          <cell r="F907">
            <v>18</v>
          </cell>
          <cell r="G907">
            <v>10</v>
          </cell>
          <cell r="H907">
            <v>0</v>
          </cell>
          <cell r="I907">
            <v>18</v>
          </cell>
          <cell r="J907">
            <v>1</v>
          </cell>
          <cell r="K907">
            <v>0</v>
          </cell>
          <cell r="L907" t="str">
            <v>KGM</v>
          </cell>
          <cell r="M907">
            <v>0</v>
          </cell>
          <cell r="N907">
            <v>0</v>
          </cell>
          <cell r="O907" t="str">
            <v>CLASSE</v>
          </cell>
          <cell r="P907">
            <v>2</v>
          </cell>
          <cell r="Q907">
            <v>30.8</v>
          </cell>
          <cell r="R907">
            <v>11</v>
          </cell>
          <cell r="S907">
            <v>30.800000000000011</v>
          </cell>
          <cell r="T907" t="str">
            <v xml:space="preserve"> </v>
          </cell>
        </row>
        <row r="908">
          <cell r="A908" t="str">
            <v>24012000</v>
          </cell>
          <cell r="B908" t="str">
            <v>Tabacs brut totalement ou partiellement ecotes</v>
          </cell>
          <cell r="C908">
            <v>38413</v>
          </cell>
          <cell r="D908">
            <v>10</v>
          </cell>
          <cell r="E908">
            <v>0</v>
          </cell>
          <cell r="F908">
            <v>18</v>
          </cell>
          <cell r="G908">
            <v>10</v>
          </cell>
          <cell r="H908">
            <v>0</v>
          </cell>
          <cell r="I908">
            <v>18</v>
          </cell>
          <cell r="J908">
            <v>1</v>
          </cell>
          <cell r="K908">
            <v>0</v>
          </cell>
          <cell r="L908" t="str">
            <v>KGM</v>
          </cell>
          <cell r="M908">
            <v>0</v>
          </cell>
          <cell r="N908">
            <v>0</v>
          </cell>
          <cell r="O908" t="str">
            <v>CLASSE</v>
          </cell>
          <cell r="P908">
            <v>2</v>
          </cell>
          <cell r="Q908">
            <v>30.8</v>
          </cell>
          <cell r="R908">
            <v>11</v>
          </cell>
          <cell r="S908">
            <v>30.800000000000011</v>
          </cell>
          <cell r="T908" t="str">
            <v xml:space="preserve"> </v>
          </cell>
        </row>
        <row r="909">
          <cell r="A909" t="str">
            <v>24013000</v>
          </cell>
          <cell r="B909" t="str">
            <v>Dechets de tabacs</v>
          </cell>
          <cell r="C909">
            <v>38413</v>
          </cell>
          <cell r="D909">
            <v>10</v>
          </cell>
          <cell r="E909">
            <v>0</v>
          </cell>
          <cell r="F909">
            <v>18</v>
          </cell>
          <cell r="G909">
            <v>10</v>
          </cell>
          <cell r="H909">
            <v>0</v>
          </cell>
          <cell r="I909">
            <v>18</v>
          </cell>
          <cell r="J909">
            <v>1</v>
          </cell>
          <cell r="K909">
            <v>0</v>
          </cell>
          <cell r="L909" t="str">
            <v>KGM</v>
          </cell>
          <cell r="M909">
            <v>0</v>
          </cell>
          <cell r="N909">
            <v>0</v>
          </cell>
          <cell r="O909" t="str">
            <v>CLASSE</v>
          </cell>
          <cell r="P909">
            <v>2</v>
          </cell>
          <cell r="Q909">
            <v>30.8</v>
          </cell>
          <cell r="R909">
            <v>11</v>
          </cell>
          <cell r="S909">
            <v>30.800000000000011</v>
          </cell>
          <cell r="T909" t="str">
            <v xml:space="preserve"> </v>
          </cell>
        </row>
        <row r="910">
          <cell r="A910" t="str">
            <v>24021000</v>
          </cell>
          <cell r="B910" t="str">
            <v>Cigares et cigarillos contenant du tabac</v>
          </cell>
          <cell r="C910">
            <v>38413</v>
          </cell>
          <cell r="D910">
            <v>30</v>
          </cell>
          <cell r="E910">
            <v>30</v>
          </cell>
          <cell r="F910">
            <v>18</v>
          </cell>
          <cell r="G910">
            <v>30</v>
          </cell>
          <cell r="H910">
            <v>30</v>
          </cell>
          <cell r="I910">
            <v>18</v>
          </cell>
          <cell r="J910">
            <v>1</v>
          </cell>
          <cell r="K910">
            <v>0</v>
          </cell>
          <cell r="L910" t="str">
            <v>KGM</v>
          </cell>
          <cell r="M910">
            <v>0</v>
          </cell>
          <cell r="N910">
            <v>0</v>
          </cell>
          <cell r="O910" t="str">
            <v>CLASSE</v>
          </cell>
          <cell r="P910" t="str">
            <v>4 1</v>
          </cell>
          <cell r="Q910">
            <v>0.42</v>
          </cell>
          <cell r="R910">
            <v>61</v>
          </cell>
          <cell r="S910">
            <v>89.800000000000011</v>
          </cell>
          <cell r="T910" t="str">
            <v>ERR</v>
          </cell>
        </row>
        <row r="911">
          <cell r="A911" t="str">
            <v>24022000</v>
          </cell>
          <cell r="B911" t="str">
            <v>Cigarettes contenant du tabac</v>
          </cell>
          <cell r="C911">
            <v>38888</v>
          </cell>
          <cell r="D911">
            <v>30</v>
          </cell>
          <cell r="E911">
            <v>30</v>
          </cell>
          <cell r="F911">
            <v>18</v>
          </cell>
          <cell r="G911">
            <v>30</v>
          </cell>
          <cell r="H911">
            <v>30</v>
          </cell>
          <cell r="I911">
            <v>18</v>
          </cell>
          <cell r="J911">
            <v>1</v>
          </cell>
          <cell r="K911">
            <v>20</v>
          </cell>
          <cell r="L911" t="str">
            <v>KGM</v>
          </cell>
          <cell r="M911">
            <v>0</v>
          </cell>
          <cell r="N911">
            <v>0</v>
          </cell>
          <cell r="O911" t="str">
            <v>CLASSE</v>
          </cell>
          <cell r="P911">
            <v>4</v>
          </cell>
          <cell r="Q911">
            <v>120.4</v>
          </cell>
          <cell r="R911">
            <v>81</v>
          </cell>
          <cell r="S911">
            <v>109.80000000000001</v>
          </cell>
          <cell r="T911" t="str">
            <v>ERR</v>
          </cell>
        </row>
        <row r="912">
          <cell r="A912" t="str">
            <v>24029000</v>
          </cell>
          <cell r="B912" t="str">
            <v>Cigares,cigarillos,cigarettes,en succedanes du tabac</v>
          </cell>
          <cell r="C912">
            <v>38413</v>
          </cell>
          <cell r="D912">
            <v>30</v>
          </cell>
          <cell r="E912">
            <v>30</v>
          </cell>
          <cell r="F912">
            <v>18</v>
          </cell>
          <cell r="G912">
            <v>30</v>
          </cell>
          <cell r="H912">
            <v>30</v>
          </cell>
          <cell r="I912">
            <v>18</v>
          </cell>
          <cell r="J912">
            <v>1</v>
          </cell>
          <cell r="K912">
            <v>0</v>
          </cell>
          <cell r="L912" t="str">
            <v>KGM</v>
          </cell>
          <cell r="M912">
            <v>0</v>
          </cell>
          <cell r="N912">
            <v>0</v>
          </cell>
          <cell r="O912" t="str">
            <v>CLASSE</v>
          </cell>
          <cell r="P912" t="str">
            <v>4 1</v>
          </cell>
          <cell r="Q912">
            <v>0.42</v>
          </cell>
          <cell r="R912">
            <v>61</v>
          </cell>
          <cell r="S912">
            <v>89.800000000000011</v>
          </cell>
          <cell r="T912" t="str">
            <v>ERR</v>
          </cell>
        </row>
        <row r="913">
          <cell r="A913" t="str">
            <v>24031000</v>
          </cell>
          <cell r="B913" t="str">
            <v>Tabacs a fumer,meme contenant des succedanes du tabac,en toute proportion</v>
          </cell>
          <cell r="C913">
            <v>38413</v>
          </cell>
          <cell r="D913">
            <v>10</v>
          </cell>
          <cell r="E913">
            <v>30</v>
          </cell>
          <cell r="F913">
            <v>18</v>
          </cell>
          <cell r="G913">
            <v>10</v>
          </cell>
          <cell r="H913">
            <v>30</v>
          </cell>
          <cell r="I913">
            <v>18</v>
          </cell>
          <cell r="J913">
            <v>1</v>
          </cell>
          <cell r="K913">
            <v>0</v>
          </cell>
          <cell r="L913" t="str">
            <v>KGM</v>
          </cell>
          <cell r="M913">
            <v>0</v>
          </cell>
          <cell r="N913">
            <v>0</v>
          </cell>
          <cell r="O913" t="str">
            <v>CLASSE</v>
          </cell>
          <cell r="P913">
            <v>2</v>
          </cell>
          <cell r="Q913">
            <v>69.739999999999995</v>
          </cell>
          <cell r="R913">
            <v>41</v>
          </cell>
          <cell r="S913">
            <v>66.199999999999989</v>
          </cell>
          <cell r="T913" t="str">
            <v>ERR</v>
          </cell>
        </row>
        <row r="914">
          <cell r="A914" t="str">
            <v>24039100</v>
          </cell>
          <cell r="B914" t="str">
            <v>Tabacs homogeneises ou reconstitues</v>
          </cell>
          <cell r="C914">
            <v>38413</v>
          </cell>
          <cell r="D914">
            <v>10</v>
          </cell>
          <cell r="E914">
            <v>30</v>
          </cell>
          <cell r="F914">
            <v>18</v>
          </cell>
          <cell r="G914">
            <v>10</v>
          </cell>
          <cell r="H914">
            <v>30</v>
          </cell>
          <cell r="I914">
            <v>18</v>
          </cell>
          <cell r="J914">
            <v>1</v>
          </cell>
          <cell r="K914">
            <v>0</v>
          </cell>
          <cell r="L914" t="str">
            <v>KGM</v>
          </cell>
          <cell r="M914">
            <v>0</v>
          </cell>
          <cell r="N914">
            <v>0</v>
          </cell>
          <cell r="O914" t="str">
            <v>CLASSE</v>
          </cell>
          <cell r="P914">
            <v>2</v>
          </cell>
          <cell r="Q914">
            <v>69.739999999999995</v>
          </cell>
          <cell r="R914">
            <v>41</v>
          </cell>
          <cell r="S914">
            <v>66.199999999999989</v>
          </cell>
          <cell r="T914" t="str">
            <v>ERR</v>
          </cell>
        </row>
        <row r="915">
          <cell r="A915" t="str">
            <v>24039910</v>
          </cell>
          <cell r="B915" t="str">
            <v>Tabacs _x0005_ macher ou _x0005_ priser</v>
          </cell>
          <cell r="C915">
            <v>38413</v>
          </cell>
          <cell r="D915">
            <v>30</v>
          </cell>
          <cell r="E915">
            <v>30</v>
          </cell>
          <cell r="F915">
            <v>18</v>
          </cell>
          <cell r="G915">
            <v>30</v>
          </cell>
          <cell r="H915">
            <v>30</v>
          </cell>
          <cell r="I915">
            <v>18</v>
          </cell>
          <cell r="J915">
            <v>1</v>
          </cell>
          <cell r="K915">
            <v>0</v>
          </cell>
          <cell r="L915" t="str">
            <v>KGM</v>
          </cell>
          <cell r="M915">
            <v>0</v>
          </cell>
          <cell r="N915">
            <v>0</v>
          </cell>
          <cell r="O915" t="str">
            <v>CLASSE</v>
          </cell>
          <cell r="P915" t="str">
            <v>4 1</v>
          </cell>
          <cell r="Q915">
            <v>0.42</v>
          </cell>
          <cell r="R915">
            <v>61</v>
          </cell>
          <cell r="S915">
            <v>89.800000000000011</v>
          </cell>
          <cell r="T915" t="str">
            <v>ERR</v>
          </cell>
        </row>
        <row r="916">
          <cell r="A916" t="str">
            <v>24039920</v>
          </cell>
          <cell r="B916" t="str">
            <v>Extraits et sauces de tabacs</v>
          </cell>
          <cell r="C916">
            <v>38413</v>
          </cell>
          <cell r="D916">
            <v>10</v>
          </cell>
          <cell r="E916">
            <v>30</v>
          </cell>
          <cell r="F916">
            <v>18</v>
          </cell>
          <cell r="G916">
            <v>10</v>
          </cell>
          <cell r="H916">
            <v>30</v>
          </cell>
          <cell r="I916">
            <v>18</v>
          </cell>
          <cell r="J916">
            <v>1</v>
          </cell>
          <cell r="K916">
            <v>0</v>
          </cell>
          <cell r="L916" t="str">
            <v>KGM</v>
          </cell>
          <cell r="M916">
            <v>0</v>
          </cell>
          <cell r="N916">
            <v>0</v>
          </cell>
          <cell r="O916" t="str">
            <v>CLASSE</v>
          </cell>
          <cell r="P916">
            <v>2</v>
          </cell>
          <cell r="Q916">
            <v>69.739999999999995</v>
          </cell>
          <cell r="R916">
            <v>41</v>
          </cell>
          <cell r="S916">
            <v>66.199999999999989</v>
          </cell>
          <cell r="T916" t="str">
            <v>ERR</v>
          </cell>
        </row>
        <row r="917">
          <cell r="A917" t="str">
            <v>24039990</v>
          </cell>
          <cell r="B917" t="str">
            <v>Tabacs fabriqu_x0002_s autres que du 2402 _x0005_ 24039920.</v>
          </cell>
          <cell r="C917">
            <v>38413</v>
          </cell>
          <cell r="D917">
            <v>30</v>
          </cell>
          <cell r="E917">
            <v>30</v>
          </cell>
          <cell r="F917">
            <v>18</v>
          </cell>
          <cell r="G917">
            <v>30</v>
          </cell>
          <cell r="H917">
            <v>30</v>
          </cell>
          <cell r="I917">
            <v>18</v>
          </cell>
          <cell r="J917">
            <v>1</v>
          </cell>
          <cell r="K917">
            <v>0</v>
          </cell>
          <cell r="L917" t="str">
            <v>KGM</v>
          </cell>
          <cell r="M917">
            <v>0</v>
          </cell>
          <cell r="N917">
            <v>0</v>
          </cell>
          <cell r="O917" t="str">
            <v>CLASSE</v>
          </cell>
          <cell r="P917" t="str">
            <v>4 1</v>
          </cell>
          <cell r="Q917">
            <v>0.42</v>
          </cell>
          <cell r="R917">
            <v>61</v>
          </cell>
          <cell r="S917">
            <v>89.800000000000011</v>
          </cell>
          <cell r="T917" t="str">
            <v>ERR</v>
          </cell>
        </row>
        <row r="918">
          <cell r="A918" t="str">
            <v>25010011</v>
          </cell>
          <cell r="B918" t="str">
            <v>Sel de table conditionn_x0002_ pour la vente au d_x0002_tail</v>
          </cell>
          <cell r="C918">
            <v>38413</v>
          </cell>
          <cell r="D918">
            <v>20</v>
          </cell>
          <cell r="E918">
            <v>0</v>
          </cell>
          <cell r="F918">
            <v>0</v>
          </cell>
          <cell r="G918">
            <v>20</v>
          </cell>
          <cell r="H918">
            <v>0</v>
          </cell>
          <cell r="I918">
            <v>18</v>
          </cell>
          <cell r="J918">
            <v>1</v>
          </cell>
          <cell r="K918">
            <v>0</v>
          </cell>
          <cell r="L918" t="str">
            <v>KGM</v>
          </cell>
          <cell r="M918">
            <v>0</v>
          </cell>
          <cell r="N918">
            <v>0</v>
          </cell>
          <cell r="O918" t="str">
            <v>CLASSE</v>
          </cell>
          <cell r="P918">
            <v>3</v>
          </cell>
          <cell r="Q918">
            <v>42.6</v>
          </cell>
          <cell r="R918">
            <v>21</v>
          </cell>
          <cell r="S918">
            <v>42.599999999999994</v>
          </cell>
          <cell r="T918" t="str">
            <v xml:space="preserve"> </v>
          </cell>
        </row>
        <row r="919">
          <cell r="A919" t="str">
            <v>25010019</v>
          </cell>
          <cell r="B919" t="str">
            <v>Sel de table non conditionn_x0002_ pour la vente au d_x0002_tail</v>
          </cell>
          <cell r="C919">
            <v>38413</v>
          </cell>
          <cell r="D919">
            <v>10</v>
          </cell>
          <cell r="E919">
            <v>0</v>
          </cell>
          <cell r="F919">
            <v>0</v>
          </cell>
          <cell r="G919">
            <v>10</v>
          </cell>
          <cell r="H919">
            <v>0</v>
          </cell>
          <cell r="I919">
            <v>18</v>
          </cell>
          <cell r="J919">
            <v>1</v>
          </cell>
          <cell r="K919">
            <v>0</v>
          </cell>
          <cell r="L919" t="str">
            <v>KGM</v>
          </cell>
          <cell r="M919">
            <v>0</v>
          </cell>
          <cell r="N919">
            <v>0</v>
          </cell>
          <cell r="O919" t="str">
            <v>CLASSE</v>
          </cell>
          <cell r="P919">
            <v>2</v>
          </cell>
          <cell r="Q919">
            <v>30.8</v>
          </cell>
          <cell r="R919">
            <v>11</v>
          </cell>
          <cell r="S919">
            <v>30.800000000000011</v>
          </cell>
          <cell r="T919" t="str">
            <v xml:space="preserve"> </v>
          </cell>
        </row>
        <row r="920">
          <cell r="A920" t="str">
            <v>25010090</v>
          </cell>
          <cell r="B920" t="str">
            <v>Chlorure de sodium pur,eau de mer et autres sels du 2501 ndnca</v>
          </cell>
          <cell r="C920">
            <v>38393</v>
          </cell>
          <cell r="D920">
            <v>5</v>
          </cell>
          <cell r="E920">
            <v>0</v>
          </cell>
          <cell r="F920">
            <v>0</v>
          </cell>
          <cell r="G920">
            <v>5</v>
          </cell>
          <cell r="H920">
            <v>0</v>
          </cell>
          <cell r="I920">
            <v>0</v>
          </cell>
          <cell r="J920">
            <v>1</v>
          </cell>
          <cell r="K920">
            <v>0</v>
          </cell>
          <cell r="L920" t="str">
            <v>KGM</v>
          </cell>
          <cell r="M920">
            <v>0</v>
          </cell>
          <cell r="N920">
            <v>0</v>
          </cell>
          <cell r="O920" t="str">
            <v>CLASSE</v>
          </cell>
          <cell r="P920">
            <v>1</v>
          </cell>
          <cell r="Q920">
            <v>6</v>
          </cell>
          <cell r="R920">
            <v>6</v>
          </cell>
          <cell r="S920">
            <v>6</v>
          </cell>
          <cell r="T920" t="str">
            <v xml:space="preserve"> </v>
          </cell>
        </row>
        <row r="921">
          <cell r="A921" t="str">
            <v>25020000</v>
          </cell>
          <cell r="B921" t="str">
            <v>Pyrites de fer non grillees.</v>
          </cell>
          <cell r="C921">
            <v>38393</v>
          </cell>
          <cell r="D921">
            <v>10</v>
          </cell>
          <cell r="E921">
            <v>0</v>
          </cell>
          <cell r="F921">
            <v>18</v>
          </cell>
          <cell r="G921">
            <v>10</v>
          </cell>
          <cell r="H921">
            <v>0</v>
          </cell>
          <cell r="I921">
            <v>18</v>
          </cell>
          <cell r="J921">
            <v>1</v>
          </cell>
          <cell r="K921">
            <v>0</v>
          </cell>
          <cell r="L921" t="str">
            <v>TNE</v>
          </cell>
          <cell r="M921">
            <v>0</v>
          </cell>
          <cell r="N921">
            <v>0</v>
          </cell>
          <cell r="O921" t="str">
            <v>CLASSE</v>
          </cell>
          <cell r="P921">
            <v>2</v>
          </cell>
          <cell r="Q921">
            <v>30.8</v>
          </cell>
          <cell r="R921">
            <v>11</v>
          </cell>
          <cell r="S921">
            <v>30.800000000000011</v>
          </cell>
          <cell r="T921" t="str">
            <v xml:space="preserve"> </v>
          </cell>
        </row>
        <row r="922">
          <cell r="A922" t="str">
            <v>25030010</v>
          </cell>
          <cell r="B922" t="str">
            <v>Souffres bruts et souffres non raffin_x0002_s</v>
          </cell>
          <cell r="C922">
            <v>38393</v>
          </cell>
          <cell r="D922">
            <v>10</v>
          </cell>
          <cell r="E922">
            <v>0</v>
          </cell>
          <cell r="F922">
            <v>18</v>
          </cell>
          <cell r="G922">
            <v>10</v>
          </cell>
          <cell r="H922">
            <v>0</v>
          </cell>
          <cell r="I922">
            <v>18</v>
          </cell>
          <cell r="J922">
            <v>1</v>
          </cell>
          <cell r="K922">
            <v>0</v>
          </cell>
          <cell r="L922" t="str">
            <v>TNE</v>
          </cell>
          <cell r="M922">
            <v>0</v>
          </cell>
          <cell r="N922">
            <v>0</v>
          </cell>
          <cell r="O922" t="str">
            <v>CLASSE</v>
          </cell>
          <cell r="P922">
            <v>2</v>
          </cell>
          <cell r="Q922">
            <v>30.8</v>
          </cell>
          <cell r="R922">
            <v>11</v>
          </cell>
          <cell r="S922">
            <v>30.800000000000011</v>
          </cell>
          <cell r="T922" t="str">
            <v xml:space="preserve"> </v>
          </cell>
        </row>
        <row r="923">
          <cell r="A923" t="str">
            <v>25030090</v>
          </cell>
          <cell r="B923" t="str">
            <v>Souffres de ttes espces travaill_x0002_s;exclus souffre sublim_x0002_, pr_x0002_cipit_x0002_ &amp; colloidales</v>
          </cell>
          <cell r="C923">
            <v>38393</v>
          </cell>
          <cell r="D923">
            <v>10</v>
          </cell>
          <cell r="E923">
            <v>0</v>
          </cell>
          <cell r="F923">
            <v>18</v>
          </cell>
          <cell r="G923">
            <v>10</v>
          </cell>
          <cell r="H923">
            <v>0</v>
          </cell>
          <cell r="I923">
            <v>18</v>
          </cell>
          <cell r="J923">
            <v>1</v>
          </cell>
          <cell r="K923">
            <v>0</v>
          </cell>
          <cell r="L923" t="str">
            <v>TNE</v>
          </cell>
          <cell r="M923">
            <v>0</v>
          </cell>
          <cell r="N923">
            <v>0</v>
          </cell>
          <cell r="O923" t="str">
            <v>CLASSE</v>
          </cell>
          <cell r="P923">
            <v>2</v>
          </cell>
          <cell r="Q923">
            <v>30.8</v>
          </cell>
          <cell r="R923">
            <v>11</v>
          </cell>
          <cell r="S923">
            <v>30.800000000000011</v>
          </cell>
          <cell r="T923" t="str">
            <v xml:space="preserve"> </v>
          </cell>
        </row>
        <row r="924">
          <cell r="A924" t="str">
            <v>25041000</v>
          </cell>
          <cell r="B924" t="str">
            <v>Graphite naturel en poudre ou en paillettes</v>
          </cell>
          <cell r="C924">
            <v>38393</v>
          </cell>
          <cell r="D924">
            <v>10</v>
          </cell>
          <cell r="E924">
            <v>0</v>
          </cell>
          <cell r="F924">
            <v>18</v>
          </cell>
          <cell r="G924">
            <v>10</v>
          </cell>
          <cell r="H924">
            <v>0</v>
          </cell>
          <cell r="I924">
            <v>18</v>
          </cell>
          <cell r="J924">
            <v>1</v>
          </cell>
          <cell r="K924">
            <v>0</v>
          </cell>
          <cell r="L924" t="str">
            <v>TNE</v>
          </cell>
          <cell r="M924">
            <v>0</v>
          </cell>
          <cell r="N924">
            <v>0</v>
          </cell>
          <cell r="O924" t="str">
            <v>CLASSE</v>
          </cell>
          <cell r="P924">
            <v>2</v>
          </cell>
          <cell r="Q924">
            <v>30.8</v>
          </cell>
          <cell r="R924">
            <v>11</v>
          </cell>
          <cell r="S924">
            <v>30.800000000000011</v>
          </cell>
          <cell r="T924" t="str">
            <v xml:space="preserve"> </v>
          </cell>
        </row>
        <row r="925">
          <cell r="A925" t="str">
            <v>25049000</v>
          </cell>
          <cell r="B925" t="str">
            <v>Graphite naturel autre que 250410</v>
          </cell>
          <cell r="C925">
            <v>38393</v>
          </cell>
          <cell r="D925">
            <v>10</v>
          </cell>
          <cell r="E925">
            <v>0</v>
          </cell>
          <cell r="F925">
            <v>18</v>
          </cell>
          <cell r="G925">
            <v>10</v>
          </cell>
          <cell r="H925">
            <v>0</v>
          </cell>
          <cell r="I925">
            <v>18</v>
          </cell>
          <cell r="J925">
            <v>1</v>
          </cell>
          <cell r="K925">
            <v>0</v>
          </cell>
          <cell r="L925" t="str">
            <v>TNE</v>
          </cell>
          <cell r="M925">
            <v>0</v>
          </cell>
          <cell r="N925">
            <v>0</v>
          </cell>
          <cell r="O925" t="str">
            <v>CLASSE</v>
          </cell>
          <cell r="P925">
            <v>2</v>
          </cell>
          <cell r="Q925">
            <v>30.8</v>
          </cell>
          <cell r="R925">
            <v>11</v>
          </cell>
          <cell r="S925">
            <v>30.800000000000011</v>
          </cell>
          <cell r="T925" t="str">
            <v xml:space="preserve"> </v>
          </cell>
        </row>
        <row r="926">
          <cell r="A926" t="str">
            <v>25051000</v>
          </cell>
          <cell r="B926" t="str">
            <v>Sables silicieux et sable quartzeux, sables chap. 26 exclus</v>
          </cell>
          <cell r="C926">
            <v>38393</v>
          </cell>
          <cell r="D926">
            <v>10</v>
          </cell>
          <cell r="E926">
            <v>0</v>
          </cell>
          <cell r="F926">
            <v>18</v>
          </cell>
          <cell r="G926">
            <v>10</v>
          </cell>
          <cell r="H926">
            <v>0</v>
          </cell>
          <cell r="I926">
            <v>18</v>
          </cell>
          <cell r="J926">
            <v>1</v>
          </cell>
          <cell r="K926">
            <v>0</v>
          </cell>
          <cell r="L926" t="str">
            <v>TNE</v>
          </cell>
          <cell r="M926">
            <v>0</v>
          </cell>
          <cell r="N926">
            <v>0</v>
          </cell>
          <cell r="O926" t="str">
            <v>CLASSE</v>
          </cell>
          <cell r="P926">
            <v>2</v>
          </cell>
          <cell r="Q926">
            <v>30.8</v>
          </cell>
          <cell r="R926">
            <v>11</v>
          </cell>
          <cell r="S926">
            <v>30.800000000000011</v>
          </cell>
          <cell r="T926" t="str">
            <v xml:space="preserve"> </v>
          </cell>
        </row>
        <row r="927">
          <cell r="A927" t="str">
            <v>25059000</v>
          </cell>
          <cell r="B927" t="str">
            <v>Sables naturels,excepte les sables metalliferes du chapitre 26</v>
          </cell>
          <cell r="C927">
            <v>38393</v>
          </cell>
          <cell r="D927">
            <v>10</v>
          </cell>
          <cell r="E927">
            <v>0</v>
          </cell>
          <cell r="F927">
            <v>18</v>
          </cell>
          <cell r="G927">
            <v>10</v>
          </cell>
          <cell r="H927">
            <v>0</v>
          </cell>
          <cell r="I927">
            <v>18</v>
          </cell>
          <cell r="J927">
            <v>1</v>
          </cell>
          <cell r="K927">
            <v>0</v>
          </cell>
          <cell r="L927" t="str">
            <v>TNE</v>
          </cell>
          <cell r="M927">
            <v>0</v>
          </cell>
          <cell r="N927">
            <v>0</v>
          </cell>
          <cell r="O927" t="str">
            <v>CLASSE</v>
          </cell>
          <cell r="P927">
            <v>2</v>
          </cell>
          <cell r="Q927">
            <v>30.8</v>
          </cell>
          <cell r="R927">
            <v>11</v>
          </cell>
          <cell r="S927">
            <v>30.800000000000011</v>
          </cell>
          <cell r="T927" t="str">
            <v xml:space="preserve"> </v>
          </cell>
        </row>
        <row r="928">
          <cell r="A928" t="str">
            <v>25061000</v>
          </cell>
          <cell r="B928" t="str">
            <v>Quartz(autres que les sables naturels)</v>
          </cell>
          <cell r="C928">
            <v>38393</v>
          </cell>
          <cell r="D928">
            <v>10</v>
          </cell>
          <cell r="E928">
            <v>0</v>
          </cell>
          <cell r="F928">
            <v>18</v>
          </cell>
          <cell r="G928">
            <v>10</v>
          </cell>
          <cell r="H928">
            <v>0</v>
          </cell>
          <cell r="I928">
            <v>18</v>
          </cell>
          <cell r="J928">
            <v>1</v>
          </cell>
          <cell r="K928">
            <v>0</v>
          </cell>
          <cell r="L928" t="str">
            <v>TNE</v>
          </cell>
          <cell r="M928">
            <v>0</v>
          </cell>
          <cell r="N928">
            <v>0</v>
          </cell>
          <cell r="O928" t="str">
            <v>CLASSE</v>
          </cell>
          <cell r="P928">
            <v>2</v>
          </cell>
          <cell r="Q928">
            <v>30.8</v>
          </cell>
          <cell r="R928">
            <v>11</v>
          </cell>
          <cell r="S928">
            <v>30.800000000000011</v>
          </cell>
          <cell r="T928" t="str">
            <v xml:space="preserve"> </v>
          </cell>
        </row>
        <row r="929">
          <cell r="A929" t="str">
            <v>25062100</v>
          </cell>
          <cell r="B929" t="str">
            <v>Quartzites brutes ou degrossies,en blocs carres ou rectangulaires</v>
          </cell>
          <cell r="C929">
            <v>38393</v>
          </cell>
          <cell r="D929">
            <v>10</v>
          </cell>
          <cell r="E929">
            <v>0</v>
          </cell>
          <cell r="F929">
            <v>18</v>
          </cell>
          <cell r="G929">
            <v>10</v>
          </cell>
          <cell r="H929">
            <v>0</v>
          </cell>
          <cell r="I929">
            <v>18</v>
          </cell>
          <cell r="J929">
            <v>1</v>
          </cell>
          <cell r="K929">
            <v>0</v>
          </cell>
          <cell r="L929" t="str">
            <v>TNE</v>
          </cell>
          <cell r="M929">
            <v>0</v>
          </cell>
          <cell r="N929">
            <v>0</v>
          </cell>
          <cell r="O929" t="str">
            <v>CLASSE</v>
          </cell>
          <cell r="P929">
            <v>2</v>
          </cell>
          <cell r="Q929">
            <v>30.8</v>
          </cell>
          <cell r="R929">
            <v>11</v>
          </cell>
          <cell r="S929">
            <v>30.800000000000011</v>
          </cell>
          <cell r="T929" t="str">
            <v xml:space="preserve"> </v>
          </cell>
        </row>
        <row r="930">
          <cell r="A930" t="str">
            <v>25062900</v>
          </cell>
          <cell r="B930" t="str">
            <v>Quartzites autre que du 250610 et 250621</v>
          </cell>
          <cell r="C930">
            <v>38393</v>
          </cell>
          <cell r="D930">
            <v>10</v>
          </cell>
          <cell r="E930">
            <v>0</v>
          </cell>
          <cell r="F930">
            <v>18</v>
          </cell>
          <cell r="G930">
            <v>10</v>
          </cell>
          <cell r="H930">
            <v>0</v>
          </cell>
          <cell r="I930">
            <v>18</v>
          </cell>
          <cell r="J930">
            <v>1</v>
          </cell>
          <cell r="K930">
            <v>0</v>
          </cell>
          <cell r="L930" t="str">
            <v>TNE</v>
          </cell>
          <cell r="M930">
            <v>0</v>
          </cell>
          <cell r="N930">
            <v>0</v>
          </cell>
          <cell r="O930" t="str">
            <v>CLASSE</v>
          </cell>
          <cell r="P930">
            <v>2</v>
          </cell>
          <cell r="Q930">
            <v>30.8</v>
          </cell>
          <cell r="R930">
            <v>11</v>
          </cell>
          <cell r="S930">
            <v>30.800000000000011</v>
          </cell>
          <cell r="T930" t="str">
            <v xml:space="preserve"> </v>
          </cell>
        </row>
        <row r="931">
          <cell r="A931" t="str">
            <v>25070000</v>
          </cell>
          <cell r="B931" t="str">
            <v>Kaolin et autres argiles kaoliniques, meme calcines.</v>
          </cell>
          <cell r="C931">
            <v>38393</v>
          </cell>
          <cell r="D931">
            <v>10</v>
          </cell>
          <cell r="E931">
            <v>0</v>
          </cell>
          <cell r="F931">
            <v>18</v>
          </cell>
          <cell r="G931">
            <v>10</v>
          </cell>
          <cell r="H931">
            <v>0</v>
          </cell>
          <cell r="I931">
            <v>18</v>
          </cell>
          <cell r="J931">
            <v>1</v>
          </cell>
          <cell r="K931">
            <v>0</v>
          </cell>
          <cell r="L931" t="str">
            <v>TNE</v>
          </cell>
          <cell r="M931">
            <v>0</v>
          </cell>
          <cell r="N931">
            <v>0</v>
          </cell>
          <cell r="O931" t="str">
            <v>CLASSE</v>
          </cell>
          <cell r="P931">
            <v>2</v>
          </cell>
          <cell r="Q931">
            <v>30.8</v>
          </cell>
          <cell r="R931">
            <v>11</v>
          </cell>
          <cell r="S931">
            <v>30.800000000000011</v>
          </cell>
          <cell r="T931" t="str">
            <v xml:space="preserve"> </v>
          </cell>
        </row>
        <row r="932">
          <cell r="A932" t="str">
            <v>25081000</v>
          </cell>
          <cell r="B932" t="str">
            <v>Bentonite</v>
          </cell>
          <cell r="C932">
            <v>38393</v>
          </cell>
          <cell r="D932">
            <v>10</v>
          </cell>
          <cell r="E932">
            <v>0</v>
          </cell>
          <cell r="F932">
            <v>18</v>
          </cell>
          <cell r="G932">
            <v>10</v>
          </cell>
          <cell r="H932">
            <v>0</v>
          </cell>
          <cell r="I932">
            <v>18</v>
          </cell>
          <cell r="J932">
            <v>1</v>
          </cell>
          <cell r="K932">
            <v>0</v>
          </cell>
          <cell r="L932" t="str">
            <v>TNE</v>
          </cell>
          <cell r="M932">
            <v>0</v>
          </cell>
          <cell r="N932">
            <v>0</v>
          </cell>
          <cell r="O932" t="str">
            <v>CLASSE</v>
          </cell>
          <cell r="P932">
            <v>2</v>
          </cell>
          <cell r="Q932">
            <v>30.8</v>
          </cell>
          <cell r="R932">
            <v>11</v>
          </cell>
          <cell r="S932">
            <v>30.800000000000011</v>
          </cell>
          <cell r="T932" t="str">
            <v xml:space="preserve"> </v>
          </cell>
        </row>
        <row r="933">
          <cell r="A933" t="str">
            <v>25082000</v>
          </cell>
          <cell r="B933" t="str">
            <v>Terres decolorantes et terres a foulon</v>
          </cell>
          <cell r="C933">
            <v>38393</v>
          </cell>
          <cell r="D933">
            <v>10</v>
          </cell>
          <cell r="E933">
            <v>0</v>
          </cell>
          <cell r="F933">
            <v>0</v>
          </cell>
          <cell r="G933">
            <v>10</v>
          </cell>
          <cell r="H933">
            <v>0</v>
          </cell>
          <cell r="I933">
            <v>0</v>
          </cell>
          <cell r="J933">
            <v>1</v>
          </cell>
          <cell r="K933">
            <v>0</v>
          </cell>
          <cell r="L933" t="str">
            <v>TNE</v>
          </cell>
          <cell r="M933">
            <v>0</v>
          </cell>
          <cell r="N933">
            <v>0</v>
          </cell>
          <cell r="O933" t="str">
            <v>CLASSE</v>
          </cell>
          <cell r="P933">
            <v>2</v>
          </cell>
          <cell r="Q933">
            <v>11</v>
          </cell>
          <cell r="R933">
            <v>11</v>
          </cell>
          <cell r="S933">
            <v>11</v>
          </cell>
          <cell r="T933" t="str">
            <v xml:space="preserve"> </v>
          </cell>
        </row>
        <row r="934">
          <cell r="A934" t="str">
            <v>25083000</v>
          </cell>
          <cell r="B934" t="str">
            <v>Argiles refractaires</v>
          </cell>
          <cell r="C934">
            <v>38393</v>
          </cell>
          <cell r="D934">
            <v>10</v>
          </cell>
          <cell r="E934">
            <v>0</v>
          </cell>
          <cell r="F934">
            <v>18</v>
          </cell>
          <cell r="G934">
            <v>10</v>
          </cell>
          <cell r="H934">
            <v>0</v>
          </cell>
          <cell r="I934">
            <v>18</v>
          </cell>
          <cell r="J934">
            <v>1</v>
          </cell>
          <cell r="K934">
            <v>0</v>
          </cell>
          <cell r="L934" t="str">
            <v>TNE</v>
          </cell>
          <cell r="M934">
            <v>0</v>
          </cell>
          <cell r="N934">
            <v>0</v>
          </cell>
          <cell r="O934" t="str">
            <v>CLASSE</v>
          </cell>
          <cell r="P934">
            <v>2</v>
          </cell>
          <cell r="Q934">
            <v>30.8</v>
          </cell>
          <cell r="R934">
            <v>11</v>
          </cell>
          <cell r="S934">
            <v>30.800000000000011</v>
          </cell>
          <cell r="T934" t="str">
            <v xml:space="preserve"> </v>
          </cell>
        </row>
        <row r="935">
          <cell r="A935" t="str">
            <v>25084000</v>
          </cell>
          <cell r="B935" t="str">
            <v>Argiles autres que refracteres al'exclusion des argiles expansees du 68.06</v>
          </cell>
          <cell r="C935">
            <v>38393</v>
          </cell>
          <cell r="D935">
            <v>10</v>
          </cell>
          <cell r="E935">
            <v>0</v>
          </cell>
          <cell r="F935">
            <v>18</v>
          </cell>
          <cell r="G935">
            <v>10</v>
          </cell>
          <cell r="H935">
            <v>0</v>
          </cell>
          <cell r="I935">
            <v>18</v>
          </cell>
          <cell r="J935">
            <v>1</v>
          </cell>
          <cell r="K935">
            <v>0</v>
          </cell>
          <cell r="L935" t="str">
            <v>TNE</v>
          </cell>
          <cell r="M935">
            <v>0</v>
          </cell>
          <cell r="N935">
            <v>0</v>
          </cell>
          <cell r="O935" t="str">
            <v>CLASSE</v>
          </cell>
          <cell r="P935">
            <v>2</v>
          </cell>
          <cell r="Q935">
            <v>30.8</v>
          </cell>
          <cell r="R935">
            <v>11</v>
          </cell>
          <cell r="S935">
            <v>30.800000000000011</v>
          </cell>
          <cell r="T935" t="str">
            <v xml:space="preserve"> </v>
          </cell>
        </row>
        <row r="936">
          <cell r="A936" t="str">
            <v>25085000</v>
          </cell>
          <cell r="B936" t="str">
            <v>Andalousite,cyanite et sillimanite</v>
          </cell>
          <cell r="C936">
            <v>38393</v>
          </cell>
          <cell r="D936">
            <v>10</v>
          </cell>
          <cell r="E936">
            <v>0</v>
          </cell>
          <cell r="F936">
            <v>18</v>
          </cell>
          <cell r="G936">
            <v>10</v>
          </cell>
          <cell r="H936">
            <v>0</v>
          </cell>
          <cell r="I936">
            <v>18</v>
          </cell>
          <cell r="J936">
            <v>1</v>
          </cell>
          <cell r="K936">
            <v>0</v>
          </cell>
          <cell r="L936" t="str">
            <v>TNE</v>
          </cell>
          <cell r="M936">
            <v>0</v>
          </cell>
          <cell r="N936">
            <v>0</v>
          </cell>
          <cell r="O936" t="str">
            <v>CLASSE</v>
          </cell>
          <cell r="P936">
            <v>2</v>
          </cell>
          <cell r="Q936">
            <v>30.8</v>
          </cell>
          <cell r="R936">
            <v>11</v>
          </cell>
          <cell r="S936">
            <v>30.800000000000011</v>
          </cell>
          <cell r="T936" t="str">
            <v xml:space="preserve"> </v>
          </cell>
        </row>
        <row r="937">
          <cell r="A937" t="str">
            <v>25086000</v>
          </cell>
          <cell r="B937" t="str">
            <v>Mullite</v>
          </cell>
          <cell r="C937">
            <v>38393</v>
          </cell>
          <cell r="D937">
            <v>10</v>
          </cell>
          <cell r="E937">
            <v>0</v>
          </cell>
          <cell r="F937">
            <v>18</v>
          </cell>
          <cell r="G937">
            <v>10</v>
          </cell>
          <cell r="H937">
            <v>0</v>
          </cell>
          <cell r="I937">
            <v>18</v>
          </cell>
          <cell r="J937">
            <v>1</v>
          </cell>
          <cell r="K937">
            <v>0</v>
          </cell>
          <cell r="L937" t="str">
            <v>TNE</v>
          </cell>
          <cell r="M937">
            <v>0</v>
          </cell>
          <cell r="N937">
            <v>0</v>
          </cell>
          <cell r="O937" t="str">
            <v>CLASSE</v>
          </cell>
          <cell r="P937">
            <v>2</v>
          </cell>
          <cell r="Q937">
            <v>30.8</v>
          </cell>
          <cell r="R937">
            <v>11</v>
          </cell>
          <cell r="S937">
            <v>30.800000000000011</v>
          </cell>
          <cell r="T937" t="str">
            <v xml:space="preserve"> </v>
          </cell>
        </row>
        <row r="938">
          <cell r="A938" t="str">
            <v>25087000</v>
          </cell>
          <cell r="B938" t="str">
            <v>Terres de chamotte ou de dinas</v>
          </cell>
          <cell r="C938">
            <v>38393</v>
          </cell>
          <cell r="D938">
            <v>10</v>
          </cell>
          <cell r="E938">
            <v>0</v>
          </cell>
          <cell r="F938">
            <v>18</v>
          </cell>
          <cell r="G938">
            <v>10</v>
          </cell>
          <cell r="H938">
            <v>0</v>
          </cell>
          <cell r="I938">
            <v>18</v>
          </cell>
          <cell r="J938">
            <v>1</v>
          </cell>
          <cell r="K938">
            <v>0</v>
          </cell>
          <cell r="L938" t="str">
            <v>TNE</v>
          </cell>
          <cell r="M938">
            <v>0</v>
          </cell>
          <cell r="N938">
            <v>0</v>
          </cell>
          <cell r="O938" t="str">
            <v>CLASSE</v>
          </cell>
          <cell r="P938">
            <v>2</v>
          </cell>
          <cell r="Q938">
            <v>30.8</v>
          </cell>
          <cell r="R938">
            <v>11</v>
          </cell>
          <cell r="S938">
            <v>30.800000000000011</v>
          </cell>
          <cell r="T938" t="str">
            <v xml:space="preserve"> </v>
          </cell>
        </row>
        <row r="939">
          <cell r="A939" t="str">
            <v>25090000</v>
          </cell>
          <cell r="B939" t="str">
            <v>Craie</v>
          </cell>
          <cell r="C939">
            <v>38393</v>
          </cell>
          <cell r="D939">
            <v>10</v>
          </cell>
          <cell r="E939">
            <v>0</v>
          </cell>
          <cell r="F939">
            <v>18</v>
          </cell>
          <cell r="G939">
            <v>10</v>
          </cell>
          <cell r="H939">
            <v>0</v>
          </cell>
          <cell r="I939">
            <v>18</v>
          </cell>
          <cell r="J939">
            <v>1</v>
          </cell>
          <cell r="K939">
            <v>0</v>
          </cell>
          <cell r="L939" t="str">
            <v>TNE</v>
          </cell>
          <cell r="M939">
            <v>0</v>
          </cell>
          <cell r="N939">
            <v>0</v>
          </cell>
          <cell r="O939" t="str">
            <v>CLASSE</v>
          </cell>
          <cell r="P939">
            <v>2</v>
          </cell>
          <cell r="Q939">
            <v>30.8</v>
          </cell>
          <cell r="R939">
            <v>11</v>
          </cell>
          <cell r="S939">
            <v>30.800000000000011</v>
          </cell>
          <cell r="T939" t="str">
            <v xml:space="preserve"> </v>
          </cell>
        </row>
        <row r="940">
          <cell r="A940" t="str">
            <v>25101000</v>
          </cell>
          <cell r="B940" t="str">
            <v>Phosphates non moulus</v>
          </cell>
          <cell r="C940">
            <v>38393</v>
          </cell>
          <cell r="D940">
            <v>10</v>
          </cell>
          <cell r="E940">
            <v>0</v>
          </cell>
          <cell r="F940">
            <v>0</v>
          </cell>
          <cell r="G940">
            <v>10</v>
          </cell>
          <cell r="H940">
            <v>0</v>
          </cell>
          <cell r="I940">
            <v>0</v>
          </cell>
          <cell r="J940">
            <v>1</v>
          </cell>
          <cell r="K940">
            <v>0</v>
          </cell>
          <cell r="L940" t="str">
            <v>TNE</v>
          </cell>
          <cell r="M940">
            <v>0</v>
          </cell>
          <cell r="N940">
            <v>0</v>
          </cell>
          <cell r="O940" t="str">
            <v>CLASSE</v>
          </cell>
          <cell r="P940">
            <v>2</v>
          </cell>
          <cell r="Q940">
            <v>11</v>
          </cell>
          <cell r="R940">
            <v>11</v>
          </cell>
          <cell r="S940">
            <v>11</v>
          </cell>
          <cell r="T940" t="str">
            <v xml:space="preserve"> </v>
          </cell>
        </row>
        <row r="941">
          <cell r="A941" t="str">
            <v>25102000</v>
          </cell>
          <cell r="B941" t="str">
            <v>Phosphates moulus</v>
          </cell>
          <cell r="C941">
            <v>38393</v>
          </cell>
          <cell r="D941">
            <v>10</v>
          </cell>
          <cell r="E941">
            <v>0</v>
          </cell>
          <cell r="F941">
            <v>0</v>
          </cell>
          <cell r="G941">
            <v>10</v>
          </cell>
          <cell r="H941">
            <v>0</v>
          </cell>
          <cell r="I941">
            <v>0</v>
          </cell>
          <cell r="J941">
            <v>1</v>
          </cell>
          <cell r="K941">
            <v>0</v>
          </cell>
          <cell r="L941" t="str">
            <v>TNE</v>
          </cell>
          <cell r="M941">
            <v>0</v>
          </cell>
          <cell r="N941">
            <v>0</v>
          </cell>
          <cell r="O941" t="str">
            <v>CLASSE</v>
          </cell>
          <cell r="P941">
            <v>2</v>
          </cell>
          <cell r="Q941">
            <v>11</v>
          </cell>
          <cell r="R941">
            <v>11</v>
          </cell>
          <cell r="S941">
            <v>11</v>
          </cell>
          <cell r="T941" t="str">
            <v xml:space="preserve"> </v>
          </cell>
        </row>
        <row r="942">
          <cell r="A942" t="str">
            <v>25111000</v>
          </cell>
          <cell r="B942" t="str">
            <v>Sulfate de baryum naturel(barytine)</v>
          </cell>
          <cell r="C942">
            <v>38393</v>
          </cell>
          <cell r="D942">
            <v>5</v>
          </cell>
          <cell r="E942">
            <v>0</v>
          </cell>
          <cell r="F942">
            <v>18</v>
          </cell>
          <cell r="G942">
            <v>5</v>
          </cell>
          <cell r="H942">
            <v>0</v>
          </cell>
          <cell r="I942">
            <v>18</v>
          </cell>
          <cell r="J942">
            <v>1</v>
          </cell>
          <cell r="K942">
            <v>0</v>
          </cell>
          <cell r="L942" t="str">
            <v>TNE</v>
          </cell>
          <cell r="M942">
            <v>0</v>
          </cell>
          <cell r="N942">
            <v>0</v>
          </cell>
          <cell r="O942" t="str">
            <v>CLASSE</v>
          </cell>
          <cell r="P942">
            <v>1</v>
          </cell>
          <cell r="Q942">
            <v>24.9</v>
          </cell>
          <cell r="R942">
            <v>6</v>
          </cell>
          <cell r="S942">
            <v>24.900000000000006</v>
          </cell>
          <cell r="T942" t="str">
            <v xml:space="preserve"> </v>
          </cell>
        </row>
        <row r="943">
          <cell r="A943" t="str">
            <v>25112000</v>
          </cell>
          <cell r="B943" t="str">
            <v>Carbonate de baryum naturel(whitherite)</v>
          </cell>
          <cell r="C943">
            <v>38393</v>
          </cell>
          <cell r="D943">
            <v>10</v>
          </cell>
          <cell r="E943">
            <v>0</v>
          </cell>
          <cell r="F943">
            <v>18</v>
          </cell>
          <cell r="G943">
            <v>10</v>
          </cell>
          <cell r="H943">
            <v>0</v>
          </cell>
          <cell r="I943">
            <v>18</v>
          </cell>
          <cell r="J943">
            <v>1</v>
          </cell>
          <cell r="K943">
            <v>0</v>
          </cell>
          <cell r="L943" t="str">
            <v>TNE</v>
          </cell>
          <cell r="M943">
            <v>0</v>
          </cell>
          <cell r="N943">
            <v>0</v>
          </cell>
          <cell r="O943" t="str">
            <v>CLASSE</v>
          </cell>
          <cell r="P943">
            <v>2</v>
          </cell>
          <cell r="Q943">
            <v>30.8</v>
          </cell>
          <cell r="R943">
            <v>11</v>
          </cell>
          <cell r="S943">
            <v>30.800000000000011</v>
          </cell>
          <cell r="T943" t="str">
            <v xml:space="preserve"> </v>
          </cell>
        </row>
        <row r="944">
          <cell r="A944" t="str">
            <v>25120000</v>
          </cell>
          <cell r="B944" t="str">
            <v>Farine silicieuse fossile,terre silicieuse analogue,d&lt;=1,meme calcinee</v>
          </cell>
          <cell r="C944">
            <v>38393</v>
          </cell>
          <cell r="D944">
            <v>10</v>
          </cell>
          <cell r="E944">
            <v>0</v>
          </cell>
          <cell r="F944">
            <v>18</v>
          </cell>
          <cell r="G944">
            <v>10</v>
          </cell>
          <cell r="H944">
            <v>0</v>
          </cell>
          <cell r="I944">
            <v>18</v>
          </cell>
          <cell r="J944">
            <v>1</v>
          </cell>
          <cell r="K944">
            <v>0</v>
          </cell>
          <cell r="L944" t="str">
            <v>TNE</v>
          </cell>
          <cell r="M944">
            <v>0</v>
          </cell>
          <cell r="N944">
            <v>0</v>
          </cell>
          <cell r="O944" t="str">
            <v>CLASSE</v>
          </cell>
          <cell r="P944">
            <v>2</v>
          </cell>
          <cell r="Q944">
            <v>30.8</v>
          </cell>
          <cell r="R944">
            <v>11</v>
          </cell>
          <cell r="S944">
            <v>30.800000000000011</v>
          </cell>
          <cell r="T944" t="str">
            <v xml:space="preserve"> </v>
          </cell>
        </row>
        <row r="945">
          <cell r="A945" t="str">
            <v>25131100</v>
          </cell>
          <cell r="B945" t="str">
            <v>Pierre ponce,brute ou en morceaux irreguliers,yc la pierre ponce concassee</v>
          </cell>
          <cell r="C945">
            <v>38393</v>
          </cell>
          <cell r="D945">
            <v>10</v>
          </cell>
          <cell r="E945">
            <v>0</v>
          </cell>
          <cell r="F945">
            <v>18</v>
          </cell>
          <cell r="G945">
            <v>10</v>
          </cell>
          <cell r="H945">
            <v>0</v>
          </cell>
          <cell r="I945">
            <v>18</v>
          </cell>
          <cell r="J945">
            <v>1</v>
          </cell>
          <cell r="K945">
            <v>0</v>
          </cell>
          <cell r="L945" t="str">
            <v>TNE</v>
          </cell>
          <cell r="M945">
            <v>0</v>
          </cell>
          <cell r="N945">
            <v>0</v>
          </cell>
          <cell r="O945" t="str">
            <v>CLASSE</v>
          </cell>
          <cell r="P945">
            <v>2</v>
          </cell>
          <cell r="Q945">
            <v>30.8</v>
          </cell>
          <cell r="R945">
            <v>11</v>
          </cell>
          <cell r="S945">
            <v>30.800000000000011</v>
          </cell>
          <cell r="T945" t="str">
            <v xml:space="preserve"> </v>
          </cell>
        </row>
        <row r="946">
          <cell r="A946" t="str">
            <v>25131900</v>
          </cell>
          <cell r="B946" t="str">
            <v>Pierres ponces autres que du 251311</v>
          </cell>
          <cell r="C946">
            <v>38393</v>
          </cell>
          <cell r="D946">
            <v>10</v>
          </cell>
          <cell r="E946">
            <v>0</v>
          </cell>
          <cell r="F946">
            <v>18</v>
          </cell>
          <cell r="G946">
            <v>10</v>
          </cell>
          <cell r="H946">
            <v>0</v>
          </cell>
          <cell r="I946">
            <v>18</v>
          </cell>
          <cell r="J946">
            <v>1</v>
          </cell>
          <cell r="K946">
            <v>0</v>
          </cell>
          <cell r="L946" t="str">
            <v>TNE</v>
          </cell>
          <cell r="M946">
            <v>0</v>
          </cell>
          <cell r="N946">
            <v>0</v>
          </cell>
          <cell r="O946" t="str">
            <v>CLASSE</v>
          </cell>
          <cell r="P946">
            <v>2</v>
          </cell>
          <cell r="Q946">
            <v>30.8</v>
          </cell>
          <cell r="R946">
            <v>11</v>
          </cell>
          <cell r="S946">
            <v>30.800000000000011</v>
          </cell>
          <cell r="T946" t="str">
            <v xml:space="preserve"> </v>
          </cell>
        </row>
        <row r="947">
          <cell r="A947" t="str">
            <v>25132000</v>
          </cell>
          <cell r="B947" t="str">
            <v>Emeri,corindon naturel,grenat naturel et autres abrasifs naturels</v>
          </cell>
          <cell r="C947">
            <v>38461</v>
          </cell>
          <cell r="D947">
            <v>10</v>
          </cell>
          <cell r="E947">
            <v>0</v>
          </cell>
          <cell r="F947">
            <v>18</v>
          </cell>
          <cell r="G947">
            <v>10</v>
          </cell>
          <cell r="H947">
            <v>0</v>
          </cell>
          <cell r="I947">
            <v>18</v>
          </cell>
          <cell r="J947">
            <v>0</v>
          </cell>
          <cell r="K947">
            <v>0</v>
          </cell>
          <cell r="L947" t="str">
            <v>TNE</v>
          </cell>
          <cell r="M947">
            <v>0</v>
          </cell>
          <cell r="N947">
            <v>0</v>
          </cell>
          <cell r="O947" t="str">
            <v>CLASSE</v>
          </cell>
          <cell r="P947">
            <v>2</v>
          </cell>
          <cell r="Q947">
            <v>29.8</v>
          </cell>
          <cell r="R947">
            <v>10</v>
          </cell>
          <cell r="S947">
            <v>29.800000000000011</v>
          </cell>
          <cell r="T947" t="str">
            <v xml:space="preserve"> </v>
          </cell>
        </row>
        <row r="948">
          <cell r="A948" t="str">
            <v>25140000</v>
          </cell>
          <cell r="B948" t="str">
            <v>Ardoise meme degrossie,debitee,sciee en bloc,plaquee,carree ou rectangul.</v>
          </cell>
          <cell r="C948">
            <v>38393</v>
          </cell>
          <cell r="D948">
            <v>10</v>
          </cell>
          <cell r="E948">
            <v>0</v>
          </cell>
          <cell r="F948">
            <v>18</v>
          </cell>
          <cell r="G948">
            <v>10</v>
          </cell>
          <cell r="H948">
            <v>0</v>
          </cell>
          <cell r="I948">
            <v>18</v>
          </cell>
          <cell r="J948">
            <v>1</v>
          </cell>
          <cell r="K948">
            <v>0</v>
          </cell>
          <cell r="L948" t="str">
            <v>TNE</v>
          </cell>
          <cell r="M948">
            <v>0</v>
          </cell>
          <cell r="N948">
            <v>0</v>
          </cell>
          <cell r="O948" t="str">
            <v>CLASSE</v>
          </cell>
          <cell r="P948">
            <v>2</v>
          </cell>
          <cell r="Q948">
            <v>30.8</v>
          </cell>
          <cell r="R948">
            <v>11</v>
          </cell>
          <cell r="S948">
            <v>30.800000000000011</v>
          </cell>
          <cell r="T948" t="str">
            <v xml:space="preserve"> </v>
          </cell>
        </row>
        <row r="949">
          <cell r="A949" t="str">
            <v>25151100</v>
          </cell>
          <cell r="B949" t="str">
            <v>Marbres et travertins,bruts ou degrossis,densite &gt;= 2,5</v>
          </cell>
          <cell r="C949">
            <v>38393</v>
          </cell>
          <cell r="D949">
            <v>10</v>
          </cell>
          <cell r="E949">
            <v>0</v>
          </cell>
          <cell r="F949">
            <v>18</v>
          </cell>
          <cell r="G949">
            <v>10</v>
          </cell>
          <cell r="H949">
            <v>0</v>
          </cell>
          <cell r="I949">
            <v>18</v>
          </cell>
          <cell r="J949">
            <v>1</v>
          </cell>
          <cell r="K949">
            <v>0</v>
          </cell>
          <cell r="L949" t="str">
            <v>TNE</v>
          </cell>
          <cell r="M949">
            <v>0</v>
          </cell>
          <cell r="N949">
            <v>0</v>
          </cell>
          <cell r="O949" t="str">
            <v>CLASSE</v>
          </cell>
          <cell r="P949">
            <v>2</v>
          </cell>
          <cell r="Q949">
            <v>30.8</v>
          </cell>
          <cell r="R949">
            <v>11</v>
          </cell>
          <cell r="S949">
            <v>30.800000000000011</v>
          </cell>
          <cell r="T949" t="str">
            <v xml:space="preserve"> </v>
          </cell>
        </row>
        <row r="950">
          <cell r="A950" t="str">
            <v>25151200</v>
          </cell>
          <cell r="B950" t="str">
            <v>Marbres et travertins, simplement d_x0002_bit_x0002_s en carr_x0002_s ou rectangles,d &gt;= 2.5</v>
          </cell>
          <cell r="C950">
            <v>38393</v>
          </cell>
          <cell r="D950">
            <v>10</v>
          </cell>
          <cell r="E950">
            <v>0</v>
          </cell>
          <cell r="F950">
            <v>18</v>
          </cell>
          <cell r="G950">
            <v>10</v>
          </cell>
          <cell r="H950">
            <v>0</v>
          </cell>
          <cell r="I950">
            <v>18</v>
          </cell>
          <cell r="J950">
            <v>1</v>
          </cell>
          <cell r="K950">
            <v>0</v>
          </cell>
          <cell r="L950" t="str">
            <v>KGM</v>
          </cell>
          <cell r="M950">
            <v>0</v>
          </cell>
          <cell r="N950">
            <v>0</v>
          </cell>
          <cell r="O950" t="str">
            <v>CLASSE</v>
          </cell>
          <cell r="P950">
            <v>2</v>
          </cell>
          <cell r="Q950">
            <v>30.8</v>
          </cell>
          <cell r="R950">
            <v>11</v>
          </cell>
          <cell r="S950">
            <v>30.800000000000011</v>
          </cell>
          <cell r="T950" t="str">
            <v xml:space="preserve"> </v>
          </cell>
        </row>
        <row r="951">
          <cell r="A951" t="str">
            <v>25152000</v>
          </cell>
          <cell r="B951" t="str">
            <v>Ecaussines et autres pierres calcaires de taille de construction, albatre</v>
          </cell>
          <cell r="C951">
            <v>38393</v>
          </cell>
          <cell r="D951">
            <v>10</v>
          </cell>
          <cell r="E951">
            <v>0</v>
          </cell>
          <cell r="F951">
            <v>18</v>
          </cell>
          <cell r="G951">
            <v>10</v>
          </cell>
          <cell r="H951">
            <v>0</v>
          </cell>
          <cell r="I951">
            <v>18</v>
          </cell>
          <cell r="J951">
            <v>1</v>
          </cell>
          <cell r="K951">
            <v>0</v>
          </cell>
          <cell r="L951" t="str">
            <v>TNE</v>
          </cell>
          <cell r="M951">
            <v>0</v>
          </cell>
          <cell r="N951">
            <v>0</v>
          </cell>
          <cell r="O951" t="str">
            <v>CLASSE</v>
          </cell>
          <cell r="P951">
            <v>2</v>
          </cell>
          <cell r="Q951">
            <v>30.8</v>
          </cell>
          <cell r="R951">
            <v>11</v>
          </cell>
          <cell r="S951">
            <v>30.800000000000011</v>
          </cell>
          <cell r="T951" t="str">
            <v xml:space="preserve"> </v>
          </cell>
        </row>
        <row r="952">
          <cell r="A952" t="str">
            <v>25161100</v>
          </cell>
          <cell r="B952" t="str">
            <v>Granit brut ou degrossi,en bloc</v>
          </cell>
          <cell r="C952">
            <v>38393</v>
          </cell>
          <cell r="D952">
            <v>10</v>
          </cell>
          <cell r="E952">
            <v>0</v>
          </cell>
          <cell r="F952">
            <v>18</v>
          </cell>
          <cell r="G952">
            <v>10</v>
          </cell>
          <cell r="H952">
            <v>0</v>
          </cell>
          <cell r="I952">
            <v>18</v>
          </cell>
          <cell r="J952">
            <v>1</v>
          </cell>
          <cell r="K952">
            <v>0</v>
          </cell>
          <cell r="L952" t="str">
            <v>TNE</v>
          </cell>
          <cell r="M952">
            <v>0</v>
          </cell>
          <cell r="N952">
            <v>0</v>
          </cell>
          <cell r="O952" t="str">
            <v>CLASSE</v>
          </cell>
          <cell r="P952">
            <v>2</v>
          </cell>
          <cell r="Q952">
            <v>30.8</v>
          </cell>
          <cell r="R952">
            <v>11</v>
          </cell>
          <cell r="S952">
            <v>30.800000000000011</v>
          </cell>
          <cell r="T952" t="str">
            <v xml:space="preserve"> </v>
          </cell>
        </row>
        <row r="953">
          <cell r="A953" t="str">
            <v>25161200</v>
          </cell>
          <cell r="B953" t="str">
            <v>Granit simplement d_x0002_bit_x0002_ en plaque de forme carr_x0002_e ou rectangulaire</v>
          </cell>
          <cell r="C953">
            <v>38393</v>
          </cell>
          <cell r="D953">
            <v>10</v>
          </cell>
          <cell r="E953">
            <v>0</v>
          </cell>
          <cell r="F953">
            <v>18</v>
          </cell>
          <cell r="G953">
            <v>10</v>
          </cell>
          <cell r="H953">
            <v>0</v>
          </cell>
          <cell r="I953">
            <v>18</v>
          </cell>
          <cell r="J953">
            <v>1</v>
          </cell>
          <cell r="K953">
            <v>0</v>
          </cell>
          <cell r="L953" t="str">
            <v>TNE</v>
          </cell>
          <cell r="M953">
            <v>0</v>
          </cell>
          <cell r="N953">
            <v>0</v>
          </cell>
          <cell r="O953" t="str">
            <v>CLASSE</v>
          </cell>
          <cell r="P953">
            <v>2</v>
          </cell>
          <cell r="Q953">
            <v>30.8</v>
          </cell>
          <cell r="R953">
            <v>11</v>
          </cell>
          <cell r="S953">
            <v>30.800000000000011</v>
          </cell>
          <cell r="T953" t="str">
            <v xml:space="preserve"> </v>
          </cell>
        </row>
        <row r="954">
          <cell r="A954" t="str">
            <v>25162100</v>
          </cell>
          <cell r="B954" t="str">
            <v>Gres brut ou degrossi</v>
          </cell>
          <cell r="C954">
            <v>38393</v>
          </cell>
          <cell r="D954">
            <v>10</v>
          </cell>
          <cell r="E954">
            <v>0</v>
          </cell>
          <cell r="F954">
            <v>18</v>
          </cell>
          <cell r="G954">
            <v>10</v>
          </cell>
          <cell r="H954">
            <v>0</v>
          </cell>
          <cell r="I954">
            <v>18</v>
          </cell>
          <cell r="J954">
            <v>1</v>
          </cell>
          <cell r="K954">
            <v>0</v>
          </cell>
          <cell r="L954" t="str">
            <v>TNE</v>
          </cell>
          <cell r="M954">
            <v>0</v>
          </cell>
          <cell r="N954">
            <v>0</v>
          </cell>
          <cell r="O954" t="str">
            <v>CLASSE</v>
          </cell>
          <cell r="P954">
            <v>2</v>
          </cell>
          <cell r="Q954">
            <v>30.8</v>
          </cell>
          <cell r="R954">
            <v>11</v>
          </cell>
          <cell r="S954">
            <v>30.800000000000011</v>
          </cell>
          <cell r="T954" t="str">
            <v xml:space="preserve"> </v>
          </cell>
        </row>
        <row r="955">
          <cell r="A955" t="str">
            <v>25162200</v>
          </cell>
          <cell r="B955" t="str">
            <v>Gres debites simplemnt en blocs ou en plaque,forme carree ou rectangulaire</v>
          </cell>
          <cell r="C955">
            <v>38393</v>
          </cell>
          <cell r="D955">
            <v>10</v>
          </cell>
          <cell r="E955">
            <v>0</v>
          </cell>
          <cell r="F955">
            <v>18</v>
          </cell>
          <cell r="G955">
            <v>10</v>
          </cell>
          <cell r="H955">
            <v>0</v>
          </cell>
          <cell r="I955">
            <v>18</v>
          </cell>
          <cell r="J955">
            <v>1</v>
          </cell>
          <cell r="K955">
            <v>0</v>
          </cell>
          <cell r="L955" t="str">
            <v>TNE</v>
          </cell>
          <cell r="M955">
            <v>0</v>
          </cell>
          <cell r="N955">
            <v>0</v>
          </cell>
          <cell r="O955" t="str">
            <v>CLASSE</v>
          </cell>
          <cell r="P955">
            <v>2</v>
          </cell>
          <cell r="Q955">
            <v>30.8</v>
          </cell>
          <cell r="R955">
            <v>11</v>
          </cell>
          <cell r="S955">
            <v>30.800000000000011</v>
          </cell>
          <cell r="T955" t="str">
            <v xml:space="preserve"> </v>
          </cell>
        </row>
        <row r="956">
          <cell r="A956" t="str">
            <v>25169000</v>
          </cell>
          <cell r="B956" t="str">
            <v>Pierres de taille ou contruction autres que du 251611 a 251622</v>
          </cell>
          <cell r="C956">
            <v>38393</v>
          </cell>
          <cell r="D956">
            <v>10</v>
          </cell>
          <cell r="E956">
            <v>0</v>
          </cell>
          <cell r="F956">
            <v>18</v>
          </cell>
          <cell r="G956">
            <v>10</v>
          </cell>
          <cell r="H956">
            <v>0</v>
          </cell>
          <cell r="I956">
            <v>18</v>
          </cell>
          <cell r="J956">
            <v>1</v>
          </cell>
          <cell r="K956">
            <v>0</v>
          </cell>
          <cell r="L956" t="str">
            <v>TNE</v>
          </cell>
          <cell r="M956">
            <v>0</v>
          </cell>
          <cell r="N956">
            <v>0</v>
          </cell>
          <cell r="O956" t="str">
            <v>CLASSE</v>
          </cell>
          <cell r="P956">
            <v>2</v>
          </cell>
          <cell r="Q956">
            <v>30.8</v>
          </cell>
          <cell r="R956">
            <v>11</v>
          </cell>
          <cell r="S956">
            <v>30.800000000000011</v>
          </cell>
          <cell r="T956" t="str">
            <v xml:space="preserve"> </v>
          </cell>
        </row>
        <row r="957">
          <cell r="A957" t="str">
            <v>25171000</v>
          </cell>
          <cell r="B957" t="str">
            <v>Cailloux,graviers,gallets.... pour routes,voies ferrees,ballasts</v>
          </cell>
          <cell r="C957">
            <v>38393</v>
          </cell>
          <cell r="D957">
            <v>10</v>
          </cell>
          <cell r="E957">
            <v>0</v>
          </cell>
          <cell r="F957">
            <v>18</v>
          </cell>
          <cell r="G957">
            <v>10</v>
          </cell>
          <cell r="H957">
            <v>0</v>
          </cell>
          <cell r="I957">
            <v>18</v>
          </cell>
          <cell r="J957">
            <v>1</v>
          </cell>
          <cell r="K957">
            <v>0</v>
          </cell>
          <cell r="L957" t="str">
            <v>TNE</v>
          </cell>
          <cell r="M957">
            <v>0</v>
          </cell>
          <cell r="N957">
            <v>0</v>
          </cell>
          <cell r="O957" t="str">
            <v>CLASSE</v>
          </cell>
          <cell r="P957">
            <v>2</v>
          </cell>
          <cell r="Q957">
            <v>30.8</v>
          </cell>
          <cell r="R957">
            <v>11</v>
          </cell>
          <cell r="S957">
            <v>30.800000000000011</v>
          </cell>
          <cell r="T957" t="str">
            <v xml:space="preserve"> </v>
          </cell>
        </row>
        <row r="958">
          <cell r="A958" t="str">
            <v>25172000</v>
          </cell>
          <cell r="B958" t="str">
            <v>Macadam de laitier, de scories ou de dechets similaires</v>
          </cell>
          <cell r="C958">
            <v>38393</v>
          </cell>
          <cell r="D958">
            <v>10</v>
          </cell>
          <cell r="E958">
            <v>0</v>
          </cell>
          <cell r="F958">
            <v>18</v>
          </cell>
          <cell r="G958">
            <v>10</v>
          </cell>
          <cell r="H958">
            <v>0</v>
          </cell>
          <cell r="I958">
            <v>18</v>
          </cell>
          <cell r="J958">
            <v>1</v>
          </cell>
          <cell r="K958">
            <v>0</v>
          </cell>
          <cell r="L958" t="str">
            <v>TNE</v>
          </cell>
          <cell r="M958">
            <v>0</v>
          </cell>
          <cell r="N958">
            <v>0</v>
          </cell>
          <cell r="O958" t="str">
            <v>CLASSE</v>
          </cell>
          <cell r="P958">
            <v>2</v>
          </cell>
          <cell r="Q958">
            <v>30.8</v>
          </cell>
          <cell r="R958">
            <v>11</v>
          </cell>
          <cell r="S958">
            <v>30.800000000000011</v>
          </cell>
          <cell r="T958" t="str">
            <v xml:space="preserve"> </v>
          </cell>
        </row>
        <row r="959">
          <cell r="A959" t="str">
            <v>25173000</v>
          </cell>
          <cell r="B959" t="str">
            <v>Tarmacadam</v>
          </cell>
          <cell r="C959">
            <v>38393</v>
          </cell>
          <cell r="D959">
            <v>10</v>
          </cell>
          <cell r="E959">
            <v>0</v>
          </cell>
          <cell r="F959">
            <v>18</v>
          </cell>
          <cell r="G959">
            <v>10</v>
          </cell>
          <cell r="H959">
            <v>0</v>
          </cell>
          <cell r="I959">
            <v>18</v>
          </cell>
          <cell r="J959">
            <v>1</v>
          </cell>
          <cell r="K959">
            <v>0</v>
          </cell>
          <cell r="L959" t="str">
            <v>TNE</v>
          </cell>
          <cell r="M959">
            <v>0</v>
          </cell>
          <cell r="N959">
            <v>0</v>
          </cell>
          <cell r="O959" t="str">
            <v>CLASSE</v>
          </cell>
          <cell r="P959">
            <v>2</v>
          </cell>
          <cell r="Q959">
            <v>30.8</v>
          </cell>
          <cell r="R959">
            <v>11</v>
          </cell>
          <cell r="S959">
            <v>30.800000000000011</v>
          </cell>
          <cell r="T959" t="str">
            <v xml:space="preserve"> </v>
          </cell>
        </row>
        <row r="960">
          <cell r="A960" t="str">
            <v>25174100</v>
          </cell>
          <cell r="B960" t="str">
            <v>Granules,eclats et poudres de marbre,meme traites thermiquement</v>
          </cell>
          <cell r="C960">
            <v>38393</v>
          </cell>
          <cell r="D960">
            <v>10</v>
          </cell>
          <cell r="E960">
            <v>0</v>
          </cell>
          <cell r="F960">
            <v>18</v>
          </cell>
          <cell r="G960">
            <v>10</v>
          </cell>
          <cell r="H960">
            <v>0</v>
          </cell>
          <cell r="I960">
            <v>18</v>
          </cell>
          <cell r="J960">
            <v>1</v>
          </cell>
          <cell r="K960">
            <v>0</v>
          </cell>
          <cell r="L960" t="str">
            <v>TNE</v>
          </cell>
          <cell r="M960">
            <v>0</v>
          </cell>
          <cell r="N960">
            <v>0</v>
          </cell>
          <cell r="O960" t="str">
            <v>CLASSE</v>
          </cell>
          <cell r="P960">
            <v>2</v>
          </cell>
          <cell r="Q960">
            <v>30.8</v>
          </cell>
          <cell r="R960">
            <v>11</v>
          </cell>
          <cell r="S960">
            <v>30.800000000000011</v>
          </cell>
          <cell r="T960" t="str">
            <v xml:space="preserve"> </v>
          </cell>
        </row>
        <row r="961">
          <cell r="A961" t="str">
            <v>25174900</v>
          </cell>
          <cell r="B961" t="str">
            <v>Granules,eclats des pierres,du 25.15 au 25.16</v>
          </cell>
          <cell r="C961">
            <v>38393</v>
          </cell>
          <cell r="D961">
            <v>10</v>
          </cell>
          <cell r="E961">
            <v>0</v>
          </cell>
          <cell r="F961">
            <v>18</v>
          </cell>
          <cell r="G961">
            <v>10</v>
          </cell>
          <cell r="H961">
            <v>0</v>
          </cell>
          <cell r="I961">
            <v>18</v>
          </cell>
          <cell r="J961">
            <v>1</v>
          </cell>
          <cell r="K961">
            <v>0</v>
          </cell>
          <cell r="L961" t="str">
            <v>TNE</v>
          </cell>
          <cell r="M961">
            <v>0</v>
          </cell>
          <cell r="N961">
            <v>0</v>
          </cell>
          <cell r="O961" t="str">
            <v>CLASSE</v>
          </cell>
          <cell r="P961">
            <v>2</v>
          </cell>
          <cell r="Q961">
            <v>30.8</v>
          </cell>
          <cell r="R961">
            <v>11</v>
          </cell>
          <cell r="S961">
            <v>30.800000000000011</v>
          </cell>
          <cell r="T961" t="str">
            <v xml:space="preserve"> </v>
          </cell>
        </row>
        <row r="962">
          <cell r="A962" t="str">
            <v>25181000</v>
          </cell>
          <cell r="B962" t="str">
            <v>Dolomie non calcinee ni fritee "crue" brute ou simplem.debitee par sciage</v>
          </cell>
          <cell r="C962">
            <v>38393</v>
          </cell>
          <cell r="D962">
            <v>10</v>
          </cell>
          <cell r="E962">
            <v>0</v>
          </cell>
          <cell r="F962">
            <v>0</v>
          </cell>
          <cell r="G962">
            <v>10</v>
          </cell>
          <cell r="H962">
            <v>0</v>
          </cell>
          <cell r="I962">
            <v>0</v>
          </cell>
          <cell r="J962">
            <v>1</v>
          </cell>
          <cell r="K962">
            <v>0</v>
          </cell>
          <cell r="L962" t="str">
            <v>TNE</v>
          </cell>
          <cell r="M962">
            <v>0</v>
          </cell>
          <cell r="N962">
            <v>0</v>
          </cell>
          <cell r="O962" t="str">
            <v>CLASSE</v>
          </cell>
          <cell r="P962">
            <v>2</v>
          </cell>
          <cell r="Q962">
            <v>11</v>
          </cell>
          <cell r="R962">
            <v>11</v>
          </cell>
          <cell r="S962">
            <v>11</v>
          </cell>
          <cell r="T962" t="str">
            <v xml:space="preserve"> </v>
          </cell>
        </row>
        <row r="963">
          <cell r="A963" t="str">
            <v>25182000</v>
          </cell>
          <cell r="B963" t="str">
            <v>Dolomie calcinee ou frittee</v>
          </cell>
          <cell r="C963">
            <v>38393</v>
          </cell>
          <cell r="D963">
            <v>10</v>
          </cell>
          <cell r="E963">
            <v>0</v>
          </cell>
          <cell r="F963">
            <v>0</v>
          </cell>
          <cell r="G963">
            <v>10</v>
          </cell>
          <cell r="H963">
            <v>0</v>
          </cell>
          <cell r="I963">
            <v>0</v>
          </cell>
          <cell r="J963">
            <v>1</v>
          </cell>
          <cell r="K963">
            <v>0</v>
          </cell>
          <cell r="L963" t="str">
            <v>TNE</v>
          </cell>
          <cell r="M963">
            <v>0</v>
          </cell>
          <cell r="N963">
            <v>0</v>
          </cell>
          <cell r="O963" t="str">
            <v>CLASSE</v>
          </cell>
          <cell r="P963">
            <v>2</v>
          </cell>
          <cell r="Q963">
            <v>11</v>
          </cell>
          <cell r="R963">
            <v>11</v>
          </cell>
          <cell r="S963">
            <v>11</v>
          </cell>
          <cell r="T963" t="str">
            <v xml:space="preserve"> </v>
          </cell>
        </row>
        <row r="964">
          <cell r="A964" t="str">
            <v>25183000</v>
          </cell>
          <cell r="B964" t="str">
            <v>Pise de dolomie</v>
          </cell>
          <cell r="C964">
            <v>38393</v>
          </cell>
          <cell r="D964">
            <v>10</v>
          </cell>
          <cell r="E964">
            <v>0</v>
          </cell>
          <cell r="F964">
            <v>18</v>
          </cell>
          <cell r="G964">
            <v>10</v>
          </cell>
          <cell r="H964">
            <v>0</v>
          </cell>
          <cell r="I964">
            <v>18</v>
          </cell>
          <cell r="J964">
            <v>1</v>
          </cell>
          <cell r="K964">
            <v>0</v>
          </cell>
          <cell r="L964" t="str">
            <v>TNE</v>
          </cell>
          <cell r="M964">
            <v>0</v>
          </cell>
          <cell r="N964">
            <v>0</v>
          </cell>
          <cell r="O964" t="str">
            <v>CLASSE</v>
          </cell>
          <cell r="P964">
            <v>2</v>
          </cell>
          <cell r="Q964">
            <v>30.8</v>
          </cell>
          <cell r="R964">
            <v>11</v>
          </cell>
          <cell r="S964">
            <v>30.800000000000011</v>
          </cell>
          <cell r="T964" t="str">
            <v xml:space="preserve"> </v>
          </cell>
        </row>
        <row r="965">
          <cell r="A965" t="str">
            <v>25191000</v>
          </cell>
          <cell r="B965" t="str">
            <v>Carbonate de magnesium naturel(magnesite)</v>
          </cell>
          <cell r="C965">
            <v>38393</v>
          </cell>
          <cell r="D965">
            <v>10</v>
          </cell>
          <cell r="E965">
            <v>0</v>
          </cell>
          <cell r="F965">
            <v>0</v>
          </cell>
          <cell r="G965">
            <v>10</v>
          </cell>
          <cell r="H965">
            <v>0</v>
          </cell>
          <cell r="I965">
            <v>0</v>
          </cell>
          <cell r="J965">
            <v>1</v>
          </cell>
          <cell r="K965">
            <v>0</v>
          </cell>
          <cell r="L965" t="str">
            <v>TNE</v>
          </cell>
          <cell r="M965">
            <v>0</v>
          </cell>
          <cell r="N965">
            <v>0</v>
          </cell>
          <cell r="O965" t="str">
            <v>CLASSE</v>
          </cell>
          <cell r="P965">
            <v>2</v>
          </cell>
          <cell r="Q965">
            <v>11</v>
          </cell>
          <cell r="R965">
            <v>11</v>
          </cell>
          <cell r="S965">
            <v>11</v>
          </cell>
          <cell r="T965" t="str">
            <v xml:space="preserve"> </v>
          </cell>
        </row>
        <row r="966">
          <cell r="A966" t="str">
            <v>25199000</v>
          </cell>
          <cell r="B966" t="str">
            <v>Carbonate et oxyde de magnesium autres que du 251910</v>
          </cell>
          <cell r="C966">
            <v>38393</v>
          </cell>
          <cell r="D966">
            <v>10</v>
          </cell>
          <cell r="E966">
            <v>0</v>
          </cell>
          <cell r="F966">
            <v>18</v>
          </cell>
          <cell r="G966">
            <v>10</v>
          </cell>
          <cell r="H966">
            <v>0</v>
          </cell>
          <cell r="I966">
            <v>18</v>
          </cell>
          <cell r="J966">
            <v>1</v>
          </cell>
          <cell r="K966">
            <v>0</v>
          </cell>
          <cell r="L966" t="str">
            <v>TNE</v>
          </cell>
          <cell r="M966">
            <v>0</v>
          </cell>
          <cell r="N966">
            <v>0</v>
          </cell>
          <cell r="O966" t="str">
            <v>CLASSE</v>
          </cell>
          <cell r="P966">
            <v>2</v>
          </cell>
          <cell r="Q966">
            <v>30.8</v>
          </cell>
          <cell r="R966">
            <v>11</v>
          </cell>
          <cell r="S966">
            <v>30.800000000000011</v>
          </cell>
          <cell r="T966" t="str">
            <v xml:space="preserve"> </v>
          </cell>
        </row>
        <row r="967">
          <cell r="A967" t="str">
            <v>25201000</v>
          </cell>
          <cell r="B967" t="str">
            <v>Gypse; anhydrite</v>
          </cell>
          <cell r="C967">
            <v>38393</v>
          </cell>
          <cell r="D967">
            <v>10</v>
          </cell>
          <cell r="E967">
            <v>0</v>
          </cell>
          <cell r="F967">
            <v>0</v>
          </cell>
          <cell r="G967">
            <v>10</v>
          </cell>
          <cell r="H967">
            <v>0</v>
          </cell>
          <cell r="I967">
            <v>0</v>
          </cell>
          <cell r="J967">
            <v>1</v>
          </cell>
          <cell r="K967">
            <v>0</v>
          </cell>
          <cell r="L967" t="str">
            <v>TNE</v>
          </cell>
          <cell r="M967">
            <v>0</v>
          </cell>
          <cell r="N967">
            <v>0</v>
          </cell>
          <cell r="O967" t="str">
            <v>CLASSE</v>
          </cell>
          <cell r="P967">
            <v>2</v>
          </cell>
          <cell r="Q967">
            <v>11</v>
          </cell>
          <cell r="R967">
            <v>11</v>
          </cell>
          <cell r="S967">
            <v>11</v>
          </cell>
          <cell r="T967" t="str">
            <v xml:space="preserve"> </v>
          </cell>
        </row>
        <row r="968">
          <cell r="A968" t="str">
            <v>25202010</v>
          </cell>
          <cell r="B968" t="str">
            <v>Platre sp_x0002_cialement pr_x0002_par_x0002_ pour l'art dentaire</v>
          </cell>
          <cell r="C968">
            <v>38393</v>
          </cell>
          <cell r="D968">
            <v>5</v>
          </cell>
          <cell r="E968">
            <v>0</v>
          </cell>
          <cell r="F968">
            <v>18</v>
          </cell>
          <cell r="G968">
            <v>5</v>
          </cell>
          <cell r="H968">
            <v>0</v>
          </cell>
          <cell r="I968">
            <v>18</v>
          </cell>
          <cell r="J968">
            <v>1</v>
          </cell>
          <cell r="K968">
            <v>0</v>
          </cell>
          <cell r="L968" t="str">
            <v>TNE</v>
          </cell>
          <cell r="M968">
            <v>0</v>
          </cell>
          <cell r="N968">
            <v>0</v>
          </cell>
          <cell r="O968" t="str">
            <v>CLASSE</v>
          </cell>
          <cell r="P968">
            <v>1</v>
          </cell>
          <cell r="Q968">
            <v>24.9</v>
          </cell>
          <cell r="R968">
            <v>6</v>
          </cell>
          <cell r="S968">
            <v>24.900000000000006</v>
          </cell>
          <cell r="T968" t="str">
            <v xml:space="preserve"> </v>
          </cell>
        </row>
        <row r="969">
          <cell r="A969" t="str">
            <v>25202090</v>
          </cell>
          <cell r="B969" t="str">
            <v>Platre autre que pour l'art dentaire</v>
          </cell>
          <cell r="C969">
            <v>38393</v>
          </cell>
          <cell r="D969">
            <v>10</v>
          </cell>
          <cell r="E969">
            <v>0</v>
          </cell>
          <cell r="F969">
            <v>18</v>
          </cell>
          <cell r="G969">
            <v>10</v>
          </cell>
          <cell r="H969">
            <v>0</v>
          </cell>
          <cell r="I969">
            <v>18</v>
          </cell>
          <cell r="J969">
            <v>1</v>
          </cell>
          <cell r="K969">
            <v>0</v>
          </cell>
          <cell r="L969" t="str">
            <v>TNE</v>
          </cell>
          <cell r="M969">
            <v>0</v>
          </cell>
          <cell r="N969">
            <v>0</v>
          </cell>
          <cell r="O969" t="str">
            <v>CLASSE</v>
          </cell>
          <cell r="P969">
            <v>2</v>
          </cell>
          <cell r="Q969">
            <v>30.8</v>
          </cell>
          <cell r="R969">
            <v>11</v>
          </cell>
          <cell r="S969">
            <v>30.800000000000011</v>
          </cell>
          <cell r="T969" t="str">
            <v xml:space="preserve"> </v>
          </cell>
        </row>
        <row r="970">
          <cell r="A970" t="str">
            <v>25210000</v>
          </cell>
          <cell r="B970" t="str">
            <v>Castines et pierres a ciment ou a chaux</v>
          </cell>
          <cell r="C970">
            <v>38393</v>
          </cell>
          <cell r="D970">
            <v>10</v>
          </cell>
          <cell r="E970">
            <v>0</v>
          </cell>
          <cell r="F970">
            <v>18</v>
          </cell>
          <cell r="G970">
            <v>10</v>
          </cell>
          <cell r="H970">
            <v>0</v>
          </cell>
          <cell r="I970">
            <v>18</v>
          </cell>
          <cell r="J970">
            <v>1</v>
          </cell>
          <cell r="K970">
            <v>0</v>
          </cell>
          <cell r="L970" t="str">
            <v>TNE</v>
          </cell>
          <cell r="M970">
            <v>0</v>
          </cell>
          <cell r="N970">
            <v>0</v>
          </cell>
          <cell r="O970" t="str">
            <v>CLASSE</v>
          </cell>
          <cell r="P970">
            <v>2</v>
          </cell>
          <cell r="Q970">
            <v>30.8</v>
          </cell>
          <cell r="R970">
            <v>11</v>
          </cell>
          <cell r="S970">
            <v>30.800000000000011</v>
          </cell>
          <cell r="T970" t="str">
            <v xml:space="preserve"> </v>
          </cell>
        </row>
        <row r="971">
          <cell r="A971" t="str">
            <v>25221000</v>
          </cell>
          <cell r="B971" t="str">
            <v>Chaux vive</v>
          </cell>
          <cell r="C971">
            <v>38393</v>
          </cell>
          <cell r="D971">
            <v>5</v>
          </cell>
          <cell r="E971">
            <v>0</v>
          </cell>
          <cell r="F971">
            <v>0</v>
          </cell>
          <cell r="G971">
            <v>5</v>
          </cell>
          <cell r="H971">
            <v>0</v>
          </cell>
          <cell r="I971">
            <v>0</v>
          </cell>
          <cell r="J971">
            <v>1</v>
          </cell>
          <cell r="K971">
            <v>0</v>
          </cell>
          <cell r="L971" t="str">
            <v>TNE</v>
          </cell>
          <cell r="M971">
            <v>0</v>
          </cell>
          <cell r="N971">
            <v>0</v>
          </cell>
          <cell r="O971" t="str">
            <v>CLASSE</v>
          </cell>
          <cell r="P971">
            <v>1</v>
          </cell>
          <cell r="Q971">
            <v>6</v>
          </cell>
          <cell r="R971">
            <v>6</v>
          </cell>
          <cell r="S971">
            <v>6</v>
          </cell>
          <cell r="T971" t="str">
            <v xml:space="preserve"> </v>
          </cell>
        </row>
        <row r="972">
          <cell r="A972" t="str">
            <v>25222000</v>
          </cell>
          <cell r="B972" t="str">
            <v>Chaux eteinte</v>
          </cell>
          <cell r="C972">
            <v>38393</v>
          </cell>
          <cell r="D972">
            <v>5</v>
          </cell>
          <cell r="E972">
            <v>0</v>
          </cell>
          <cell r="F972">
            <v>0</v>
          </cell>
          <cell r="G972">
            <v>5</v>
          </cell>
          <cell r="H972">
            <v>0</v>
          </cell>
          <cell r="I972">
            <v>0</v>
          </cell>
          <cell r="J972">
            <v>1</v>
          </cell>
          <cell r="K972">
            <v>0</v>
          </cell>
          <cell r="L972" t="str">
            <v>TNE</v>
          </cell>
          <cell r="M972">
            <v>0</v>
          </cell>
          <cell r="N972">
            <v>0</v>
          </cell>
          <cell r="O972" t="str">
            <v>CLASSE</v>
          </cell>
          <cell r="P972">
            <v>1</v>
          </cell>
          <cell r="Q972">
            <v>6</v>
          </cell>
          <cell r="R972">
            <v>6</v>
          </cell>
          <cell r="S972">
            <v>6</v>
          </cell>
          <cell r="T972" t="str">
            <v xml:space="preserve"> </v>
          </cell>
        </row>
        <row r="973">
          <cell r="A973" t="str">
            <v>25223000</v>
          </cell>
          <cell r="B973" t="str">
            <v>Chaux hydraulique</v>
          </cell>
          <cell r="C973">
            <v>38393</v>
          </cell>
          <cell r="D973">
            <v>10</v>
          </cell>
          <cell r="E973">
            <v>0</v>
          </cell>
          <cell r="F973">
            <v>18</v>
          </cell>
          <cell r="G973">
            <v>10</v>
          </cell>
          <cell r="H973">
            <v>0</v>
          </cell>
          <cell r="I973">
            <v>18</v>
          </cell>
          <cell r="J973">
            <v>1</v>
          </cell>
          <cell r="K973">
            <v>0</v>
          </cell>
          <cell r="L973" t="str">
            <v>TNE</v>
          </cell>
          <cell r="M973">
            <v>0</v>
          </cell>
          <cell r="N973">
            <v>0</v>
          </cell>
          <cell r="O973" t="str">
            <v>CLASSE</v>
          </cell>
          <cell r="P973">
            <v>2</v>
          </cell>
          <cell r="Q973">
            <v>30.8</v>
          </cell>
          <cell r="R973">
            <v>11</v>
          </cell>
          <cell r="S973">
            <v>30.800000000000011</v>
          </cell>
          <cell r="T973" t="str">
            <v xml:space="preserve"> </v>
          </cell>
        </row>
        <row r="974">
          <cell r="A974" t="str">
            <v>25231000</v>
          </cell>
          <cell r="B974" t="str">
            <v>Ciments non pulverises dits "clinkers"</v>
          </cell>
          <cell r="C974">
            <v>38393</v>
          </cell>
          <cell r="D974">
            <v>10</v>
          </cell>
          <cell r="E974">
            <v>0</v>
          </cell>
          <cell r="F974">
            <v>10</v>
          </cell>
          <cell r="G974">
            <v>10</v>
          </cell>
          <cell r="H974">
            <v>0</v>
          </cell>
          <cell r="I974">
            <v>10</v>
          </cell>
          <cell r="J974">
            <v>1</v>
          </cell>
          <cell r="K974">
            <v>0</v>
          </cell>
          <cell r="L974" t="str">
            <v>TNE</v>
          </cell>
          <cell r="M974">
            <v>0</v>
          </cell>
          <cell r="N974">
            <v>0</v>
          </cell>
          <cell r="O974" t="str">
            <v>CLASSE</v>
          </cell>
          <cell r="P974">
            <v>2</v>
          </cell>
          <cell r="Q974">
            <v>22</v>
          </cell>
          <cell r="R974">
            <v>11</v>
          </cell>
          <cell r="S974">
            <v>22</v>
          </cell>
          <cell r="T974" t="str">
            <v xml:space="preserve"> </v>
          </cell>
        </row>
        <row r="975">
          <cell r="A975" t="str">
            <v>25232100</v>
          </cell>
          <cell r="B975" t="str">
            <v>Ciments portland blancs,meme colores artificielement</v>
          </cell>
          <cell r="C975">
            <v>38393</v>
          </cell>
          <cell r="D975">
            <v>20</v>
          </cell>
          <cell r="E975">
            <v>0</v>
          </cell>
          <cell r="F975">
            <v>10</v>
          </cell>
          <cell r="G975">
            <v>20</v>
          </cell>
          <cell r="H975">
            <v>0</v>
          </cell>
          <cell r="I975">
            <v>10</v>
          </cell>
          <cell r="J975">
            <v>1</v>
          </cell>
          <cell r="K975">
            <v>0</v>
          </cell>
          <cell r="L975" t="str">
            <v>TNE</v>
          </cell>
          <cell r="M975">
            <v>0</v>
          </cell>
          <cell r="N975">
            <v>0</v>
          </cell>
          <cell r="O975" t="str">
            <v>CLASSE</v>
          </cell>
          <cell r="P975">
            <v>3</v>
          </cell>
          <cell r="Q975">
            <v>33</v>
          </cell>
          <cell r="R975">
            <v>21</v>
          </cell>
          <cell r="S975">
            <v>33</v>
          </cell>
          <cell r="T975" t="str">
            <v xml:space="preserve"> </v>
          </cell>
        </row>
        <row r="976">
          <cell r="A976" t="str">
            <v>25232900</v>
          </cell>
          <cell r="B976" t="str">
            <v>Ciments portlands autres que du 252321</v>
          </cell>
          <cell r="C976">
            <v>38393</v>
          </cell>
          <cell r="D976">
            <v>20</v>
          </cell>
          <cell r="E976">
            <v>0</v>
          </cell>
          <cell r="F976">
            <v>10</v>
          </cell>
          <cell r="G976">
            <v>20</v>
          </cell>
          <cell r="H976">
            <v>0</v>
          </cell>
          <cell r="I976">
            <v>10</v>
          </cell>
          <cell r="J976">
            <v>1</v>
          </cell>
          <cell r="K976">
            <v>0</v>
          </cell>
          <cell r="L976" t="str">
            <v>TNE</v>
          </cell>
          <cell r="M976">
            <v>0</v>
          </cell>
          <cell r="N976">
            <v>0</v>
          </cell>
          <cell r="O976" t="str">
            <v>CLASSE</v>
          </cell>
          <cell r="P976">
            <v>3</v>
          </cell>
          <cell r="Q976">
            <v>33</v>
          </cell>
          <cell r="R976">
            <v>21</v>
          </cell>
          <cell r="S976">
            <v>33</v>
          </cell>
          <cell r="T976" t="str">
            <v xml:space="preserve"> </v>
          </cell>
        </row>
        <row r="977">
          <cell r="A977" t="str">
            <v>25233000</v>
          </cell>
          <cell r="B977" t="str">
            <v>Ciments alumineux ou fondus,meme colores</v>
          </cell>
          <cell r="C977">
            <v>38393</v>
          </cell>
          <cell r="D977">
            <v>20</v>
          </cell>
          <cell r="E977">
            <v>0</v>
          </cell>
          <cell r="F977">
            <v>10</v>
          </cell>
          <cell r="G977">
            <v>20</v>
          </cell>
          <cell r="H977">
            <v>0</v>
          </cell>
          <cell r="I977">
            <v>10</v>
          </cell>
          <cell r="J977">
            <v>1</v>
          </cell>
          <cell r="K977">
            <v>0</v>
          </cell>
          <cell r="L977" t="str">
            <v>TNE</v>
          </cell>
          <cell r="M977">
            <v>0</v>
          </cell>
          <cell r="N977">
            <v>0</v>
          </cell>
          <cell r="O977" t="str">
            <v>CLASSE</v>
          </cell>
          <cell r="P977">
            <v>3</v>
          </cell>
          <cell r="Q977">
            <v>33</v>
          </cell>
          <cell r="R977">
            <v>21</v>
          </cell>
          <cell r="S977">
            <v>33</v>
          </cell>
          <cell r="T977" t="str">
            <v xml:space="preserve"> </v>
          </cell>
        </row>
        <row r="978">
          <cell r="A978" t="str">
            <v>25239000</v>
          </cell>
          <cell r="B978" t="str">
            <v>Ciments hydrauliques,meme colores autres que du 252310 a 252330</v>
          </cell>
          <cell r="C978">
            <v>38393</v>
          </cell>
          <cell r="D978">
            <v>20</v>
          </cell>
          <cell r="E978">
            <v>0</v>
          </cell>
          <cell r="F978">
            <v>10</v>
          </cell>
          <cell r="G978">
            <v>20</v>
          </cell>
          <cell r="H978">
            <v>0</v>
          </cell>
          <cell r="I978">
            <v>10</v>
          </cell>
          <cell r="J978">
            <v>1</v>
          </cell>
          <cell r="K978">
            <v>0</v>
          </cell>
          <cell r="L978" t="str">
            <v>TNE</v>
          </cell>
          <cell r="M978">
            <v>0</v>
          </cell>
          <cell r="N978">
            <v>0</v>
          </cell>
          <cell r="O978" t="str">
            <v>CLASSE</v>
          </cell>
          <cell r="P978">
            <v>3</v>
          </cell>
          <cell r="Q978">
            <v>33</v>
          </cell>
          <cell r="R978">
            <v>21</v>
          </cell>
          <cell r="S978">
            <v>33</v>
          </cell>
          <cell r="T978" t="str">
            <v xml:space="preserve"> </v>
          </cell>
        </row>
        <row r="979">
          <cell r="A979" t="str">
            <v>25240000</v>
          </cell>
          <cell r="B979" t="str">
            <v>Amiante (asbeste)</v>
          </cell>
          <cell r="C979">
            <v>38393</v>
          </cell>
          <cell r="D979">
            <v>10</v>
          </cell>
          <cell r="E979">
            <v>0</v>
          </cell>
          <cell r="F979">
            <v>18</v>
          </cell>
          <cell r="G979">
            <v>10</v>
          </cell>
          <cell r="H979">
            <v>0</v>
          </cell>
          <cell r="I979">
            <v>18</v>
          </cell>
          <cell r="J979">
            <v>1</v>
          </cell>
          <cell r="K979">
            <v>0</v>
          </cell>
          <cell r="L979" t="str">
            <v>TNE</v>
          </cell>
          <cell r="M979">
            <v>0</v>
          </cell>
          <cell r="N979">
            <v>0</v>
          </cell>
          <cell r="O979" t="str">
            <v>CLASSE</v>
          </cell>
          <cell r="P979">
            <v>2</v>
          </cell>
          <cell r="Q979">
            <v>30.8</v>
          </cell>
          <cell r="R979">
            <v>11</v>
          </cell>
          <cell r="S979">
            <v>30.800000000000011</v>
          </cell>
          <cell r="T979" t="str">
            <v xml:space="preserve"> </v>
          </cell>
        </row>
        <row r="980">
          <cell r="A980" t="str">
            <v>25251000</v>
          </cell>
          <cell r="B980" t="str">
            <v>Mica brut ou clive en feuilles ou lamelles irregulieres</v>
          </cell>
          <cell r="C980">
            <v>38393</v>
          </cell>
          <cell r="D980">
            <v>10</v>
          </cell>
          <cell r="E980">
            <v>0</v>
          </cell>
          <cell r="F980">
            <v>18</v>
          </cell>
          <cell r="G980">
            <v>10</v>
          </cell>
          <cell r="H980">
            <v>0</v>
          </cell>
          <cell r="I980">
            <v>18</v>
          </cell>
          <cell r="J980">
            <v>1</v>
          </cell>
          <cell r="K980">
            <v>0</v>
          </cell>
          <cell r="L980" t="str">
            <v>TNE</v>
          </cell>
          <cell r="M980">
            <v>0</v>
          </cell>
          <cell r="N980">
            <v>0</v>
          </cell>
          <cell r="O980" t="str">
            <v>CLASSE</v>
          </cell>
          <cell r="P980">
            <v>2</v>
          </cell>
          <cell r="Q980">
            <v>30.8</v>
          </cell>
          <cell r="R980">
            <v>11</v>
          </cell>
          <cell r="S980">
            <v>30.800000000000011</v>
          </cell>
          <cell r="T980" t="str">
            <v xml:space="preserve"> </v>
          </cell>
        </row>
        <row r="981">
          <cell r="A981" t="str">
            <v>25252000</v>
          </cell>
          <cell r="B981" t="str">
            <v>Mica en poudre</v>
          </cell>
          <cell r="C981">
            <v>38393</v>
          </cell>
          <cell r="D981">
            <v>10</v>
          </cell>
          <cell r="E981">
            <v>0</v>
          </cell>
          <cell r="F981">
            <v>18</v>
          </cell>
          <cell r="G981">
            <v>10</v>
          </cell>
          <cell r="H981">
            <v>0</v>
          </cell>
          <cell r="I981">
            <v>18</v>
          </cell>
          <cell r="J981">
            <v>1</v>
          </cell>
          <cell r="K981">
            <v>0</v>
          </cell>
          <cell r="L981" t="str">
            <v>TNE</v>
          </cell>
          <cell r="M981">
            <v>0</v>
          </cell>
          <cell r="N981">
            <v>0</v>
          </cell>
          <cell r="O981" t="str">
            <v>CLASSE</v>
          </cell>
          <cell r="P981">
            <v>2</v>
          </cell>
          <cell r="Q981">
            <v>30.8</v>
          </cell>
          <cell r="R981">
            <v>11</v>
          </cell>
          <cell r="S981">
            <v>30.800000000000011</v>
          </cell>
          <cell r="T981" t="str">
            <v xml:space="preserve"> </v>
          </cell>
        </row>
        <row r="982">
          <cell r="A982" t="str">
            <v>25253000</v>
          </cell>
          <cell r="B982" t="str">
            <v>Dechets de mica</v>
          </cell>
          <cell r="C982">
            <v>38393</v>
          </cell>
          <cell r="D982">
            <v>10</v>
          </cell>
          <cell r="E982">
            <v>0</v>
          </cell>
          <cell r="F982">
            <v>18</v>
          </cell>
          <cell r="G982">
            <v>10</v>
          </cell>
          <cell r="H982">
            <v>0</v>
          </cell>
          <cell r="I982">
            <v>18</v>
          </cell>
          <cell r="J982">
            <v>1</v>
          </cell>
          <cell r="K982">
            <v>0</v>
          </cell>
          <cell r="L982" t="str">
            <v>TNE</v>
          </cell>
          <cell r="M982">
            <v>0</v>
          </cell>
          <cell r="N982">
            <v>0</v>
          </cell>
          <cell r="O982" t="str">
            <v>CLASSE</v>
          </cell>
          <cell r="P982">
            <v>2</v>
          </cell>
          <cell r="Q982">
            <v>30.8</v>
          </cell>
          <cell r="R982">
            <v>11</v>
          </cell>
          <cell r="S982">
            <v>30.800000000000011</v>
          </cell>
          <cell r="T982" t="str">
            <v xml:space="preserve"> </v>
          </cell>
        </row>
        <row r="983">
          <cell r="A983" t="str">
            <v>25261000</v>
          </cell>
          <cell r="B983" t="str">
            <v>Steatite naturelle,non broyee ni pulverisee</v>
          </cell>
          <cell r="C983">
            <v>38393</v>
          </cell>
          <cell r="D983">
            <v>10</v>
          </cell>
          <cell r="E983">
            <v>0</v>
          </cell>
          <cell r="F983">
            <v>18</v>
          </cell>
          <cell r="G983">
            <v>10</v>
          </cell>
          <cell r="H983">
            <v>0</v>
          </cell>
          <cell r="I983">
            <v>18</v>
          </cell>
          <cell r="J983">
            <v>1</v>
          </cell>
          <cell r="K983">
            <v>0</v>
          </cell>
          <cell r="L983" t="str">
            <v>TNE</v>
          </cell>
          <cell r="M983">
            <v>0</v>
          </cell>
          <cell r="N983">
            <v>0</v>
          </cell>
          <cell r="O983" t="str">
            <v>CLASSE</v>
          </cell>
          <cell r="P983">
            <v>2</v>
          </cell>
          <cell r="Q983">
            <v>30.8</v>
          </cell>
          <cell r="R983">
            <v>11</v>
          </cell>
          <cell r="S983">
            <v>30.800000000000011</v>
          </cell>
          <cell r="T983" t="str">
            <v xml:space="preserve"> </v>
          </cell>
        </row>
        <row r="984">
          <cell r="A984" t="str">
            <v>25262000</v>
          </cell>
          <cell r="B984" t="str">
            <v>Steatite naturelle, broyee ou pulverisee</v>
          </cell>
          <cell r="C984">
            <v>38461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 t="str">
            <v>TNE</v>
          </cell>
          <cell r="M984">
            <v>0</v>
          </cell>
          <cell r="N984">
            <v>0</v>
          </cell>
          <cell r="P984">
            <v>0</v>
          </cell>
          <cell r="R984">
            <v>0</v>
          </cell>
          <cell r="S984">
            <v>0</v>
          </cell>
          <cell r="T984" t="str">
            <v xml:space="preserve"> </v>
          </cell>
        </row>
        <row r="985">
          <cell r="A985" t="str">
            <v>25281000</v>
          </cell>
          <cell r="B985" t="str">
            <v>Borates de sodium naturels et leurs concentres</v>
          </cell>
          <cell r="C985">
            <v>38393</v>
          </cell>
          <cell r="D985">
            <v>10</v>
          </cell>
          <cell r="E985">
            <v>0</v>
          </cell>
          <cell r="F985">
            <v>18</v>
          </cell>
          <cell r="G985">
            <v>10</v>
          </cell>
          <cell r="H985">
            <v>0</v>
          </cell>
          <cell r="I985">
            <v>18</v>
          </cell>
          <cell r="J985">
            <v>1</v>
          </cell>
          <cell r="K985">
            <v>0</v>
          </cell>
          <cell r="L985" t="str">
            <v>TNE</v>
          </cell>
          <cell r="M985">
            <v>0</v>
          </cell>
          <cell r="N985">
            <v>0</v>
          </cell>
          <cell r="O985" t="str">
            <v>CLASSE</v>
          </cell>
          <cell r="P985">
            <v>2</v>
          </cell>
          <cell r="Q985">
            <v>30.8</v>
          </cell>
          <cell r="R985">
            <v>11</v>
          </cell>
          <cell r="S985">
            <v>30.800000000000011</v>
          </cell>
          <cell r="T985" t="str">
            <v xml:space="preserve"> </v>
          </cell>
        </row>
        <row r="986">
          <cell r="A986" t="str">
            <v>25289000</v>
          </cell>
          <cell r="B986" t="str">
            <v>Borates et acide borique autres que du 252810</v>
          </cell>
          <cell r="C986">
            <v>38393</v>
          </cell>
          <cell r="D986">
            <v>10</v>
          </cell>
          <cell r="E986">
            <v>0</v>
          </cell>
          <cell r="F986">
            <v>18</v>
          </cell>
          <cell r="G986">
            <v>10</v>
          </cell>
          <cell r="H986">
            <v>0</v>
          </cell>
          <cell r="I986">
            <v>18</v>
          </cell>
          <cell r="J986">
            <v>1</v>
          </cell>
          <cell r="K986">
            <v>0</v>
          </cell>
          <cell r="L986" t="str">
            <v>TNE</v>
          </cell>
          <cell r="M986">
            <v>0</v>
          </cell>
          <cell r="N986">
            <v>0</v>
          </cell>
          <cell r="O986" t="str">
            <v>CLASSE</v>
          </cell>
          <cell r="P986">
            <v>2</v>
          </cell>
          <cell r="Q986">
            <v>30.8</v>
          </cell>
          <cell r="R986">
            <v>11</v>
          </cell>
          <cell r="S986">
            <v>30.800000000000011</v>
          </cell>
          <cell r="T986" t="str">
            <v xml:space="preserve"> </v>
          </cell>
        </row>
        <row r="987">
          <cell r="A987" t="str">
            <v>25291000</v>
          </cell>
          <cell r="B987" t="str">
            <v>Feldspath</v>
          </cell>
          <cell r="C987">
            <v>38393</v>
          </cell>
          <cell r="D987">
            <v>10</v>
          </cell>
          <cell r="E987">
            <v>0</v>
          </cell>
          <cell r="F987">
            <v>18</v>
          </cell>
          <cell r="G987">
            <v>10</v>
          </cell>
          <cell r="H987">
            <v>0</v>
          </cell>
          <cell r="I987">
            <v>18</v>
          </cell>
          <cell r="J987">
            <v>1</v>
          </cell>
          <cell r="K987">
            <v>0</v>
          </cell>
          <cell r="L987" t="str">
            <v>TNE</v>
          </cell>
          <cell r="M987">
            <v>0</v>
          </cell>
          <cell r="N987">
            <v>0</v>
          </cell>
          <cell r="O987" t="str">
            <v>CLASSE</v>
          </cell>
          <cell r="P987">
            <v>2</v>
          </cell>
          <cell r="Q987">
            <v>30.8</v>
          </cell>
          <cell r="R987">
            <v>11</v>
          </cell>
          <cell r="S987">
            <v>30.800000000000011</v>
          </cell>
          <cell r="T987" t="str">
            <v xml:space="preserve"> </v>
          </cell>
        </row>
        <row r="988">
          <cell r="A988" t="str">
            <v>25292100</v>
          </cell>
          <cell r="B988" t="str">
            <v>Spath fluor contenant en poids 97% ou moins de fluorure de calcium</v>
          </cell>
          <cell r="C988">
            <v>38393</v>
          </cell>
          <cell r="D988">
            <v>10</v>
          </cell>
          <cell r="E988">
            <v>0</v>
          </cell>
          <cell r="F988">
            <v>18</v>
          </cell>
          <cell r="G988">
            <v>10</v>
          </cell>
          <cell r="H988">
            <v>0</v>
          </cell>
          <cell r="I988">
            <v>18</v>
          </cell>
          <cell r="J988">
            <v>1</v>
          </cell>
          <cell r="K988">
            <v>0</v>
          </cell>
          <cell r="L988" t="str">
            <v>TNE</v>
          </cell>
          <cell r="M988">
            <v>0</v>
          </cell>
          <cell r="N988">
            <v>0</v>
          </cell>
          <cell r="O988" t="str">
            <v>CLASSE</v>
          </cell>
          <cell r="P988">
            <v>2</v>
          </cell>
          <cell r="Q988">
            <v>30.8</v>
          </cell>
          <cell r="R988">
            <v>11</v>
          </cell>
          <cell r="S988">
            <v>30.800000000000011</v>
          </cell>
          <cell r="T988" t="str">
            <v xml:space="preserve"> </v>
          </cell>
        </row>
        <row r="989">
          <cell r="A989" t="str">
            <v>25292200</v>
          </cell>
          <cell r="B989" t="str">
            <v>Spath fluor contenant en poids plus de 97% de fluorure de calcium</v>
          </cell>
          <cell r="C989">
            <v>38393</v>
          </cell>
          <cell r="D989">
            <v>10</v>
          </cell>
          <cell r="E989">
            <v>0</v>
          </cell>
          <cell r="F989">
            <v>18</v>
          </cell>
          <cell r="G989">
            <v>10</v>
          </cell>
          <cell r="H989">
            <v>0</v>
          </cell>
          <cell r="I989">
            <v>18</v>
          </cell>
          <cell r="J989">
            <v>1</v>
          </cell>
          <cell r="K989">
            <v>0</v>
          </cell>
          <cell r="L989" t="str">
            <v>TNE</v>
          </cell>
          <cell r="M989">
            <v>0</v>
          </cell>
          <cell r="N989">
            <v>0</v>
          </cell>
          <cell r="O989" t="str">
            <v>CLASSE</v>
          </cell>
          <cell r="P989">
            <v>2</v>
          </cell>
          <cell r="Q989">
            <v>30.8</v>
          </cell>
          <cell r="R989">
            <v>11</v>
          </cell>
          <cell r="S989">
            <v>30.800000000000011</v>
          </cell>
          <cell r="T989" t="str">
            <v xml:space="preserve"> </v>
          </cell>
        </row>
        <row r="990">
          <cell r="A990" t="str">
            <v>25293000</v>
          </cell>
          <cell r="B990" t="str">
            <v>Leucite,nepheline et nepheline syenite</v>
          </cell>
          <cell r="C990">
            <v>38393</v>
          </cell>
          <cell r="D990">
            <v>10</v>
          </cell>
          <cell r="E990">
            <v>0</v>
          </cell>
          <cell r="F990">
            <v>18</v>
          </cell>
          <cell r="G990">
            <v>10</v>
          </cell>
          <cell r="H990">
            <v>0</v>
          </cell>
          <cell r="I990">
            <v>18</v>
          </cell>
          <cell r="J990">
            <v>1</v>
          </cell>
          <cell r="K990">
            <v>0</v>
          </cell>
          <cell r="L990" t="str">
            <v>TNE</v>
          </cell>
          <cell r="M990">
            <v>0</v>
          </cell>
          <cell r="N990">
            <v>0</v>
          </cell>
          <cell r="O990" t="str">
            <v>CLASSE</v>
          </cell>
          <cell r="P990">
            <v>2</v>
          </cell>
          <cell r="Q990">
            <v>30.8</v>
          </cell>
          <cell r="R990">
            <v>11</v>
          </cell>
          <cell r="S990">
            <v>30.800000000000011</v>
          </cell>
          <cell r="T990" t="str">
            <v xml:space="preserve"> </v>
          </cell>
        </row>
        <row r="991">
          <cell r="A991" t="str">
            <v>25301000</v>
          </cell>
          <cell r="B991" t="str">
            <v>Vermiculite, perlite et chlorites,non expansees</v>
          </cell>
          <cell r="C991">
            <v>38393</v>
          </cell>
          <cell r="D991">
            <v>10</v>
          </cell>
          <cell r="E991">
            <v>0</v>
          </cell>
          <cell r="F991">
            <v>18</v>
          </cell>
          <cell r="G991">
            <v>10</v>
          </cell>
          <cell r="H991">
            <v>0</v>
          </cell>
          <cell r="I991">
            <v>18</v>
          </cell>
          <cell r="J991">
            <v>1</v>
          </cell>
          <cell r="K991">
            <v>0</v>
          </cell>
          <cell r="L991" t="str">
            <v>TNE</v>
          </cell>
          <cell r="M991">
            <v>0</v>
          </cell>
          <cell r="N991">
            <v>0</v>
          </cell>
          <cell r="O991" t="str">
            <v>CLASSE</v>
          </cell>
          <cell r="P991">
            <v>2</v>
          </cell>
          <cell r="Q991">
            <v>30.8</v>
          </cell>
          <cell r="R991">
            <v>11</v>
          </cell>
          <cell r="S991">
            <v>30.800000000000011</v>
          </cell>
          <cell r="T991" t="str">
            <v xml:space="preserve"> </v>
          </cell>
        </row>
        <row r="992">
          <cell r="A992" t="str">
            <v>25302000</v>
          </cell>
          <cell r="B992" t="str">
            <v>Kieserite, epsomite(sulfates de magnesium naturels)</v>
          </cell>
          <cell r="C992">
            <v>38393</v>
          </cell>
          <cell r="D992">
            <v>10</v>
          </cell>
          <cell r="E992">
            <v>0</v>
          </cell>
          <cell r="F992">
            <v>0</v>
          </cell>
          <cell r="G992">
            <v>10</v>
          </cell>
          <cell r="H992">
            <v>0</v>
          </cell>
          <cell r="I992">
            <v>0</v>
          </cell>
          <cell r="J992">
            <v>1</v>
          </cell>
          <cell r="K992">
            <v>0</v>
          </cell>
          <cell r="L992" t="str">
            <v>TNE</v>
          </cell>
          <cell r="M992">
            <v>0</v>
          </cell>
          <cell r="N992">
            <v>0</v>
          </cell>
          <cell r="O992" t="str">
            <v>CLASSE</v>
          </cell>
          <cell r="P992">
            <v>2</v>
          </cell>
          <cell r="Q992">
            <v>11</v>
          </cell>
          <cell r="R992">
            <v>11</v>
          </cell>
          <cell r="S992">
            <v>11</v>
          </cell>
          <cell r="T992" t="str">
            <v xml:space="preserve"> </v>
          </cell>
        </row>
        <row r="993">
          <cell r="A993" t="str">
            <v>25309010</v>
          </cell>
          <cell r="B993" t="str">
            <v>Natron</v>
          </cell>
          <cell r="C993">
            <v>38393</v>
          </cell>
          <cell r="D993">
            <v>10</v>
          </cell>
          <cell r="E993">
            <v>0</v>
          </cell>
          <cell r="F993">
            <v>0</v>
          </cell>
          <cell r="G993">
            <v>10</v>
          </cell>
          <cell r="H993">
            <v>0</v>
          </cell>
          <cell r="I993">
            <v>0</v>
          </cell>
          <cell r="J993">
            <v>1</v>
          </cell>
          <cell r="K993">
            <v>0</v>
          </cell>
          <cell r="L993" t="str">
            <v>TNE</v>
          </cell>
          <cell r="M993">
            <v>0</v>
          </cell>
          <cell r="N993">
            <v>0</v>
          </cell>
          <cell r="O993" t="str">
            <v>CLASSE</v>
          </cell>
          <cell r="P993">
            <v>2</v>
          </cell>
          <cell r="Q993">
            <v>11</v>
          </cell>
          <cell r="R993">
            <v>11</v>
          </cell>
          <cell r="S993">
            <v>11</v>
          </cell>
          <cell r="T993" t="str">
            <v xml:space="preserve"> </v>
          </cell>
        </row>
        <row r="994">
          <cell r="A994" t="str">
            <v>25309090</v>
          </cell>
          <cell r="B994" t="str">
            <v>Matières min_x0002_rales du ch 25 non reprises ailleurs</v>
          </cell>
          <cell r="C994">
            <v>38393</v>
          </cell>
          <cell r="D994">
            <v>10</v>
          </cell>
          <cell r="E994">
            <v>0</v>
          </cell>
          <cell r="F994">
            <v>18</v>
          </cell>
          <cell r="G994">
            <v>10</v>
          </cell>
          <cell r="H994">
            <v>0</v>
          </cell>
          <cell r="I994">
            <v>18</v>
          </cell>
          <cell r="J994">
            <v>1</v>
          </cell>
          <cell r="K994">
            <v>0</v>
          </cell>
          <cell r="L994" t="str">
            <v>TNE</v>
          </cell>
          <cell r="M994">
            <v>0</v>
          </cell>
          <cell r="N994">
            <v>0</v>
          </cell>
          <cell r="O994" t="str">
            <v>CLASSE</v>
          </cell>
          <cell r="P994">
            <v>2</v>
          </cell>
          <cell r="Q994">
            <v>30.8</v>
          </cell>
          <cell r="R994">
            <v>11</v>
          </cell>
          <cell r="S994">
            <v>30.800000000000011</v>
          </cell>
          <cell r="T994" t="str">
            <v xml:space="preserve"> </v>
          </cell>
        </row>
        <row r="995">
          <cell r="A995" t="str">
            <v>26011100</v>
          </cell>
          <cell r="B995" t="str">
            <v>Minerais de fer et concentres (cendres exclues),non agglomeres</v>
          </cell>
          <cell r="C995">
            <v>38393</v>
          </cell>
          <cell r="D995">
            <v>10</v>
          </cell>
          <cell r="E995">
            <v>0</v>
          </cell>
          <cell r="F995">
            <v>18</v>
          </cell>
          <cell r="G995">
            <v>10</v>
          </cell>
          <cell r="H995">
            <v>0</v>
          </cell>
          <cell r="I995">
            <v>18</v>
          </cell>
          <cell r="J995">
            <v>1</v>
          </cell>
          <cell r="K995">
            <v>0</v>
          </cell>
          <cell r="L995" t="str">
            <v>TNE</v>
          </cell>
          <cell r="M995">
            <v>0</v>
          </cell>
          <cell r="N995">
            <v>0</v>
          </cell>
          <cell r="O995" t="str">
            <v>CLASSE</v>
          </cell>
          <cell r="P995">
            <v>2</v>
          </cell>
          <cell r="Q995">
            <v>30.8</v>
          </cell>
          <cell r="R995">
            <v>11</v>
          </cell>
          <cell r="S995">
            <v>30.800000000000011</v>
          </cell>
          <cell r="T995" t="str">
            <v xml:space="preserve"> </v>
          </cell>
        </row>
        <row r="996">
          <cell r="A996" t="str">
            <v>26011200</v>
          </cell>
          <cell r="B996" t="str">
            <v>Minerais de fer et concentres(cendres exclues),agglomeres</v>
          </cell>
          <cell r="C996">
            <v>38393</v>
          </cell>
          <cell r="D996">
            <v>10</v>
          </cell>
          <cell r="E996">
            <v>0</v>
          </cell>
          <cell r="F996">
            <v>18</v>
          </cell>
          <cell r="G996">
            <v>10</v>
          </cell>
          <cell r="H996">
            <v>0</v>
          </cell>
          <cell r="I996">
            <v>18</v>
          </cell>
          <cell r="J996">
            <v>1</v>
          </cell>
          <cell r="K996">
            <v>0</v>
          </cell>
          <cell r="L996" t="str">
            <v>TNE</v>
          </cell>
          <cell r="M996">
            <v>0</v>
          </cell>
          <cell r="N996">
            <v>0</v>
          </cell>
          <cell r="O996" t="str">
            <v>CLASSE</v>
          </cell>
          <cell r="P996">
            <v>2</v>
          </cell>
          <cell r="Q996">
            <v>30.8</v>
          </cell>
          <cell r="R996">
            <v>11</v>
          </cell>
          <cell r="S996">
            <v>30.800000000000011</v>
          </cell>
          <cell r="T996" t="str">
            <v xml:space="preserve"> </v>
          </cell>
        </row>
        <row r="997">
          <cell r="A997" t="str">
            <v>26012000</v>
          </cell>
          <cell r="B997" t="str">
            <v>Pyrites de fer grillees(cendres de pyrites)</v>
          </cell>
          <cell r="C997">
            <v>38393</v>
          </cell>
          <cell r="D997">
            <v>10</v>
          </cell>
          <cell r="E997">
            <v>0</v>
          </cell>
          <cell r="F997">
            <v>18</v>
          </cell>
          <cell r="G997">
            <v>10</v>
          </cell>
          <cell r="H997">
            <v>0</v>
          </cell>
          <cell r="I997">
            <v>18</v>
          </cell>
          <cell r="J997">
            <v>1</v>
          </cell>
          <cell r="K997">
            <v>0</v>
          </cell>
          <cell r="L997" t="str">
            <v>TNE</v>
          </cell>
          <cell r="M997">
            <v>0</v>
          </cell>
          <cell r="N997">
            <v>0</v>
          </cell>
          <cell r="O997" t="str">
            <v>CLASSE</v>
          </cell>
          <cell r="P997">
            <v>2</v>
          </cell>
          <cell r="Q997">
            <v>30.8</v>
          </cell>
          <cell r="R997">
            <v>11</v>
          </cell>
          <cell r="S997">
            <v>30.800000000000011</v>
          </cell>
          <cell r="T997" t="str">
            <v xml:space="preserve"> </v>
          </cell>
        </row>
        <row r="998">
          <cell r="A998" t="str">
            <v>26020011</v>
          </cell>
          <cell r="B998" t="str">
            <v>Minerais de manganse type RSD (ROCHEUX)</v>
          </cell>
          <cell r="C998">
            <v>38393</v>
          </cell>
          <cell r="D998">
            <v>10</v>
          </cell>
          <cell r="E998">
            <v>3</v>
          </cell>
          <cell r="F998">
            <v>18</v>
          </cell>
          <cell r="G998">
            <v>10</v>
          </cell>
          <cell r="H998">
            <v>0</v>
          </cell>
          <cell r="I998">
            <v>18</v>
          </cell>
          <cell r="J998">
            <v>1</v>
          </cell>
          <cell r="K998">
            <v>0</v>
          </cell>
          <cell r="L998" t="str">
            <v>NTT</v>
          </cell>
          <cell r="M998">
            <v>0</v>
          </cell>
          <cell r="N998">
            <v>0</v>
          </cell>
          <cell r="O998" t="str">
            <v>CLASSE</v>
          </cell>
          <cell r="P998">
            <v>2</v>
          </cell>
          <cell r="Q998">
            <v>30.8</v>
          </cell>
          <cell r="R998">
            <v>11</v>
          </cell>
          <cell r="S998">
            <v>30.800000000000011</v>
          </cell>
          <cell r="T998" t="str">
            <v xml:space="preserve"> </v>
          </cell>
        </row>
        <row r="999">
          <cell r="A999" t="str">
            <v>26020012</v>
          </cell>
          <cell r="B999" t="str">
            <v>Minerais de manganse type HMF (FINES)</v>
          </cell>
          <cell r="C999">
            <v>38393</v>
          </cell>
          <cell r="D999">
            <v>10</v>
          </cell>
          <cell r="E999">
            <v>3</v>
          </cell>
          <cell r="F999">
            <v>18</v>
          </cell>
          <cell r="G999">
            <v>10</v>
          </cell>
          <cell r="H999">
            <v>0</v>
          </cell>
          <cell r="I999">
            <v>18</v>
          </cell>
          <cell r="J999">
            <v>1</v>
          </cell>
          <cell r="K999">
            <v>0</v>
          </cell>
          <cell r="L999" t="str">
            <v>NTT</v>
          </cell>
          <cell r="M999">
            <v>0</v>
          </cell>
          <cell r="N999">
            <v>0</v>
          </cell>
          <cell r="O999" t="str">
            <v>CLASSE</v>
          </cell>
          <cell r="P999">
            <v>2</v>
          </cell>
          <cell r="Q999">
            <v>30.8</v>
          </cell>
          <cell r="R999">
            <v>11</v>
          </cell>
          <cell r="S999">
            <v>30.800000000000011</v>
          </cell>
          <cell r="T999" t="str">
            <v xml:space="preserve"> </v>
          </cell>
        </row>
        <row r="1000">
          <cell r="A1000" t="str">
            <v>26020013</v>
          </cell>
          <cell r="B1000" t="str">
            <v>Minerais de manganse type G (BIOXYDE NATUREL)</v>
          </cell>
          <cell r="C1000">
            <v>38393</v>
          </cell>
          <cell r="D1000">
            <v>10</v>
          </cell>
          <cell r="E1000">
            <v>3</v>
          </cell>
          <cell r="F1000">
            <v>18</v>
          </cell>
          <cell r="G1000">
            <v>10</v>
          </cell>
          <cell r="H1000">
            <v>0</v>
          </cell>
          <cell r="I1000">
            <v>18</v>
          </cell>
          <cell r="J1000">
            <v>1</v>
          </cell>
          <cell r="K1000">
            <v>0</v>
          </cell>
          <cell r="L1000" t="str">
            <v>NTT</v>
          </cell>
          <cell r="M1000">
            <v>0</v>
          </cell>
          <cell r="N1000">
            <v>0</v>
          </cell>
          <cell r="O1000" t="str">
            <v>CLASSE</v>
          </cell>
          <cell r="P1000">
            <v>2</v>
          </cell>
          <cell r="Q1000">
            <v>30.8</v>
          </cell>
          <cell r="R1000">
            <v>11</v>
          </cell>
          <cell r="S1000">
            <v>30.800000000000011</v>
          </cell>
          <cell r="T1000" t="str">
            <v xml:space="preserve"> </v>
          </cell>
        </row>
        <row r="1001">
          <cell r="A1001" t="str">
            <v>26020019</v>
          </cell>
          <cell r="B1001" t="str">
            <v>Minerais de manganse type P (BIOXYDE NATUREL)</v>
          </cell>
          <cell r="C1001">
            <v>38393</v>
          </cell>
          <cell r="D1001">
            <v>10</v>
          </cell>
          <cell r="E1001">
            <v>3</v>
          </cell>
          <cell r="F1001">
            <v>18</v>
          </cell>
          <cell r="G1001">
            <v>10</v>
          </cell>
          <cell r="H1001">
            <v>0</v>
          </cell>
          <cell r="I1001">
            <v>18</v>
          </cell>
          <cell r="J1001">
            <v>1</v>
          </cell>
          <cell r="K1001">
            <v>0</v>
          </cell>
          <cell r="L1001" t="str">
            <v>NTT</v>
          </cell>
          <cell r="M1001">
            <v>0</v>
          </cell>
          <cell r="N1001">
            <v>0</v>
          </cell>
          <cell r="O1001" t="str">
            <v>CLASSE</v>
          </cell>
          <cell r="P1001">
            <v>2</v>
          </cell>
          <cell r="Q1001">
            <v>30.8</v>
          </cell>
          <cell r="R1001">
            <v>11</v>
          </cell>
          <cell r="S1001">
            <v>30.800000000000011</v>
          </cell>
          <cell r="T1001" t="str">
            <v xml:space="preserve"> </v>
          </cell>
        </row>
        <row r="1002">
          <cell r="A1002" t="str">
            <v>26030000</v>
          </cell>
          <cell r="B1002" t="str">
            <v>Minerais de cuivre et leurs concentres.</v>
          </cell>
          <cell r="C1002">
            <v>38393</v>
          </cell>
          <cell r="D1002">
            <v>10</v>
          </cell>
          <cell r="E1002">
            <v>0</v>
          </cell>
          <cell r="F1002">
            <v>18</v>
          </cell>
          <cell r="G1002">
            <v>10</v>
          </cell>
          <cell r="H1002">
            <v>0</v>
          </cell>
          <cell r="I1002">
            <v>18</v>
          </cell>
          <cell r="J1002">
            <v>1</v>
          </cell>
          <cell r="K1002">
            <v>0</v>
          </cell>
          <cell r="L1002" t="str">
            <v>TNE</v>
          </cell>
          <cell r="M1002">
            <v>0</v>
          </cell>
          <cell r="N1002">
            <v>0</v>
          </cell>
          <cell r="O1002" t="str">
            <v>CLASSE</v>
          </cell>
          <cell r="P1002">
            <v>2</v>
          </cell>
          <cell r="Q1002">
            <v>30.8</v>
          </cell>
          <cell r="R1002">
            <v>11</v>
          </cell>
          <cell r="S1002">
            <v>30.800000000000011</v>
          </cell>
          <cell r="T1002" t="str">
            <v xml:space="preserve"> </v>
          </cell>
        </row>
        <row r="1003">
          <cell r="A1003" t="str">
            <v>26040000</v>
          </cell>
          <cell r="B1003" t="str">
            <v>Minerais de nickel et leurs concentres.</v>
          </cell>
          <cell r="C1003">
            <v>38393</v>
          </cell>
          <cell r="D1003">
            <v>10</v>
          </cell>
          <cell r="E1003">
            <v>0</v>
          </cell>
          <cell r="F1003">
            <v>18</v>
          </cell>
          <cell r="G1003">
            <v>10</v>
          </cell>
          <cell r="H1003">
            <v>0</v>
          </cell>
          <cell r="I1003">
            <v>18</v>
          </cell>
          <cell r="J1003">
            <v>1</v>
          </cell>
          <cell r="K1003">
            <v>0</v>
          </cell>
          <cell r="L1003" t="str">
            <v>TNE</v>
          </cell>
          <cell r="M1003">
            <v>0</v>
          </cell>
          <cell r="N1003">
            <v>0</v>
          </cell>
          <cell r="O1003" t="str">
            <v>CLASSE</v>
          </cell>
          <cell r="P1003">
            <v>2</v>
          </cell>
          <cell r="Q1003">
            <v>30.8</v>
          </cell>
          <cell r="R1003">
            <v>11</v>
          </cell>
          <cell r="S1003">
            <v>30.800000000000011</v>
          </cell>
          <cell r="T1003" t="str">
            <v xml:space="preserve"> </v>
          </cell>
        </row>
        <row r="1004">
          <cell r="A1004" t="str">
            <v>26050000</v>
          </cell>
          <cell r="B1004" t="str">
            <v>Minerais de cobalt et leurs concentres.</v>
          </cell>
          <cell r="C1004">
            <v>38393</v>
          </cell>
          <cell r="D1004">
            <v>10</v>
          </cell>
          <cell r="E1004">
            <v>0</v>
          </cell>
          <cell r="F1004">
            <v>18</v>
          </cell>
          <cell r="G1004">
            <v>10</v>
          </cell>
          <cell r="H1004">
            <v>0</v>
          </cell>
          <cell r="I1004">
            <v>18</v>
          </cell>
          <cell r="J1004">
            <v>1</v>
          </cell>
          <cell r="K1004">
            <v>0</v>
          </cell>
          <cell r="L1004" t="str">
            <v>TNE</v>
          </cell>
          <cell r="M1004">
            <v>0</v>
          </cell>
          <cell r="N1004">
            <v>0</v>
          </cell>
          <cell r="O1004" t="str">
            <v>CLASSE</v>
          </cell>
          <cell r="P1004">
            <v>2</v>
          </cell>
          <cell r="Q1004">
            <v>30.8</v>
          </cell>
          <cell r="R1004">
            <v>11</v>
          </cell>
          <cell r="S1004">
            <v>30.800000000000011</v>
          </cell>
          <cell r="T1004" t="str">
            <v xml:space="preserve"> </v>
          </cell>
        </row>
        <row r="1005">
          <cell r="A1005" t="str">
            <v>26060000</v>
          </cell>
          <cell r="B1005" t="str">
            <v>Minerais d'aluminium  et leurs concentres.</v>
          </cell>
          <cell r="C1005">
            <v>38393</v>
          </cell>
          <cell r="D1005">
            <v>10</v>
          </cell>
          <cell r="E1005">
            <v>0</v>
          </cell>
          <cell r="F1005">
            <v>18</v>
          </cell>
          <cell r="G1005">
            <v>10</v>
          </cell>
          <cell r="H1005">
            <v>0</v>
          </cell>
          <cell r="I1005">
            <v>18</v>
          </cell>
          <cell r="J1005">
            <v>1</v>
          </cell>
          <cell r="K1005">
            <v>0</v>
          </cell>
          <cell r="L1005" t="str">
            <v>TNE</v>
          </cell>
          <cell r="M1005">
            <v>0</v>
          </cell>
          <cell r="N1005">
            <v>0</v>
          </cell>
          <cell r="O1005" t="str">
            <v>CLASSE</v>
          </cell>
          <cell r="P1005">
            <v>2</v>
          </cell>
          <cell r="Q1005">
            <v>30.8</v>
          </cell>
          <cell r="R1005">
            <v>11</v>
          </cell>
          <cell r="S1005">
            <v>30.800000000000011</v>
          </cell>
          <cell r="T1005" t="str">
            <v xml:space="preserve"> </v>
          </cell>
        </row>
        <row r="1006">
          <cell r="A1006" t="str">
            <v>26070000</v>
          </cell>
          <cell r="B1006" t="str">
            <v>Minerais de plomb et leurs concentres.</v>
          </cell>
          <cell r="C1006">
            <v>38393</v>
          </cell>
          <cell r="D1006">
            <v>10</v>
          </cell>
          <cell r="E1006">
            <v>2</v>
          </cell>
          <cell r="F1006">
            <v>18</v>
          </cell>
          <cell r="G1006">
            <v>10</v>
          </cell>
          <cell r="H1006">
            <v>0</v>
          </cell>
          <cell r="I1006">
            <v>18</v>
          </cell>
          <cell r="J1006">
            <v>1</v>
          </cell>
          <cell r="K1006">
            <v>0</v>
          </cell>
          <cell r="L1006" t="str">
            <v>TNE</v>
          </cell>
          <cell r="M1006">
            <v>0</v>
          </cell>
          <cell r="N1006">
            <v>0</v>
          </cell>
          <cell r="O1006" t="str">
            <v>CLASSE</v>
          </cell>
          <cell r="P1006">
            <v>2</v>
          </cell>
          <cell r="Q1006">
            <v>30.8</v>
          </cell>
          <cell r="R1006">
            <v>11</v>
          </cell>
          <cell r="S1006">
            <v>30.800000000000011</v>
          </cell>
          <cell r="T1006" t="str">
            <v xml:space="preserve"> </v>
          </cell>
        </row>
        <row r="1007">
          <cell r="A1007" t="str">
            <v>26080000</v>
          </cell>
          <cell r="B1007" t="str">
            <v>Minerais de zinc et leurs concentres.</v>
          </cell>
          <cell r="C1007">
            <v>38393</v>
          </cell>
          <cell r="D1007">
            <v>10</v>
          </cell>
          <cell r="E1007">
            <v>0</v>
          </cell>
          <cell r="F1007">
            <v>18</v>
          </cell>
          <cell r="G1007">
            <v>10</v>
          </cell>
          <cell r="H1007">
            <v>0</v>
          </cell>
          <cell r="I1007">
            <v>18</v>
          </cell>
          <cell r="J1007">
            <v>1</v>
          </cell>
          <cell r="K1007">
            <v>0</v>
          </cell>
          <cell r="L1007" t="str">
            <v>TNE</v>
          </cell>
          <cell r="M1007">
            <v>0</v>
          </cell>
          <cell r="N1007">
            <v>0</v>
          </cell>
          <cell r="O1007" t="str">
            <v>CLASSE</v>
          </cell>
          <cell r="P1007">
            <v>2</v>
          </cell>
          <cell r="Q1007">
            <v>30.8</v>
          </cell>
          <cell r="R1007">
            <v>11</v>
          </cell>
          <cell r="S1007">
            <v>30.800000000000011</v>
          </cell>
          <cell r="T1007" t="str">
            <v xml:space="preserve"> </v>
          </cell>
        </row>
        <row r="1008">
          <cell r="A1008" t="str">
            <v>26090000</v>
          </cell>
          <cell r="B1008" t="str">
            <v>Minerais d'etain et leurs concentres.</v>
          </cell>
          <cell r="C1008">
            <v>38393</v>
          </cell>
          <cell r="D1008">
            <v>10</v>
          </cell>
          <cell r="E1008">
            <v>3</v>
          </cell>
          <cell r="F1008">
            <v>18</v>
          </cell>
          <cell r="G1008">
            <v>10</v>
          </cell>
          <cell r="H1008">
            <v>0</v>
          </cell>
          <cell r="I1008">
            <v>18</v>
          </cell>
          <cell r="J1008">
            <v>1</v>
          </cell>
          <cell r="K1008">
            <v>0</v>
          </cell>
          <cell r="L1008" t="str">
            <v>TNE</v>
          </cell>
          <cell r="M1008">
            <v>0</v>
          </cell>
          <cell r="N1008">
            <v>0</v>
          </cell>
          <cell r="O1008" t="str">
            <v>CLASSE</v>
          </cell>
          <cell r="P1008">
            <v>2</v>
          </cell>
          <cell r="Q1008">
            <v>30.8</v>
          </cell>
          <cell r="R1008">
            <v>11</v>
          </cell>
          <cell r="S1008">
            <v>30.800000000000011</v>
          </cell>
          <cell r="T1008" t="str">
            <v xml:space="preserve"> </v>
          </cell>
        </row>
        <row r="1009">
          <cell r="A1009" t="str">
            <v>26100000</v>
          </cell>
          <cell r="B1009" t="str">
            <v>Minerais de chrome et leurs concentres.</v>
          </cell>
          <cell r="C1009">
            <v>38393</v>
          </cell>
          <cell r="D1009">
            <v>10</v>
          </cell>
          <cell r="E1009">
            <v>0</v>
          </cell>
          <cell r="F1009">
            <v>18</v>
          </cell>
          <cell r="G1009">
            <v>10</v>
          </cell>
          <cell r="H1009">
            <v>0</v>
          </cell>
          <cell r="I1009">
            <v>18</v>
          </cell>
          <cell r="J1009">
            <v>1</v>
          </cell>
          <cell r="K1009">
            <v>0</v>
          </cell>
          <cell r="L1009" t="str">
            <v>TNE</v>
          </cell>
          <cell r="M1009">
            <v>0</v>
          </cell>
          <cell r="N1009">
            <v>0</v>
          </cell>
          <cell r="O1009" t="str">
            <v>CLASSE</v>
          </cell>
          <cell r="P1009">
            <v>2</v>
          </cell>
          <cell r="Q1009">
            <v>30.8</v>
          </cell>
          <cell r="R1009">
            <v>11</v>
          </cell>
          <cell r="S1009">
            <v>30.800000000000011</v>
          </cell>
          <cell r="T1009" t="str">
            <v xml:space="preserve"> </v>
          </cell>
        </row>
        <row r="1010">
          <cell r="A1010" t="str">
            <v>26110000</v>
          </cell>
          <cell r="B1010" t="str">
            <v>Minerais de tungstene et leurs concentres.</v>
          </cell>
          <cell r="C1010">
            <v>38393</v>
          </cell>
          <cell r="D1010">
            <v>10</v>
          </cell>
          <cell r="E1010">
            <v>3</v>
          </cell>
          <cell r="F1010">
            <v>18</v>
          </cell>
          <cell r="G1010">
            <v>10</v>
          </cell>
          <cell r="H1010">
            <v>0</v>
          </cell>
          <cell r="I1010">
            <v>18</v>
          </cell>
          <cell r="J1010">
            <v>1</v>
          </cell>
          <cell r="K1010">
            <v>0</v>
          </cell>
          <cell r="L1010" t="str">
            <v>TNE</v>
          </cell>
          <cell r="M1010">
            <v>0</v>
          </cell>
          <cell r="N1010">
            <v>0</v>
          </cell>
          <cell r="O1010" t="str">
            <v>CLASSE</v>
          </cell>
          <cell r="P1010">
            <v>2</v>
          </cell>
          <cell r="Q1010">
            <v>30.8</v>
          </cell>
          <cell r="R1010">
            <v>11</v>
          </cell>
          <cell r="S1010">
            <v>30.800000000000011</v>
          </cell>
          <cell r="T1010" t="str">
            <v xml:space="preserve"> </v>
          </cell>
        </row>
        <row r="1011">
          <cell r="A1011" t="str">
            <v>26121000</v>
          </cell>
          <cell r="B1011" t="str">
            <v>Minerais d'uranium et leurs concentres.</v>
          </cell>
          <cell r="C1011">
            <v>38393</v>
          </cell>
          <cell r="D1011">
            <v>10</v>
          </cell>
          <cell r="E1011">
            <v>3</v>
          </cell>
          <cell r="F1011">
            <v>18</v>
          </cell>
          <cell r="G1011">
            <v>10</v>
          </cell>
          <cell r="H1011">
            <v>0</v>
          </cell>
          <cell r="I1011">
            <v>18</v>
          </cell>
          <cell r="J1011">
            <v>1</v>
          </cell>
          <cell r="K1011">
            <v>0</v>
          </cell>
          <cell r="L1011" t="str">
            <v>TNE</v>
          </cell>
          <cell r="M1011">
            <v>0</v>
          </cell>
          <cell r="N1011">
            <v>0</v>
          </cell>
          <cell r="O1011" t="str">
            <v>CLASSE</v>
          </cell>
          <cell r="P1011">
            <v>2</v>
          </cell>
          <cell r="Q1011">
            <v>30.8</v>
          </cell>
          <cell r="R1011">
            <v>11</v>
          </cell>
          <cell r="S1011">
            <v>30.800000000000011</v>
          </cell>
          <cell r="T1011" t="str">
            <v xml:space="preserve"> </v>
          </cell>
        </row>
        <row r="1012">
          <cell r="A1012" t="str">
            <v>26122000</v>
          </cell>
          <cell r="B1012" t="str">
            <v>Minerais de thorium et leurs concentres</v>
          </cell>
          <cell r="C1012">
            <v>38393</v>
          </cell>
          <cell r="D1012">
            <v>10</v>
          </cell>
          <cell r="E1012">
            <v>0</v>
          </cell>
          <cell r="F1012">
            <v>18</v>
          </cell>
          <cell r="G1012">
            <v>10</v>
          </cell>
          <cell r="H1012">
            <v>0</v>
          </cell>
          <cell r="I1012">
            <v>18</v>
          </cell>
          <cell r="J1012">
            <v>1</v>
          </cell>
          <cell r="K1012">
            <v>0</v>
          </cell>
          <cell r="L1012" t="str">
            <v>TNE</v>
          </cell>
          <cell r="M1012">
            <v>0</v>
          </cell>
          <cell r="N1012">
            <v>0</v>
          </cell>
          <cell r="O1012" t="str">
            <v>CLASSE</v>
          </cell>
          <cell r="P1012">
            <v>2</v>
          </cell>
          <cell r="Q1012">
            <v>30.8</v>
          </cell>
          <cell r="R1012">
            <v>11</v>
          </cell>
          <cell r="S1012">
            <v>30.800000000000011</v>
          </cell>
          <cell r="T1012" t="str">
            <v xml:space="preserve"> </v>
          </cell>
        </row>
        <row r="1013">
          <cell r="A1013" t="str">
            <v>26131000</v>
          </cell>
          <cell r="B1013" t="str">
            <v>Minerais de molybdene et leurs concentres grilles</v>
          </cell>
          <cell r="C1013">
            <v>38393</v>
          </cell>
          <cell r="D1013">
            <v>10</v>
          </cell>
          <cell r="E1013">
            <v>0</v>
          </cell>
          <cell r="F1013">
            <v>18</v>
          </cell>
          <cell r="G1013">
            <v>10</v>
          </cell>
          <cell r="H1013">
            <v>0</v>
          </cell>
          <cell r="I1013">
            <v>18</v>
          </cell>
          <cell r="J1013">
            <v>1</v>
          </cell>
          <cell r="K1013">
            <v>0</v>
          </cell>
          <cell r="L1013" t="str">
            <v>TNE</v>
          </cell>
          <cell r="M1013">
            <v>0</v>
          </cell>
          <cell r="N1013">
            <v>0</v>
          </cell>
          <cell r="O1013" t="str">
            <v>CLASSE</v>
          </cell>
          <cell r="P1013">
            <v>2</v>
          </cell>
          <cell r="Q1013">
            <v>30.8</v>
          </cell>
          <cell r="R1013">
            <v>11</v>
          </cell>
          <cell r="S1013">
            <v>30.800000000000011</v>
          </cell>
          <cell r="T1013" t="str">
            <v xml:space="preserve"> </v>
          </cell>
        </row>
        <row r="1014">
          <cell r="A1014" t="str">
            <v>26139000</v>
          </cell>
          <cell r="B1014" t="str">
            <v>Minerais de molybdene et leurs concentres non grilles</v>
          </cell>
          <cell r="C1014">
            <v>38393</v>
          </cell>
          <cell r="D1014">
            <v>10</v>
          </cell>
          <cell r="E1014">
            <v>0</v>
          </cell>
          <cell r="F1014">
            <v>18</v>
          </cell>
          <cell r="G1014">
            <v>10</v>
          </cell>
          <cell r="H1014">
            <v>0</v>
          </cell>
          <cell r="I1014">
            <v>18</v>
          </cell>
          <cell r="J1014">
            <v>1</v>
          </cell>
          <cell r="K1014">
            <v>0</v>
          </cell>
          <cell r="L1014" t="str">
            <v>TNE</v>
          </cell>
          <cell r="M1014">
            <v>0</v>
          </cell>
          <cell r="N1014">
            <v>0</v>
          </cell>
          <cell r="O1014" t="str">
            <v>CLASSE</v>
          </cell>
          <cell r="P1014">
            <v>2</v>
          </cell>
          <cell r="Q1014">
            <v>30.8</v>
          </cell>
          <cell r="R1014">
            <v>11</v>
          </cell>
          <cell r="S1014">
            <v>30.800000000000011</v>
          </cell>
          <cell r="T1014" t="str">
            <v xml:space="preserve"> </v>
          </cell>
        </row>
        <row r="1015">
          <cell r="A1015" t="str">
            <v>26140000</v>
          </cell>
          <cell r="B1015" t="str">
            <v>Minerais de titane et leurs concentres.</v>
          </cell>
          <cell r="C1015">
            <v>38393</v>
          </cell>
          <cell r="D1015">
            <v>10</v>
          </cell>
          <cell r="E1015">
            <v>0</v>
          </cell>
          <cell r="F1015">
            <v>18</v>
          </cell>
          <cell r="G1015">
            <v>10</v>
          </cell>
          <cell r="H1015">
            <v>0</v>
          </cell>
          <cell r="I1015">
            <v>18</v>
          </cell>
          <cell r="J1015">
            <v>1</v>
          </cell>
          <cell r="K1015">
            <v>0</v>
          </cell>
          <cell r="L1015" t="str">
            <v>TNE</v>
          </cell>
          <cell r="M1015">
            <v>0</v>
          </cell>
          <cell r="N1015">
            <v>0</v>
          </cell>
          <cell r="O1015" t="str">
            <v>CLASSE</v>
          </cell>
          <cell r="P1015">
            <v>2</v>
          </cell>
          <cell r="Q1015">
            <v>30.8</v>
          </cell>
          <cell r="R1015">
            <v>11</v>
          </cell>
          <cell r="S1015">
            <v>30.800000000000011</v>
          </cell>
          <cell r="T1015" t="str">
            <v xml:space="preserve"> </v>
          </cell>
        </row>
        <row r="1016">
          <cell r="A1016" t="str">
            <v>26151000</v>
          </cell>
          <cell r="B1016" t="str">
            <v>Minerais de zirconium et leurs concentres</v>
          </cell>
          <cell r="C1016">
            <v>38393</v>
          </cell>
          <cell r="D1016">
            <v>10</v>
          </cell>
          <cell r="E1016">
            <v>0</v>
          </cell>
          <cell r="F1016">
            <v>18</v>
          </cell>
          <cell r="G1016">
            <v>10</v>
          </cell>
          <cell r="H1016">
            <v>0</v>
          </cell>
          <cell r="I1016">
            <v>18</v>
          </cell>
          <cell r="J1016">
            <v>1</v>
          </cell>
          <cell r="K1016">
            <v>0</v>
          </cell>
          <cell r="L1016" t="str">
            <v>TNE</v>
          </cell>
          <cell r="M1016">
            <v>0</v>
          </cell>
          <cell r="N1016">
            <v>0</v>
          </cell>
          <cell r="O1016" t="str">
            <v>CLASSE</v>
          </cell>
          <cell r="P1016">
            <v>2</v>
          </cell>
          <cell r="Q1016">
            <v>30.8</v>
          </cell>
          <cell r="R1016">
            <v>11</v>
          </cell>
          <cell r="S1016">
            <v>30.800000000000011</v>
          </cell>
          <cell r="T1016" t="str">
            <v xml:space="preserve"> </v>
          </cell>
        </row>
        <row r="1017">
          <cell r="A1017" t="str">
            <v>26159000</v>
          </cell>
          <cell r="B1017" t="str">
            <v>Minerais de niobium,de tantale,de vanadium,ou zirconium &amp;leurs concentres</v>
          </cell>
          <cell r="C1017">
            <v>38393</v>
          </cell>
          <cell r="D1017">
            <v>10</v>
          </cell>
          <cell r="E1017">
            <v>3</v>
          </cell>
          <cell r="F1017">
            <v>18</v>
          </cell>
          <cell r="G1017">
            <v>10</v>
          </cell>
          <cell r="H1017">
            <v>0</v>
          </cell>
          <cell r="I1017">
            <v>18</v>
          </cell>
          <cell r="J1017">
            <v>1</v>
          </cell>
          <cell r="K1017">
            <v>0</v>
          </cell>
          <cell r="L1017" t="str">
            <v>TNE</v>
          </cell>
          <cell r="M1017">
            <v>0</v>
          </cell>
          <cell r="N1017">
            <v>0</v>
          </cell>
          <cell r="O1017" t="str">
            <v>CLASSE</v>
          </cell>
          <cell r="P1017">
            <v>2</v>
          </cell>
          <cell r="Q1017">
            <v>30.8</v>
          </cell>
          <cell r="R1017">
            <v>11</v>
          </cell>
          <cell r="S1017">
            <v>30.800000000000011</v>
          </cell>
          <cell r="T1017" t="str">
            <v xml:space="preserve"> </v>
          </cell>
        </row>
        <row r="1018">
          <cell r="A1018" t="str">
            <v>26161000</v>
          </cell>
          <cell r="B1018" t="str">
            <v>Minerais d'argent et leurs concentres</v>
          </cell>
          <cell r="C1018">
            <v>38393</v>
          </cell>
          <cell r="D1018">
            <v>10</v>
          </cell>
          <cell r="E1018">
            <v>0</v>
          </cell>
          <cell r="F1018">
            <v>18</v>
          </cell>
          <cell r="G1018">
            <v>10</v>
          </cell>
          <cell r="H1018">
            <v>0</v>
          </cell>
          <cell r="I1018">
            <v>18</v>
          </cell>
          <cell r="J1018">
            <v>1</v>
          </cell>
          <cell r="K1018">
            <v>0</v>
          </cell>
          <cell r="L1018" t="str">
            <v>TNE</v>
          </cell>
          <cell r="M1018">
            <v>0</v>
          </cell>
          <cell r="N1018">
            <v>0</v>
          </cell>
          <cell r="O1018" t="str">
            <v>CLASSE</v>
          </cell>
          <cell r="P1018">
            <v>2</v>
          </cell>
          <cell r="Q1018">
            <v>30.8</v>
          </cell>
          <cell r="R1018">
            <v>11</v>
          </cell>
          <cell r="S1018">
            <v>30.800000000000011</v>
          </cell>
          <cell r="T1018" t="str">
            <v xml:space="preserve"> </v>
          </cell>
        </row>
        <row r="1019">
          <cell r="A1019" t="str">
            <v>26169000</v>
          </cell>
          <cell r="B1019" t="str">
            <v>Minerais de metaux precieux et leurs concentres autres que du 261610</v>
          </cell>
          <cell r="C1019">
            <v>38393</v>
          </cell>
          <cell r="D1019">
            <v>10</v>
          </cell>
          <cell r="E1019">
            <v>0</v>
          </cell>
          <cell r="F1019">
            <v>18</v>
          </cell>
          <cell r="G1019">
            <v>10</v>
          </cell>
          <cell r="H1019">
            <v>0</v>
          </cell>
          <cell r="I1019">
            <v>18</v>
          </cell>
          <cell r="J1019">
            <v>1</v>
          </cell>
          <cell r="K1019">
            <v>0</v>
          </cell>
          <cell r="L1019" t="str">
            <v>TNE</v>
          </cell>
          <cell r="M1019">
            <v>0</v>
          </cell>
          <cell r="N1019">
            <v>0</v>
          </cell>
          <cell r="O1019" t="str">
            <v>CLASSE</v>
          </cell>
          <cell r="P1019">
            <v>2</v>
          </cell>
          <cell r="Q1019">
            <v>30.8</v>
          </cell>
          <cell r="R1019">
            <v>11</v>
          </cell>
          <cell r="S1019">
            <v>30.800000000000011</v>
          </cell>
          <cell r="T1019" t="str">
            <v xml:space="preserve"> </v>
          </cell>
        </row>
        <row r="1020">
          <cell r="A1020" t="str">
            <v>26171000</v>
          </cell>
          <cell r="B1020" t="str">
            <v>Minerais d'antimoine et leurs concentres</v>
          </cell>
          <cell r="C1020">
            <v>38393</v>
          </cell>
          <cell r="D1020">
            <v>10</v>
          </cell>
          <cell r="E1020">
            <v>0</v>
          </cell>
          <cell r="F1020">
            <v>18</v>
          </cell>
          <cell r="G1020">
            <v>10</v>
          </cell>
          <cell r="H1020">
            <v>0</v>
          </cell>
          <cell r="I1020">
            <v>18</v>
          </cell>
          <cell r="J1020">
            <v>1</v>
          </cell>
          <cell r="K1020">
            <v>0</v>
          </cell>
          <cell r="L1020" t="str">
            <v>TNE</v>
          </cell>
          <cell r="M1020">
            <v>0</v>
          </cell>
          <cell r="N1020">
            <v>0</v>
          </cell>
          <cell r="O1020" t="str">
            <v>CLASSE</v>
          </cell>
          <cell r="P1020">
            <v>2</v>
          </cell>
          <cell r="Q1020">
            <v>30.8</v>
          </cell>
          <cell r="R1020">
            <v>11</v>
          </cell>
          <cell r="S1020">
            <v>30.800000000000011</v>
          </cell>
          <cell r="T1020" t="str">
            <v xml:space="preserve"> </v>
          </cell>
        </row>
        <row r="1021">
          <cell r="A1021" t="str">
            <v>26179000</v>
          </cell>
          <cell r="B1021" t="str">
            <v>Minerais et leurs concentres autres que du 2601 _x0005_ 261710</v>
          </cell>
          <cell r="C1021">
            <v>38393</v>
          </cell>
          <cell r="D1021">
            <v>10</v>
          </cell>
          <cell r="E1021">
            <v>0</v>
          </cell>
          <cell r="F1021">
            <v>18</v>
          </cell>
          <cell r="G1021">
            <v>10</v>
          </cell>
          <cell r="H1021">
            <v>0</v>
          </cell>
          <cell r="I1021">
            <v>18</v>
          </cell>
          <cell r="J1021">
            <v>1</v>
          </cell>
          <cell r="K1021">
            <v>0</v>
          </cell>
          <cell r="L1021" t="str">
            <v>TNE</v>
          </cell>
          <cell r="M1021">
            <v>0</v>
          </cell>
          <cell r="N1021">
            <v>0</v>
          </cell>
          <cell r="O1021" t="str">
            <v>CLASSE</v>
          </cell>
          <cell r="P1021">
            <v>2</v>
          </cell>
          <cell r="Q1021">
            <v>30.8</v>
          </cell>
          <cell r="R1021">
            <v>11</v>
          </cell>
          <cell r="S1021">
            <v>30.800000000000011</v>
          </cell>
          <cell r="T1021" t="str">
            <v xml:space="preserve"> </v>
          </cell>
        </row>
        <row r="1022">
          <cell r="A1022" t="str">
            <v>26180000</v>
          </cell>
          <cell r="B1022" t="str">
            <v>Laitier granule(sable-laitier) provenant de la fabrication de la fonte,fer ou d'acier</v>
          </cell>
          <cell r="C1022">
            <v>38393</v>
          </cell>
          <cell r="D1022">
            <v>10</v>
          </cell>
          <cell r="E1022">
            <v>0</v>
          </cell>
          <cell r="F1022">
            <v>18</v>
          </cell>
          <cell r="G1022">
            <v>10</v>
          </cell>
          <cell r="H1022">
            <v>0</v>
          </cell>
          <cell r="I1022">
            <v>18</v>
          </cell>
          <cell r="J1022">
            <v>1</v>
          </cell>
          <cell r="K1022">
            <v>0</v>
          </cell>
          <cell r="L1022" t="str">
            <v>TNE</v>
          </cell>
          <cell r="M1022">
            <v>0</v>
          </cell>
          <cell r="N1022">
            <v>0</v>
          </cell>
          <cell r="O1022" t="str">
            <v>CLASSE</v>
          </cell>
          <cell r="P1022">
            <v>2</v>
          </cell>
          <cell r="Q1022">
            <v>30.8</v>
          </cell>
          <cell r="R1022">
            <v>11</v>
          </cell>
          <cell r="S1022">
            <v>30.800000000000011</v>
          </cell>
          <cell r="T1022" t="str">
            <v xml:space="preserve"> </v>
          </cell>
        </row>
        <row r="1023">
          <cell r="A1023" t="str">
            <v>26190000</v>
          </cell>
          <cell r="B1023" t="str">
            <v>Scories,laitiers,battitures &amp;autres dechets de fabrication de la fonte, fer ou acier</v>
          </cell>
          <cell r="C1023">
            <v>38393</v>
          </cell>
          <cell r="D1023">
            <v>10</v>
          </cell>
          <cell r="E1023">
            <v>0</v>
          </cell>
          <cell r="F1023">
            <v>18</v>
          </cell>
          <cell r="G1023">
            <v>10</v>
          </cell>
          <cell r="H1023">
            <v>0</v>
          </cell>
          <cell r="I1023">
            <v>18</v>
          </cell>
          <cell r="J1023">
            <v>1</v>
          </cell>
          <cell r="K1023">
            <v>0</v>
          </cell>
          <cell r="L1023" t="str">
            <v>TNE</v>
          </cell>
          <cell r="M1023">
            <v>0</v>
          </cell>
          <cell r="N1023">
            <v>0</v>
          </cell>
          <cell r="O1023" t="str">
            <v>CLASSE</v>
          </cell>
          <cell r="P1023">
            <v>2</v>
          </cell>
          <cell r="Q1023">
            <v>30.8</v>
          </cell>
          <cell r="R1023">
            <v>11</v>
          </cell>
          <cell r="S1023">
            <v>30.800000000000011</v>
          </cell>
          <cell r="T1023" t="str">
            <v xml:space="preserve"> </v>
          </cell>
        </row>
        <row r="1024">
          <cell r="A1024" t="str">
            <v>26201100</v>
          </cell>
          <cell r="B1024" t="str">
            <v>Mattes de galvanisation contenant principalement du zinc</v>
          </cell>
          <cell r="C1024">
            <v>38393</v>
          </cell>
          <cell r="D1024">
            <v>10</v>
          </cell>
          <cell r="E1024">
            <v>0</v>
          </cell>
          <cell r="F1024">
            <v>18</v>
          </cell>
          <cell r="G1024">
            <v>10</v>
          </cell>
          <cell r="H1024">
            <v>0</v>
          </cell>
          <cell r="I1024">
            <v>18</v>
          </cell>
          <cell r="J1024">
            <v>1</v>
          </cell>
          <cell r="K1024">
            <v>0</v>
          </cell>
          <cell r="L1024" t="str">
            <v>TNE</v>
          </cell>
          <cell r="M1024">
            <v>0</v>
          </cell>
          <cell r="N1024">
            <v>0</v>
          </cell>
          <cell r="O1024" t="str">
            <v>CLASSE</v>
          </cell>
          <cell r="P1024">
            <v>2</v>
          </cell>
          <cell r="Q1024">
            <v>30.8</v>
          </cell>
          <cell r="R1024">
            <v>11</v>
          </cell>
          <cell r="S1024">
            <v>30.800000000000011</v>
          </cell>
          <cell r="T1024" t="str">
            <v xml:space="preserve"> </v>
          </cell>
        </row>
        <row r="1025">
          <cell r="A1025" t="str">
            <v>26201900</v>
          </cell>
          <cell r="B1025" t="str">
            <v>Cendres &amp; residus contenant du metal &amp; compose de metal autre que  262011</v>
          </cell>
          <cell r="C1025">
            <v>38393</v>
          </cell>
          <cell r="D1025">
            <v>10</v>
          </cell>
          <cell r="E1025">
            <v>0</v>
          </cell>
          <cell r="F1025">
            <v>18</v>
          </cell>
          <cell r="G1025">
            <v>10</v>
          </cell>
          <cell r="H1025">
            <v>0</v>
          </cell>
          <cell r="I1025">
            <v>18</v>
          </cell>
          <cell r="J1025">
            <v>1</v>
          </cell>
          <cell r="K1025">
            <v>0</v>
          </cell>
          <cell r="L1025" t="str">
            <v>TNE</v>
          </cell>
          <cell r="M1025">
            <v>0</v>
          </cell>
          <cell r="N1025">
            <v>0</v>
          </cell>
          <cell r="O1025" t="str">
            <v>CLASSE</v>
          </cell>
          <cell r="P1025">
            <v>2</v>
          </cell>
          <cell r="Q1025">
            <v>30.8</v>
          </cell>
          <cell r="R1025">
            <v>11</v>
          </cell>
          <cell r="S1025">
            <v>30.800000000000011</v>
          </cell>
          <cell r="T1025" t="str">
            <v xml:space="preserve"> </v>
          </cell>
        </row>
        <row r="1026">
          <cell r="A1026" t="str">
            <v>26202100</v>
          </cell>
          <cell r="B1026" t="str">
            <v>Cendres,r_x0002_sidus contenant boues d'essence au plomb &amp; boues de compos_x0002_s antid_x0002_tonants</v>
          </cell>
          <cell r="C1026">
            <v>38393</v>
          </cell>
          <cell r="D1026">
            <v>10</v>
          </cell>
          <cell r="E1026">
            <v>0</v>
          </cell>
          <cell r="F1026">
            <v>18</v>
          </cell>
          <cell r="G1026">
            <v>10</v>
          </cell>
          <cell r="H1026">
            <v>0</v>
          </cell>
          <cell r="I1026">
            <v>18</v>
          </cell>
          <cell r="J1026">
            <v>1</v>
          </cell>
          <cell r="K1026">
            <v>0</v>
          </cell>
          <cell r="L1026" t="str">
            <v>TNE</v>
          </cell>
          <cell r="M1026">
            <v>0</v>
          </cell>
          <cell r="N1026">
            <v>0</v>
          </cell>
          <cell r="O1026" t="str">
            <v>CLASSE</v>
          </cell>
          <cell r="P1026">
            <v>2</v>
          </cell>
          <cell r="Q1026">
            <v>30.8</v>
          </cell>
          <cell r="R1026">
            <v>11</v>
          </cell>
          <cell r="S1026">
            <v>30.800000000000011</v>
          </cell>
          <cell r="T1026" t="str">
            <v xml:space="preserve"> </v>
          </cell>
        </row>
        <row r="1027">
          <cell r="A1027" t="str">
            <v>26202900</v>
          </cell>
          <cell r="B1027" t="str">
            <v>Cendres et r_x0002_sidus contenant principalement du plomb autres que du 262021</v>
          </cell>
          <cell r="C1027">
            <v>38393</v>
          </cell>
          <cell r="D1027">
            <v>10</v>
          </cell>
          <cell r="E1027">
            <v>0</v>
          </cell>
          <cell r="F1027">
            <v>18</v>
          </cell>
          <cell r="G1027">
            <v>10</v>
          </cell>
          <cell r="H1027">
            <v>0</v>
          </cell>
          <cell r="I1027">
            <v>18</v>
          </cell>
          <cell r="J1027">
            <v>1</v>
          </cell>
          <cell r="K1027">
            <v>0</v>
          </cell>
          <cell r="L1027" t="str">
            <v>TNE</v>
          </cell>
          <cell r="M1027">
            <v>0</v>
          </cell>
          <cell r="N1027">
            <v>0</v>
          </cell>
          <cell r="O1027" t="str">
            <v>CLASSE</v>
          </cell>
          <cell r="P1027">
            <v>2</v>
          </cell>
          <cell r="Q1027">
            <v>30.8</v>
          </cell>
          <cell r="R1027">
            <v>11</v>
          </cell>
          <cell r="S1027">
            <v>30.800000000000011</v>
          </cell>
          <cell r="T1027" t="str">
            <v xml:space="preserve"> </v>
          </cell>
        </row>
        <row r="1028">
          <cell r="A1028" t="str">
            <v>26203000</v>
          </cell>
          <cell r="B1028" t="str">
            <v>Cendres et residus contenant principalement du cuivre</v>
          </cell>
          <cell r="C1028">
            <v>38393</v>
          </cell>
          <cell r="D1028">
            <v>10</v>
          </cell>
          <cell r="E1028">
            <v>0</v>
          </cell>
          <cell r="F1028">
            <v>18</v>
          </cell>
          <cell r="G1028">
            <v>10</v>
          </cell>
          <cell r="H1028">
            <v>0</v>
          </cell>
          <cell r="I1028">
            <v>18</v>
          </cell>
          <cell r="J1028">
            <v>1</v>
          </cell>
          <cell r="K1028">
            <v>0</v>
          </cell>
          <cell r="L1028" t="str">
            <v>TNE</v>
          </cell>
          <cell r="M1028">
            <v>0</v>
          </cell>
          <cell r="N1028">
            <v>0</v>
          </cell>
          <cell r="O1028" t="str">
            <v>CLASSE</v>
          </cell>
          <cell r="P1028">
            <v>2</v>
          </cell>
          <cell r="Q1028">
            <v>30.8</v>
          </cell>
          <cell r="R1028">
            <v>11</v>
          </cell>
          <cell r="S1028">
            <v>30.800000000000011</v>
          </cell>
          <cell r="T1028" t="str">
            <v xml:space="preserve"> </v>
          </cell>
        </row>
        <row r="1029">
          <cell r="A1029" t="str">
            <v>26204000</v>
          </cell>
          <cell r="B1029" t="str">
            <v>Cendres et residus contenant principalement de l'aluminium</v>
          </cell>
          <cell r="C1029">
            <v>38393</v>
          </cell>
          <cell r="D1029">
            <v>10</v>
          </cell>
          <cell r="E1029">
            <v>0</v>
          </cell>
          <cell r="F1029">
            <v>18</v>
          </cell>
          <cell r="G1029">
            <v>10</v>
          </cell>
          <cell r="H1029">
            <v>0</v>
          </cell>
          <cell r="I1029">
            <v>18</v>
          </cell>
          <cell r="J1029">
            <v>1</v>
          </cell>
          <cell r="K1029">
            <v>0</v>
          </cell>
          <cell r="L1029" t="str">
            <v>TNE</v>
          </cell>
          <cell r="M1029">
            <v>0</v>
          </cell>
          <cell r="N1029">
            <v>0</v>
          </cell>
          <cell r="O1029" t="str">
            <v>CLASSE</v>
          </cell>
          <cell r="P1029">
            <v>2</v>
          </cell>
          <cell r="Q1029">
            <v>30.8</v>
          </cell>
          <cell r="R1029">
            <v>11</v>
          </cell>
          <cell r="S1029">
            <v>30.800000000000011</v>
          </cell>
          <cell r="T1029" t="str">
            <v xml:space="preserve"> </v>
          </cell>
        </row>
        <row r="1030">
          <cell r="A1030" t="str">
            <v>26206000</v>
          </cell>
          <cell r="B1030" t="str">
            <v>Cendres et r_x0002_sidus contenant de l'arsenic,du mercure, du thallium ou leurs m_x0002_langes</v>
          </cell>
          <cell r="C1030">
            <v>38393</v>
          </cell>
          <cell r="D1030">
            <v>10</v>
          </cell>
          <cell r="E1030">
            <v>0</v>
          </cell>
          <cell r="F1030">
            <v>18</v>
          </cell>
          <cell r="G1030">
            <v>10</v>
          </cell>
          <cell r="H1030">
            <v>0</v>
          </cell>
          <cell r="I1030">
            <v>18</v>
          </cell>
          <cell r="J1030">
            <v>1</v>
          </cell>
          <cell r="K1030">
            <v>0</v>
          </cell>
          <cell r="L1030" t="str">
            <v>TNE</v>
          </cell>
          <cell r="M1030">
            <v>0</v>
          </cell>
          <cell r="N1030">
            <v>0</v>
          </cell>
          <cell r="O1030" t="str">
            <v>CLASSE</v>
          </cell>
          <cell r="P1030">
            <v>2</v>
          </cell>
          <cell r="Q1030">
            <v>30.8</v>
          </cell>
          <cell r="R1030">
            <v>11</v>
          </cell>
          <cell r="S1030">
            <v>30.800000000000011</v>
          </cell>
          <cell r="T1030" t="str">
            <v xml:space="preserve"> </v>
          </cell>
        </row>
        <row r="1031">
          <cell r="A1031" t="str">
            <v>26209100</v>
          </cell>
          <cell r="B1031" t="str">
            <v>Cendres &amp; r_x0002_sidus contenant de l'antimoine,b_x0002_ryllium,cadmium,chrome ou leurs m_x0002_langes</v>
          </cell>
          <cell r="C1031">
            <v>38393</v>
          </cell>
          <cell r="D1031">
            <v>10</v>
          </cell>
          <cell r="E1031">
            <v>0</v>
          </cell>
          <cell r="F1031">
            <v>18</v>
          </cell>
          <cell r="G1031">
            <v>10</v>
          </cell>
          <cell r="H1031">
            <v>0</v>
          </cell>
          <cell r="I1031">
            <v>18</v>
          </cell>
          <cell r="J1031">
            <v>1</v>
          </cell>
          <cell r="K1031">
            <v>0</v>
          </cell>
          <cell r="L1031" t="str">
            <v>TNE</v>
          </cell>
          <cell r="M1031">
            <v>0</v>
          </cell>
          <cell r="N1031">
            <v>0</v>
          </cell>
          <cell r="O1031" t="str">
            <v>CLASSE</v>
          </cell>
          <cell r="P1031">
            <v>2</v>
          </cell>
          <cell r="Q1031">
            <v>30.8</v>
          </cell>
          <cell r="R1031">
            <v>11</v>
          </cell>
          <cell r="S1031">
            <v>30.800000000000011</v>
          </cell>
          <cell r="T1031" t="str">
            <v xml:space="preserve"> </v>
          </cell>
        </row>
        <row r="1032">
          <cell r="A1032" t="str">
            <v>26209900</v>
          </cell>
          <cell r="B1032" t="str">
            <v>Cendres &amp; r_x0002_sidus contenant du m_x0002_tal ou de compos_x0002_s de m_x0002_taux autres que du 262011 _x0005_91</v>
          </cell>
          <cell r="C1032">
            <v>38393</v>
          </cell>
          <cell r="D1032">
            <v>10</v>
          </cell>
          <cell r="E1032">
            <v>0</v>
          </cell>
          <cell r="F1032">
            <v>18</v>
          </cell>
          <cell r="G1032">
            <v>10</v>
          </cell>
          <cell r="H1032">
            <v>0</v>
          </cell>
          <cell r="I1032">
            <v>18</v>
          </cell>
          <cell r="J1032">
            <v>1</v>
          </cell>
          <cell r="K1032">
            <v>0</v>
          </cell>
          <cell r="L1032" t="str">
            <v>TNE</v>
          </cell>
          <cell r="M1032">
            <v>0</v>
          </cell>
          <cell r="N1032">
            <v>0</v>
          </cell>
          <cell r="O1032" t="str">
            <v>CLASSE</v>
          </cell>
          <cell r="P1032">
            <v>2</v>
          </cell>
          <cell r="Q1032">
            <v>30.8</v>
          </cell>
          <cell r="R1032">
            <v>11</v>
          </cell>
          <cell r="S1032">
            <v>30.800000000000011</v>
          </cell>
          <cell r="T1032" t="str">
            <v xml:space="preserve"> </v>
          </cell>
        </row>
        <row r="1033">
          <cell r="A1033" t="str">
            <v>26211000</v>
          </cell>
          <cell r="B1033" t="str">
            <v>Cendres et r_x0002_sidus provenant d'incin_x0002_ration des d_x0002_chets municipaux</v>
          </cell>
          <cell r="C1033">
            <v>38393</v>
          </cell>
          <cell r="D1033">
            <v>10</v>
          </cell>
          <cell r="E1033">
            <v>0</v>
          </cell>
          <cell r="F1033">
            <v>18</v>
          </cell>
          <cell r="G1033">
            <v>10</v>
          </cell>
          <cell r="H1033">
            <v>0</v>
          </cell>
          <cell r="I1033">
            <v>18</v>
          </cell>
          <cell r="J1033">
            <v>1</v>
          </cell>
          <cell r="K1033">
            <v>0</v>
          </cell>
          <cell r="L1033" t="str">
            <v>TNE</v>
          </cell>
          <cell r="M1033">
            <v>0</v>
          </cell>
          <cell r="N1033">
            <v>0</v>
          </cell>
          <cell r="O1033" t="str">
            <v>CLASSE</v>
          </cell>
          <cell r="P1033">
            <v>2</v>
          </cell>
          <cell r="Q1033">
            <v>30.8</v>
          </cell>
          <cell r="R1033">
            <v>11</v>
          </cell>
          <cell r="S1033">
            <v>30.800000000000011</v>
          </cell>
          <cell r="T1033" t="str">
            <v xml:space="preserve"> </v>
          </cell>
        </row>
        <row r="1034">
          <cell r="A1034" t="str">
            <v>26219000</v>
          </cell>
          <cell r="B1034" t="str">
            <v>Cendres de varech y compris les cendres autres que du 262110</v>
          </cell>
          <cell r="C1034">
            <v>38393</v>
          </cell>
          <cell r="D1034">
            <v>10</v>
          </cell>
          <cell r="E1034">
            <v>0</v>
          </cell>
          <cell r="F1034">
            <v>18</v>
          </cell>
          <cell r="G1034">
            <v>10</v>
          </cell>
          <cell r="H1034">
            <v>0</v>
          </cell>
          <cell r="I1034">
            <v>18</v>
          </cell>
          <cell r="J1034">
            <v>1</v>
          </cell>
          <cell r="K1034">
            <v>0</v>
          </cell>
          <cell r="L1034" t="str">
            <v>TNE</v>
          </cell>
          <cell r="M1034">
            <v>0</v>
          </cell>
          <cell r="N1034">
            <v>0</v>
          </cell>
          <cell r="O1034" t="str">
            <v>CLASSE</v>
          </cell>
          <cell r="P1034">
            <v>2</v>
          </cell>
          <cell r="Q1034">
            <v>30.8</v>
          </cell>
          <cell r="R1034">
            <v>11</v>
          </cell>
          <cell r="S1034">
            <v>30.800000000000011</v>
          </cell>
          <cell r="T1034" t="str">
            <v xml:space="preserve"> </v>
          </cell>
        </row>
        <row r="1035">
          <cell r="A1035" t="str">
            <v>27011100</v>
          </cell>
          <cell r="B1035" t="str">
            <v>Houilles anthracite,meme pulverisee,mais non agglomeree</v>
          </cell>
          <cell r="C1035">
            <v>38393</v>
          </cell>
          <cell r="D1035">
            <v>10</v>
          </cell>
          <cell r="E1035">
            <v>0</v>
          </cell>
          <cell r="F1035">
            <v>18</v>
          </cell>
          <cell r="G1035">
            <v>10</v>
          </cell>
          <cell r="H1035">
            <v>0</v>
          </cell>
          <cell r="I1035">
            <v>18</v>
          </cell>
          <cell r="J1035">
            <v>1</v>
          </cell>
          <cell r="K1035">
            <v>0</v>
          </cell>
          <cell r="L1035" t="str">
            <v>BLL</v>
          </cell>
          <cell r="M1035">
            <v>0</v>
          </cell>
          <cell r="N1035">
            <v>0</v>
          </cell>
          <cell r="O1035" t="str">
            <v>CLASSE</v>
          </cell>
          <cell r="P1035">
            <v>2</v>
          </cell>
          <cell r="Q1035">
            <v>30.8</v>
          </cell>
          <cell r="R1035">
            <v>11</v>
          </cell>
          <cell r="S1035">
            <v>30.800000000000011</v>
          </cell>
          <cell r="T1035" t="str">
            <v xml:space="preserve"> </v>
          </cell>
        </row>
        <row r="1036">
          <cell r="A1036" t="str">
            <v>27011200</v>
          </cell>
          <cell r="B1036" t="str">
            <v>Houille bitumineuse,meme pulverisee,mais non agglomeree</v>
          </cell>
          <cell r="C1036">
            <v>38393</v>
          </cell>
          <cell r="D1036">
            <v>10</v>
          </cell>
          <cell r="E1036">
            <v>0</v>
          </cell>
          <cell r="F1036">
            <v>18</v>
          </cell>
          <cell r="G1036">
            <v>10</v>
          </cell>
          <cell r="H1036">
            <v>0</v>
          </cell>
          <cell r="I1036">
            <v>18</v>
          </cell>
          <cell r="J1036">
            <v>1</v>
          </cell>
          <cell r="K1036">
            <v>0</v>
          </cell>
          <cell r="L1036" t="str">
            <v>BLL</v>
          </cell>
          <cell r="M1036">
            <v>0</v>
          </cell>
          <cell r="N1036">
            <v>0</v>
          </cell>
          <cell r="O1036" t="str">
            <v>CLASSE</v>
          </cell>
          <cell r="P1036">
            <v>2</v>
          </cell>
          <cell r="Q1036">
            <v>30.8</v>
          </cell>
          <cell r="R1036">
            <v>11</v>
          </cell>
          <cell r="S1036">
            <v>30.800000000000011</v>
          </cell>
          <cell r="T1036" t="str">
            <v xml:space="preserve"> </v>
          </cell>
        </row>
        <row r="1037">
          <cell r="A1037" t="str">
            <v>27011900</v>
          </cell>
          <cell r="B1037" t="str">
            <v>Houilles,meme pulverisees,mais non agglomerees autres que du 270111 &amp; 12</v>
          </cell>
          <cell r="C1037">
            <v>38393</v>
          </cell>
          <cell r="D1037">
            <v>10</v>
          </cell>
          <cell r="E1037">
            <v>0</v>
          </cell>
          <cell r="F1037">
            <v>18</v>
          </cell>
          <cell r="G1037">
            <v>10</v>
          </cell>
          <cell r="H1037">
            <v>0</v>
          </cell>
          <cell r="I1037">
            <v>18</v>
          </cell>
          <cell r="J1037">
            <v>1</v>
          </cell>
          <cell r="K1037">
            <v>0</v>
          </cell>
          <cell r="L1037" t="str">
            <v>BLL</v>
          </cell>
          <cell r="M1037">
            <v>0</v>
          </cell>
          <cell r="N1037">
            <v>0</v>
          </cell>
          <cell r="O1037" t="str">
            <v>CLASSE</v>
          </cell>
          <cell r="P1037">
            <v>2</v>
          </cell>
          <cell r="Q1037">
            <v>30.8</v>
          </cell>
          <cell r="R1037">
            <v>11</v>
          </cell>
          <cell r="S1037">
            <v>30.800000000000011</v>
          </cell>
          <cell r="T1037" t="str">
            <v xml:space="preserve"> </v>
          </cell>
        </row>
        <row r="1038">
          <cell r="A1038" t="str">
            <v>27012000</v>
          </cell>
          <cell r="B1038" t="str">
            <v>Briquettes,boulets,autres combustibles solides obtenus a partir de houille</v>
          </cell>
          <cell r="C1038">
            <v>38393</v>
          </cell>
          <cell r="D1038">
            <v>10</v>
          </cell>
          <cell r="E1038">
            <v>0</v>
          </cell>
          <cell r="F1038">
            <v>18</v>
          </cell>
          <cell r="G1038">
            <v>10</v>
          </cell>
          <cell r="H1038">
            <v>0</v>
          </cell>
          <cell r="I1038">
            <v>18</v>
          </cell>
          <cell r="J1038">
            <v>1</v>
          </cell>
          <cell r="K1038">
            <v>0</v>
          </cell>
          <cell r="L1038" t="str">
            <v>TNE</v>
          </cell>
          <cell r="M1038">
            <v>0</v>
          </cell>
          <cell r="N1038">
            <v>0</v>
          </cell>
          <cell r="O1038" t="str">
            <v>CLASSE</v>
          </cell>
          <cell r="P1038">
            <v>2</v>
          </cell>
          <cell r="Q1038">
            <v>30.8</v>
          </cell>
          <cell r="R1038">
            <v>11</v>
          </cell>
          <cell r="S1038">
            <v>30.800000000000011</v>
          </cell>
          <cell r="T1038" t="str">
            <v xml:space="preserve"> </v>
          </cell>
        </row>
        <row r="1039">
          <cell r="A1039" t="str">
            <v>27021000</v>
          </cell>
          <cell r="B1039" t="str">
            <v>Lignites,meme pulverises, mais non agglomeres, jais exclus</v>
          </cell>
          <cell r="C1039">
            <v>38393</v>
          </cell>
          <cell r="D1039">
            <v>10</v>
          </cell>
          <cell r="E1039">
            <v>0</v>
          </cell>
          <cell r="F1039">
            <v>18</v>
          </cell>
          <cell r="G1039">
            <v>10</v>
          </cell>
          <cell r="H1039">
            <v>0</v>
          </cell>
          <cell r="I1039">
            <v>18</v>
          </cell>
          <cell r="J1039">
            <v>1</v>
          </cell>
          <cell r="K1039">
            <v>0</v>
          </cell>
          <cell r="L1039" t="str">
            <v>TNE</v>
          </cell>
          <cell r="M1039">
            <v>0</v>
          </cell>
          <cell r="N1039">
            <v>0</v>
          </cell>
          <cell r="O1039" t="str">
            <v>CLASSE</v>
          </cell>
          <cell r="P1039">
            <v>2</v>
          </cell>
          <cell r="Q1039">
            <v>30.8</v>
          </cell>
          <cell r="R1039">
            <v>11</v>
          </cell>
          <cell r="S1039">
            <v>30.800000000000011</v>
          </cell>
          <cell r="T1039" t="str">
            <v xml:space="preserve"> </v>
          </cell>
        </row>
        <row r="1040">
          <cell r="A1040" t="str">
            <v>27022000</v>
          </cell>
          <cell r="B1040" t="str">
            <v>Lignites agglomeres, jais exclus</v>
          </cell>
          <cell r="C1040">
            <v>38393</v>
          </cell>
          <cell r="D1040">
            <v>10</v>
          </cell>
          <cell r="E1040">
            <v>0</v>
          </cell>
          <cell r="F1040">
            <v>18</v>
          </cell>
          <cell r="G1040">
            <v>10</v>
          </cell>
          <cell r="H1040">
            <v>0</v>
          </cell>
          <cell r="I1040">
            <v>18</v>
          </cell>
          <cell r="J1040">
            <v>1</v>
          </cell>
          <cell r="K1040">
            <v>0</v>
          </cell>
          <cell r="L1040" t="str">
            <v>TNE</v>
          </cell>
          <cell r="M1040">
            <v>0</v>
          </cell>
          <cell r="N1040">
            <v>0</v>
          </cell>
          <cell r="O1040" t="str">
            <v>CLASSE</v>
          </cell>
          <cell r="P1040">
            <v>2</v>
          </cell>
          <cell r="Q1040">
            <v>30.8</v>
          </cell>
          <cell r="R1040">
            <v>11</v>
          </cell>
          <cell r="S1040">
            <v>30.800000000000011</v>
          </cell>
          <cell r="T1040" t="str">
            <v xml:space="preserve"> </v>
          </cell>
        </row>
        <row r="1041">
          <cell r="A1041" t="str">
            <v>27030000</v>
          </cell>
          <cell r="B1041" t="str">
            <v>Tourbe(y compris la tourbe pour litire), m_x0008_me agglom_x0002_r_x0002_e.</v>
          </cell>
          <cell r="C1041">
            <v>38393</v>
          </cell>
          <cell r="D1041">
            <v>10</v>
          </cell>
          <cell r="E1041">
            <v>0</v>
          </cell>
          <cell r="F1041">
            <v>18</v>
          </cell>
          <cell r="G1041">
            <v>10</v>
          </cell>
          <cell r="H1041">
            <v>0</v>
          </cell>
          <cell r="I1041">
            <v>18</v>
          </cell>
          <cell r="J1041">
            <v>1</v>
          </cell>
          <cell r="K1041">
            <v>0</v>
          </cell>
          <cell r="L1041" t="str">
            <v>TNE</v>
          </cell>
          <cell r="M1041">
            <v>0</v>
          </cell>
          <cell r="N1041">
            <v>0</v>
          </cell>
          <cell r="O1041" t="str">
            <v>CLASSE</v>
          </cell>
          <cell r="P1041">
            <v>2</v>
          </cell>
          <cell r="Q1041">
            <v>30.8</v>
          </cell>
          <cell r="R1041">
            <v>11</v>
          </cell>
          <cell r="S1041">
            <v>30.800000000000011</v>
          </cell>
          <cell r="T1041" t="str">
            <v xml:space="preserve"> </v>
          </cell>
        </row>
        <row r="1042">
          <cell r="A1042" t="str">
            <v>27040000</v>
          </cell>
          <cell r="B1042" t="str">
            <v>Coke &amp;semi-coke de houille,lignite,tourbe,meme aglomeres;charbon de cornue</v>
          </cell>
          <cell r="C1042">
            <v>38393</v>
          </cell>
          <cell r="D1042">
            <v>10</v>
          </cell>
          <cell r="E1042">
            <v>0</v>
          </cell>
          <cell r="F1042">
            <v>18</v>
          </cell>
          <cell r="G1042">
            <v>10</v>
          </cell>
          <cell r="H1042">
            <v>0</v>
          </cell>
          <cell r="I1042">
            <v>18</v>
          </cell>
          <cell r="J1042">
            <v>1</v>
          </cell>
          <cell r="K1042">
            <v>0</v>
          </cell>
          <cell r="L1042" t="str">
            <v>TNE</v>
          </cell>
          <cell r="M1042">
            <v>0</v>
          </cell>
          <cell r="N1042">
            <v>0</v>
          </cell>
          <cell r="O1042" t="str">
            <v>CLASSE</v>
          </cell>
          <cell r="P1042">
            <v>2</v>
          </cell>
          <cell r="Q1042">
            <v>30.8</v>
          </cell>
          <cell r="R1042">
            <v>11</v>
          </cell>
          <cell r="S1042">
            <v>30.800000000000011</v>
          </cell>
          <cell r="T1042" t="str">
            <v xml:space="preserve"> </v>
          </cell>
        </row>
        <row r="1043">
          <cell r="A1043" t="str">
            <v>27050000</v>
          </cell>
          <cell r="B1043" t="str">
            <v>Gaz de houille  a l'eau gaz pauvre et similaire,exclus hydrocarbure gazeux</v>
          </cell>
          <cell r="C1043">
            <v>38393</v>
          </cell>
          <cell r="D1043">
            <v>10</v>
          </cell>
          <cell r="E1043">
            <v>0</v>
          </cell>
          <cell r="F1043">
            <v>18</v>
          </cell>
          <cell r="G1043">
            <v>10</v>
          </cell>
          <cell r="H1043">
            <v>0</v>
          </cell>
          <cell r="I1043">
            <v>18</v>
          </cell>
          <cell r="J1043">
            <v>1</v>
          </cell>
          <cell r="K1043">
            <v>0</v>
          </cell>
          <cell r="L1043" t="str">
            <v>MTQ</v>
          </cell>
          <cell r="M1043">
            <v>0</v>
          </cell>
          <cell r="N1043">
            <v>0</v>
          </cell>
          <cell r="O1043" t="str">
            <v>CLASSE</v>
          </cell>
          <cell r="P1043">
            <v>2</v>
          </cell>
          <cell r="Q1043">
            <v>30.8</v>
          </cell>
          <cell r="R1043">
            <v>11</v>
          </cell>
          <cell r="S1043">
            <v>30.800000000000011</v>
          </cell>
          <cell r="T1043" t="str">
            <v xml:space="preserve"> </v>
          </cell>
        </row>
        <row r="1044">
          <cell r="A1044" t="str">
            <v>27060000</v>
          </cell>
          <cell r="B1044" t="str">
            <v>Goudrons de houille, ...., meme deshydrates ou etetes,y.c les goudrons reconstitues</v>
          </cell>
          <cell r="C1044">
            <v>38393</v>
          </cell>
          <cell r="D1044">
            <v>10</v>
          </cell>
          <cell r="E1044">
            <v>0</v>
          </cell>
          <cell r="F1044">
            <v>18</v>
          </cell>
          <cell r="G1044">
            <v>10</v>
          </cell>
          <cell r="H1044">
            <v>0</v>
          </cell>
          <cell r="I1044">
            <v>18</v>
          </cell>
          <cell r="J1044">
            <v>1</v>
          </cell>
          <cell r="K1044">
            <v>0</v>
          </cell>
          <cell r="L1044" t="str">
            <v>TNE</v>
          </cell>
          <cell r="M1044">
            <v>0</v>
          </cell>
          <cell r="N1044">
            <v>0</v>
          </cell>
          <cell r="O1044" t="str">
            <v>CLASSE</v>
          </cell>
          <cell r="P1044">
            <v>2</v>
          </cell>
          <cell r="Q1044">
            <v>30.8</v>
          </cell>
          <cell r="R1044">
            <v>11</v>
          </cell>
          <cell r="S1044">
            <v>30.800000000000011</v>
          </cell>
          <cell r="T1044" t="str">
            <v xml:space="preserve"> </v>
          </cell>
        </row>
        <row r="1045">
          <cell r="A1045" t="str">
            <v>27071000</v>
          </cell>
          <cell r="B1045" t="str">
            <v>Benzols</v>
          </cell>
          <cell r="C1045">
            <v>38393</v>
          </cell>
          <cell r="D1045">
            <v>10</v>
          </cell>
          <cell r="E1045">
            <v>0</v>
          </cell>
          <cell r="F1045">
            <v>18</v>
          </cell>
          <cell r="G1045">
            <v>10</v>
          </cell>
          <cell r="H1045">
            <v>0</v>
          </cell>
          <cell r="I1045">
            <v>18</v>
          </cell>
          <cell r="J1045">
            <v>1</v>
          </cell>
          <cell r="K1045">
            <v>0</v>
          </cell>
          <cell r="L1045" t="str">
            <v>TNE</v>
          </cell>
          <cell r="M1045">
            <v>0</v>
          </cell>
          <cell r="N1045">
            <v>0</v>
          </cell>
          <cell r="O1045" t="str">
            <v>CLASSE</v>
          </cell>
          <cell r="P1045">
            <v>2</v>
          </cell>
          <cell r="Q1045">
            <v>30.8</v>
          </cell>
          <cell r="R1045">
            <v>11</v>
          </cell>
          <cell r="S1045">
            <v>30.800000000000011</v>
          </cell>
          <cell r="T1045" t="str">
            <v xml:space="preserve"> </v>
          </cell>
        </row>
        <row r="1046">
          <cell r="A1046" t="str">
            <v>27072000</v>
          </cell>
          <cell r="B1046" t="str">
            <v>Toluols</v>
          </cell>
          <cell r="C1046">
            <v>38393</v>
          </cell>
          <cell r="D1046">
            <v>10</v>
          </cell>
          <cell r="E1046">
            <v>0</v>
          </cell>
          <cell r="F1046">
            <v>18</v>
          </cell>
          <cell r="G1046">
            <v>10</v>
          </cell>
          <cell r="H1046">
            <v>0</v>
          </cell>
          <cell r="I1046">
            <v>18</v>
          </cell>
          <cell r="J1046">
            <v>1</v>
          </cell>
          <cell r="K1046">
            <v>0</v>
          </cell>
          <cell r="L1046" t="str">
            <v>TNE</v>
          </cell>
          <cell r="M1046">
            <v>0</v>
          </cell>
          <cell r="N1046">
            <v>0</v>
          </cell>
          <cell r="O1046" t="str">
            <v>CLASSE</v>
          </cell>
          <cell r="P1046">
            <v>2</v>
          </cell>
          <cell r="Q1046">
            <v>30.8</v>
          </cell>
          <cell r="R1046">
            <v>11</v>
          </cell>
          <cell r="S1046">
            <v>30.800000000000011</v>
          </cell>
          <cell r="T1046" t="str">
            <v xml:space="preserve"> </v>
          </cell>
        </row>
        <row r="1047">
          <cell r="A1047" t="str">
            <v>27073000</v>
          </cell>
          <cell r="B1047" t="str">
            <v>Xylols</v>
          </cell>
          <cell r="C1047">
            <v>38393</v>
          </cell>
          <cell r="D1047">
            <v>10</v>
          </cell>
          <cell r="E1047">
            <v>0</v>
          </cell>
          <cell r="F1047">
            <v>18</v>
          </cell>
          <cell r="G1047">
            <v>10</v>
          </cell>
          <cell r="H1047">
            <v>0</v>
          </cell>
          <cell r="I1047">
            <v>18</v>
          </cell>
          <cell r="J1047">
            <v>1</v>
          </cell>
          <cell r="K1047">
            <v>0</v>
          </cell>
          <cell r="L1047" t="str">
            <v>TNE</v>
          </cell>
          <cell r="M1047">
            <v>0</v>
          </cell>
          <cell r="N1047">
            <v>0</v>
          </cell>
          <cell r="O1047" t="str">
            <v>CLASSE</v>
          </cell>
          <cell r="P1047">
            <v>2</v>
          </cell>
          <cell r="Q1047">
            <v>30.8</v>
          </cell>
          <cell r="R1047">
            <v>11</v>
          </cell>
          <cell r="S1047">
            <v>30.800000000000011</v>
          </cell>
          <cell r="T1047" t="str">
            <v xml:space="preserve"> </v>
          </cell>
        </row>
        <row r="1048">
          <cell r="A1048" t="str">
            <v>27074000</v>
          </cell>
          <cell r="B1048" t="str">
            <v>Naphtalene</v>
          </cell>
          <cell r="C1048">
            <v>38393</v>
          </cell>
          <cell r="D1048">
            <v>10</v>
          </cell>
          <cell r="E1048">
            <v>0</v>
          </cell>
          <cell r="F1048">
            <v>18</v>
          </cell>
          <cell r="G1048">
            <v>10</v>
          </cell>
          <cell r="H1048">
            <v>0</v>
          </cell>
          <cell r="I1048">
            <v>18</v>
          </cell>
          <cell r="J1048">
            <v>1</v>
          </cell>
          <cell r="K1048">
            <v>0</v>
          </cell>
          <cell r="L1048" t="str">
            <v>TNE</v>
          </cell>
          <cell r="M1048">
            <v>0</v>
          </cell>
          <cell r="N1048">
            <v>0</v>
          </cell>
          <cell r="O1048" t="str">
            <v>CLASSE</v>
          </cell>
          <cell r="P1048">
            <v>2</v>
          </cell>
          <cell r="Q1048">
            <v>30.8</v>
          </cell>
          <cell r="R1048">
            <v>11</v>
          </cell>
          <cell r="S1048">
            <v>30.800000000000011</v>
          </cell>
          <cell r="T1048" t="str">
            <v xml:space="preserve"> </v>
          </cell>
        </row>
        <row r="1049">
          <cell r="A1049" t="str">
            <v>27075000</v>
          </cell>
          <cell r="B1049" t="str">
            <v>Melanges d'hydrocarbures aromatique distillant 65%ou+de leur volume a 250c</v>
          </cell>
          <cell r="C1049">
            <v>38393</v>
          </cell>
          <cell r="D1049">
            <v>10</v>
          </cell>
          <cell r="E1049">
            <v>0</v>
          </cell>
          <cell r="F1049">
            <v>18</v>
          </cell>
          <cell r="G1049">
            <v>10</v>
          </cell>
          <cell r="H1049">
            <v>0</v>
          </cell>
          <cell r="I1049">
            <v>18</v>
          </cell>
          <cell r="J1049">
            <v>1</v>
          </cell>
          <cell r="K1049">
            <v>0</v>
          </cell>
          <cell r="L1049" t="str">
            <v>MTQ</v>
          </cell>
          <cell r="M1049">
            <v>0</v>
          </cell>
          <cell r="N1049">
            <v>0</v>
          </cell>
          <cell r="O1049" t="str">
            <v>CLASSE</v>
          </cell>
          <cell r="P1049">
            <v>2</v>
          </cell>
          <cell r="Q1049">
            <v>30.8</v>
          </cell>
          <cell r="R1049">
            <v>11</v>
          </cell>
          <cell r="S1049">
            <v>30.800000000000011</v>
          </cell>
          <cell r="T1049" t="str">
            <v xml:space="preserve"> </v>
          </cell>
        </row>
        <row r="1050">
          <cell r="A1050" t="str">
            <v>27076000</v>
          </cell>
          <cell r="B1050" t="str">
            <v>Phenols</v>
          </cell>
          <cell r="C1050">
            <v>38393</v>
          </cell>
          <cell r="D1050">
            <v>10</v>
          </cell>
          <cell r="E1050">
            <v>0</v>
          </cell>
          <cell r="F1050">
            <v>18</v>
          </cell>
          <cell r="G1050">
            <v>10</v>
          </cell>
          <cell r="H1050">
            <v>0</v>
          </cell>
          <cell r="I1050">
            <v>18</v>
          </cell>
          <cell r="J1050">
            <v>1</v>
          </cell>
          <cell r="K1050">
            <v>0</v>
          </cell>
          <cell r="L1050" t="str">
            <v>MTQ</v>
          </cell>
          <cell r="M1050">
            <v>0</v>
          </cell>
          <cell r="N1050">
            <v>0</v>
          </cell>
          <cell r="O1050" t="str">
            <v>CLASSE</v>
          </cell>
          <cell r="P1050">
            <v>2</v>
          </cell>
          <cell r="Q1050">
            <v>30.8</v>
          </cell>
          <cell r="R1050">
            <v>11</v>
          </cell>
          <cell r="S1050">
            <v>30.800000000000011</v>
          </cell>
          <cell r="T1050" t="str">
            <v xml:space="preserve"> </v>
          </cell>
        </row>
        <row r="1051">
          <cell r="A1051" t="str">
            <v>27079100</v>
          </cell>
          <cell r="B1051" t="str">
            <v>Huiles de creosote</v>
          </cell>
          <cell r="C1051">
            <v>38393</v>
          </cell>
          <cell r="D1051">
            <v>10</v>
          </cell>
          <cell r="E1051">
            <v>0</v>
          </cell>
          <cell r="F1051">
            <v>18</v>
          </cell>
          <cell r="G1051">
            <v>10</v>
          </cell>
          <cell r="H1051">
            <v>0</v>
          </cell>
          <cell r="I1051">
            <v>18</v>
          </cell>
          <cell r="J1051">
            <v>1</v>
          </cell>
          <cell r="K1051">
            <v>0</v>
          </cell>
          <cell r="L1051" t="str">
            <v>LTR</v>
          </cell>
          <cell r="M1051">
            <v>0</v>
          </cell>
          <cell r="N1051">
            <v>0</v>
          </cell>
          <cell r="O1051" t="str">
            <v>CLASSE</v>
          </cell>
          <cell r="P1051">
            <v>2</v>
          </cell>
          <cell r="Q1051">
            <v>30.8</v>
          </cell>
          <cell r="R1051">
            <v>11</v>
          </cell>
          <cell r="S1051">
            <v>30.800000000000011</v>
          </cell>
          <cell r="T1051" t="str">
            <v xml:space="preserve"> </v>
          </cell>
        </row>
        <row r="1052">
          <cell r="A1052" t="str">
            <v>27079900</v>
          </cell>
          <cell r="B1052" t="str">
            <v>Huiles &amp;produits de distillation de goud.de houille autre que 270710 a 91</v>
          </cell>
          <cell r="C1052">
            <v>38393</v>
          </cell>
          <cell r="D1052">
            <v>10</v>
          </cell>
          <cell r="E1052">
            <v>0</v>
          </cell>
          <cell r="F1052">
            <v>18</v>
          </cell>
          <cell r="G1052">
            <v>10</v>
          </cell>
          <cell r="H1052">
            <v>0</v>
          </cell>
          <cell r="I1052">
            <v>18</v>
          </cell>
          <cell r="J1052">
            <v>1</v>
          </cell>
          <cell r="K1052">
            <v>0</v>
          </cell>
          <cell r="L1052" t="str">
            <v>LTR</v>
          </cell>
          <cell r="M1052">
            <v>0</v>
          </cell>
          <cell r="N1052">
            <v>0</v>
          </cell>
          <cell r="O1052" t="str">
            <v>CLASSE</v>
          </cell>
          <cell r="P1052">
            <v>2</v>
          </cell>
          <cell r="Q1052">
            <v>30.8</v>
          </cell>
          <cell r="R1052">
            <v>11</v>
          </cell>
          <cell r="S1052">
            <v>30.800000000000011</v>
          </cell>
          <cell r="T1052" t="str">
            <v xml:space="preserve"> </v>
          </cell>
        </row>
        <row r="1053">
          <cell r="A1053" t="str">
            <v>27081000</v>
          </cell>
          <cell r="B1053" t="str">
            <v>Brai de goudron de houille ou d'autres goudrons mineraux</v>
          </cell>
          <cell r="C1053">
            <v>38393</v>
          </cell>
          <cell r="D1053">
            <v>10</v>
          </cell>
          <cell r="E1053">
            <v>0</v>
          </cell>
          <cell r="F1053">
            <v>18</v>
          </cell>
          <cell r="G1053">
            <v>10</v>
          </cell>
          <cell r="H1053">
            <v>0</v>
          </cell>
          <cell r="I1053">
            <v>18</v>
          </cell>
          <cell r="J1053">
            <v>1</v>
          </cell>
          <cell r="K1053">
            <v>0</v>
          </cell>
          <cell r="L1053" t="str">
            <v>TNE</v>
          </cell>
          <cell r="M1053">
            <v>0</v>
          </cell>
          <cell r="N1053">
            <v>0</v>
          </cell>
          <cell r="O1053" t="str">
            <v>CLASSE</v>
          </cell>
          <cell r="P1053">
            <v>2</v>
          </cell>
          <cell r="Q1053">
            <v>30.8</v>
          </cell>
          <cell r="R1053">
            <v>11</v>
          </cell>
          <cell r="S1053">
            <v>30.800000000000011</v>
          </cell>
          <cell r="T1053" t="str">
            <v xml:space="preserve"> </v>
          </cell>
        </row>
        <row r="1054">
          <cell r="A1054" t="str">
            <v>27082000</v>
          </cell>
          <cell r="B1054" t="str">
            <v>Coke de brai de goudron de houille ou d'autres goudrons mineraux</v>
          </cell>
          <cell r="C1054">
            <v>38393</v>
          </cell>
          <cell r="D1054">
            <v>10</v>
          </cell>
          <cell r="E1054">
            <v>0</v>
          </cell>
          <cell r="F1054">
            <v>18</v>
          </cell>
          <cell r="G1054">
            <v>10</v>
          </cell>
          <cell r="H1054">
            <v>0</v>
          </cell>
          <cell r="I1054">
            <v>18</v>
          </cell>
          <cell r="J1054">
            <v>1</v>
          </cell>
          <cell r="K1054">
            <v>0</v>
          </cell>
          <cell r="L1054" t="str">
            <v>TNE</v>
          </cell>
          <cell r="M1054">
            <v>0</v>
          </cell>
          <cell r="N1054">
            <v>0</v>
          </cell>
          <cell r="O1054" t="str">
            <v>CLASSE</v>
          </cell>
          <cell r="P1054">
            <v>2</v>
          </cell>
          <cell r="Q1054">
            <v>30.8</v>
          </cell>
          <cell r="R1054">
            <v>11</v>
          </cell>
          <cell r="S1054">
            <v>30.800000000000011</v>
          </cell>
          <cell r="T1054" t="str">
            <v xml:space="preserve"> </v>
          </cell>
        </row>
        <row r="1055">
          <cell r="A1055" t="str">
            <v>27090010</v>
          </cell>
          <cell r="B1055" t="str">
            <v>huiles brutes de p_x0002_trole</v>
          </cell>
          <cell r="C1055">
            <v>38393</v>
          </cell>
          <cell r="D1055">
            <v>10</v>
          </cell>
          <cell r="E1055">
            <v>0</v>
          </cell>
          <cell r="F1055">
            <v>18</v>
          </cell>
          <cell r="G1055">
            <v>10</v>
          </cell>
          <cell r="H1055">
            <v>0</v>
          </cell>
          <cell r="I1055">
            <v>18</v>
          </cell>
          <cell r="J1055">
            <v>1</v>
          </cell>
          <cell r="K1055">
            <v>0</v>
          </cell>
          <cell r="L1055" t="str">
            <v>BLL</v>
          </cell>
          <cell r="M1055">
            <v>0</v>
          </cell>
          <cell r="N1055">
            <v>0</v>
          </cell>
          <cell r="O1055" t="str">
            <v>CLASSE</v>
          </cell>
          <cell r="P1055">
            <v>2</v>
          </cell>
          <cell r="Q1055">
            <v>30.8</v>
          </cell>
          <cell r="R1055">
            <v>11</v>
          </cell>
          <cell r="S1055">
            <v>30.800000000000011</v>
          </cell>
          <cell r="T1055" t="str">
            <v xml:space="preserve"> </v>
          </cell>
        </row>
        <row r="1056">
          <cell r="A1056" t="str">
            <v>27090090</v>
          </cell>
          <cell r="B1056" t="str">
            <v>huiles brutes de min_x0002_raux bitumineux autresque les huiles de p_x0002_trole</v>
          </cell>
          <cell r="C1056">
            <v>38393</v>
          </cell>
          <cell r="D1056">
            <v>10</v>
          </cell>
          <cell r="E1056">
            <v>0</v>
          </cell>
          <cell r="F1056">
            <v>18</v>
          </cell>
          <cell r="G1056">
            <v>10</v>
          </cell>
          <cell r="H1056">
            <v>0</v>
          </cell>
          <cell r="I1056">
            <v>18</v>
          </cell>
          <cell r="J1056">
            <v>1</v>
          </cell>
          <cell r="K1056">
            <v>0</v>
          </cell>
          <cell r="L1056" t="str">
            <v>BLL</v>
          </cell>
          <cell r="M1056">
            <v>0</v>
          </cell>
          <cell r="N1056">
            <v>0</v>
          </cell>
          <cell r="O1056" t="str">
            <v>CLASSE</v>
          </cell>
          <cell r="P1056">
            <v>2</v>
          </cell>
          <cell r="Q1056">
            <v>30.8</v>
          </cell>
          <cell r="R1056">
            <v>11</v>
          </cell>
          <cell r="S1056">
            <v>30.800000000000011</v>
          </cell>
          <cell r="T1056" t="str">
            <v xml:space="preserve"> </v>
          </cell>
        </row>
        <row r="1057">
          <cell r="A1057" t="str">
            <v>27101111</v>
          </cell>
          <cell r="B1057" t="str">
            <v>Essence destin_x0002_e _x0005_ l'aviation</v>
          </cell>
          <cell r="C1057">
            <v>38393</v>
          </cell>
          <cell r="D1057">
            <v>10</v>
          </cell>
          <cell r="E1057">
            <v>0</v>
          </cell>
          <cell r="F1057">
            <v>18</v>
          </cell>
          <cell r="G1057">
            <v>10</v>
          </cell>
          <cell r="H1057">
            <v>0</v>
          </cell>
          <cell r="I1057">
            <v>18</v>
          </cell>
          <cell r="J1057">
            <v>1</v>
          </cell>
          <cell r="K1057">
            <v>0</v>
          </cell>
          <cell r="L1057" t="str">
            <v>LTR</v>
          </cell>
          <cell r="M1057">
            <v>0</v>
          </cell>
          <cell r="N1057">
            <v>0</v>
          </cell>
          <cell r="O1057" t="str">
            <v>CLASSE</v>
          </cell>
          <cell r="P1057">
            <v>2</v>
          </cell>
          <cell r="Q1057">
            <v>30.8</v>
          </cell>
          <cell r="R1057">
            <v>11</v>
          </cell>
          <cell r="S1057">
            <v>30.800000000000011</v>
          </cell>
          <cell r="T1057" t="str">
            <v xml:space="preserve"> </v>
          </cell>
        </row>
        <row r="1058">
          <cell r="A1058" t="str">
            <v>27101112</v>
          </cell>
          <cell r="B1058" t="str">
            <v>Essence ordinaire</v>
          </cell>
          <cell r="C1058">
            <v>38393</v>
          </cell>
          <cell r="D1058">
            <v>10</v>
          </cell>
          <cell r="E1058">
            <v>0</v>
          </cell>
          <cell r="F1058">
            <v>18</v>
          </cell>
          <cell r="G1058">
            <v>10</v>
          </cell>
          <cell r="H1058">
            <v>0</v>
          </cell>
          <cell r="I1058">
            <v>18</v>
          </cell>
          <cell r="J1058">
            <v>1</v>
          </cell>
          <cell r="K1058">
            <v>0</v>
          </cell>
          <cell r="L1058" t="str">
            <v>LTR</v>
          </cell>
          <cell r="M1058">
            <v>0</v>
          </cell>
          <cell r="N1058">
            <v>0</v>
          </cell>
          <cell r="O1058" t="str">
            <v>CLASSE</v>
          </cell>
          <cell r="P1058">
            <v>2</v>
          </cell>
          <cell r="Q1058">
            <v>30.8</v>
          </cell>
          <cell r="R1058">
            <v>11</v>
          </cell>
          <cell r="S1058">
            <v>30.800000000000011</v>
          </cell>
          <cell r="T1058" t="str">
            <v xml:space="preserve"> </v>
          </cell>
        </row>
        <row r="1059">
          <cell r="A1059" t="str">
            <v>27101113</v>
          </cell>
          <cell r="B1059" t="str">
            <v>Super carburant</v>
          </cell>
          <cell r="C1059">
            <v>38393</v>
          </cell>
          <cell r="D1059">
            <v>10</v>
          </cell>
          <cell r="E1059">
            <v>0</v>
          </cell>
          <cell r="F1059">
            <v>18</v>
          </cell>
          <cell r="G1059">
            <v>10</v>
          </cell>
          <cell r="H1059">
            <v>0</v>
          </cell>
          <cell r="I1059">
            <v>18</v>
          </cell>
          <cell r="J1059">
            <v>1</v>
          </cell>
          <cell r="K1059">
            <v>0</v>
          </cell>
          <cell r="L1059" t="str">
            <v>LTR</v>
          </cell>
          <cell r="M1059">
            <v>0</v>
          </cell>
          <cell r="N1059">
            <v>0</v>
          </cell>
          <cell r="O1059" t="str">
            <v>CLASSE</v>
          </cell>
          <cell r="P1059">
            <v>2</v>
          </cell>
          <cell r="Q1059">
            <v>30.8</v>
          </cell>
          <cell r="R1059">
            <v>11</v>
          </cell>
          <cell r="S1059">
            <v>30.800000000000011</v>
          </cell>
          <cell r="T1059" t="str">
            <v xml:space="preserve"> </v>
          </cell>
        </row>
        <row r="1060">
          <cell r="A1060" t="str">
            <v>27101120</v>
          </cell>
          <cell r="B1060" t="str">
            <v>Naphta</v>
          </cell>
          <cell r="C1060">
            <v>38393</v>
          </cell>
          <cell r="D1060">
            <v>10</v>
          </cell>
          <cell r="E1060">
            <v>0</v>
          </cell>
          <cell r="F1060">
            <v>18</v>
          </cell>
          <cell r="G1060">
            <v>10</v>
          </cell>
          <cell r="H1060">
            <v>0</v>
          </cell>
          <cell r="I1060">
            <v>18</v>
          </cell>
          <cell r="J1060">
            <v>1</v>
          </cell>
          <cell r="K1060">
            <v>0</v>
          </cell>
          <cell r="L1060" t="str">
            <v>LTR</v>
          </cell>
          <cell r="M1060">
            <v>0</v>
          </cell>
          <cell r="N1060">
            <v>0</v>
          </cell>
          <cell r="O1060" t="str">
            <v>CLASSE</v>
          </cell>
          <cell r="P1060">
            <v>2</v>
          </cell>
          <cell r="Q1060">
            <v>30.8</v>
          </cell>
          <cell r="R1060">
            <v>11</v>
          </cell>
          <cell r="S1060">
            <v>30.800000000000011</v>
          </cell>
          <cell r="T1060" t="str">
            <v xml:space="preserve"> </v>
          </cell>
        </row>
        <row r="1061">
          <cell r="A1061" t="str">
            <v>27101130</v>
          </cell>
          <cell r="B1061" t="str">
            <v>White spirit</v>
          </cell>
          <cell r="C1061">
            <v>38393</v>
          </cell>
          <cell r="D1061">
            <v>10</v>
          </cell>
          <cell r="E1061">
            <v>0</v>
          </cell>
          <cell r="F1061">
            <v>18</v>
          </cell>
          <cell r="G1061">
            <v>10</v>
          </cell>
          <cell r="H1061">
            <v>0</v>
          </cell>
          <cell r="I1061">
            <v>18</v>
          </cell>
          <cell r="J1061">
            <v>1</v>
          </cell>
          <cell r="K1061">
            <v>0</v>
          </cell>
          <cell r="L1061" t="str">
            <v>LTR</v>
          </cell>
          <cell r="M1061">
            <v>0</v>
          </cell>
          <cell r="N1061">
            <v>0</v>
          </cell>
          <cell r="O1061" t="str">
            <v>CLASSE</v>
          </cell>
          <cell r="P1061">
            <v>2</v>
          </cell>
          <cell r="Q1061">
            <v>30.8</v>
          </cell>
          <cell r="R1061">
            <v>11</v>
          </cell>
          <cell r="S1061">
            <v>30.800000000000011</v>
          </cell>
          <cell r="T1061" t="str">
            <v xml:space="preserve"> </v>
          </cell>
        </row>
        <row r="1062">
          <cell r="A1062" t="str">
            <v>27101140</v>
          </cell>
          <cell r="B1062" t="str">
            <v>Pétrole lampant</v>
          </cell>
          <cell r="C1062">
            <v>38393</v>
          </cell>
          <cell r="D1062">
            <v>10</v>
          </cell>
          <cell r="E1062">
            <v>0</v>
          </cell>
          <cell r="F1062">
            <v>18</v>
          </cell>
          <cell r="G1062">
            <v>10</v>
          </cell>
          <cell r="H1062">
            <v>0</v>
          </cell>
          <cell r="I1062">
            <v>18</v>
          </cell>
          <cell r="J1062">
            <v>1</v>
          </cell>
          <cell r="K1062">
            <v>0</v>
          </cell>
          <cell r="L1062" t="str">
            <v>LTR</v>
          </cell>
          <cell r="M1062">
            <v>0</v>
          </cell>
          <cell r="N1062">
            <v>0</v>
          </cell>
          <cell r="O1062" t="str">
            <v>CLASSE</v>
          </cell>
          <cell r="P1062">
            <v>2</v>
          </cell>
          <cell r="Q1062">
            <v>30.8</v>
          </cell>
          <cell r="R1062">
            <v>11</v>
          </cell>
          <cell r="S1062">
            <v>30.800000000000011</v>
          </cell>
          <cell r="T1062" t="str">
            <v xml:space="preserve"> </v>
          </cell>
        </row>
        <row r="1063">
          <cell r="A1063" t="str">
            <v>27101150</v>
          </cell>
          <cell r="B1063" t="str">
            <v>Carbur_x0002_acteurs(de type essence ou p_x0002_trole lampant)</v>
          </cell>
          <cell r="C1063">
            <v>38393</v>
          </cell>
          <cell r="D1063">
            <v>10</v>
          </cell>
          <cell r="E1063">
            <v>0</v>
          </cell>
          <cell r="F1063">
            <v>18</v>
          </cell>
          <cell r="G1063">
            <v>10</v>
          </cell>
          <cell r="H1063">
            <v>0</v>
          </cell>
          <cell r="I1063">
            <v>18</v>
          </cell>
          <cell r="J1063">
            <v>1</v>
          </cell>
          <cell r="K1063">
            <v>0</v>
          </cell>
          <cell r="L1063" t="str">
            <v>LTR</v>
          </cell>
          <cell r="M1063">
            <v>0</v>
          </cell>
          <cell r="N1063">
            <v>0</v>
          </cell>
          <cell r="O1063" t="str">
            <v>CLASSE</v>
          </cell>
          <cell r="P1063">
            <v>2</v>
          </cell>
          <cell r="Q1063">
            <v>30.8</v>
          </cell>
          <cell r="R1063">
            <v>11</v>
          </cell>
          <cell r="S1063">
            <v>30.800000000000011</v>
          </cell>
          <cell r="T1063" t="str">
            <v xml:space="preserve"> </v>
          </cell>
        </row>
        <row r="1064">
          <cell r="A1064" t="str">
            <v>27101161</v>
          </cell>
          <cell r="B1064" t="str">
            <v>Huiles dites agricoles ou de plantation</v>
          </cell>
          <cell r="C1064">
            <v>38393</v>
          </cell>
          <cell r="D1064">
            <v>10</v>
          </cell>
          <cell r="E1064">
            <v>0</v>
          </cell>
          <cell r="F1064">
            <v>18</v>
          </cell>
          <cell r="G1064">
            <v>10</v>
          </cell>
          <cell r="H1064">
            <v>0</v>
          </cell>
          <cell r="I1064">
            <v>18</v>
          </cell>
          <cell r="J1064">
            <v>1</v>
          </cell>
          <cell r="K1064">
            <v>0</v>
          </cell>
          <cell r="L1064" t="str">
            <v>LTR</v>
          </cell>
          <cell r="M1064">
            <v>0</v>
          </cell>
          <cell r="N1064">
            <v>0</v>
          </cell>
          <cell r="O1064" t="str">
            <v>CLASSE</v>
          </cell>
          <cell r="P1064">
            <v>2</v>
          </cell>
          <cell r="Q1064">
            <v>30.8</v>
          </cell>
          <cell r="R1064">
            <v>11</v>
          </cell>
          <cell r="S1064">
            <v>30.800000000000011</v>
          </cell>
          <cell r="T1064" t="str">
            <v xml:space="preserve"> </v>
          </cell>
        </row>
        <row r="1065">
          <cell r="A1065" t="str">
            <v>27101169</v>
          </cell>
          <cell r="B1065" t="str">
            <v>Huiles l_x0002_gres ou moyennes autres que du 27101111 _x0005_ 27101161.</v>
          </cell>
          <cell r="C1065">
            <v>38393</v>
          </cell>
          <cell r="D1065">
            <v>10</v>
          </cell>
          <cell r="E1065">
            <v>0</v>
          </cell>
          <cell r="F1065">
            <v>18</v>
          </cell>
          <cell r="G1065">
            <v>10</v>
          </cell>
          <cell r="H1065">
            <v>0</v>
          </cell>
          <cell r="I1065">
            <v>18</v>
          </cell>
          <cell r="J1065">
            <v>1</v>
          </cell>
          <cell r="K1065">
            <v>0</v>
          </cell>
          <cell r="L1065" t="str">
            <v>LTR</v>
          </cell>
          <cell r="M1065">
            <v>0</v>
          </cell>
          <cell r="N1065">
            <v>0</v>
          </cell>
          <cell r="O1065" t="str">
            <v>CLASSE</v>
          </cell>
          <cell r="P1065">
            <v>2</v>
          </cell>
          <cell r="Q1065">
            <v>30.8</v>
          </cell>
          <cell r="R1065">
            <v>11</v>
          </cell>
          <cell r="S1065">
            <v>30.800000000000011</v>
          </cell>
          <cell r="T1065" t="str">
            <v xml:space="preserve"> </v>
          </cell>
        </row>
        <row r="1066">
          <cell r="A1066" t="str">
            <v>27101911</v>
          </cell>
          <cell r="B1066" t="str">
            <v>Gazoles</v>
          </cell>
          <cell r="C1066">
            <v>38393</v>
          </cell>
          <cell r="D1066">
            <v>10</v>
          </cell>
          <cell r="E1066">
            <v>0</v>
          </cell>
          <cell r="F1066">
            <v>18</v>
          </cell>
          <cell r="G1066">
            <v>10</v>
          </cell>
          <cell r="H1066">
            <v>0</v>
          </cell>
          <cell r="I1066">
            <v>18</v>
          </cell>
          <cell r="J1066">
            <v>1</v>
          </cell>
          <cell r="K1066">
            <v>0</v>
          </cell>
          <cell r="L1066" t="str">
            <v>LTR</v>
          </cell>
          <cell r="M1066">
            <v>0</v>
          </cell>
          <cell r="N1066">
            <v>0</v>
          </cell>
          <cell r="O1066" t="str">
            <v>CLASSE</v>
          </cell>
          <cell r="P1066">
            <v>2</v>
          </cell>
          <cell r="Q1066">
            <v>30.8</v>
          </cell>
          <cell r="R1066">
            <v>11</v>
          </cell>
          <cell r="S1066">
            <v>30.800000000000011</v>
          </cell>
          <cell r="T1066" t="str">
            <v xml:space="preserve"> </v>
          </cell>
        </row>
        <row r="1067">
          <cell r="A1067" t="str">
            <v>27101912</v>
          </cell>
          <cell r="B1067" t="str">
            <v>Fiouls interm_x0002_diaires</v>
          </cell>
          <cell r="C1067">
            <v>38393</v>
          </cell>
          <cell r="D1067">
            <v>10</v>
          </cell>
          <cell r="E1067">
            <v>0</v>
          </cell>
          <cell r="F1067">
            <v>18</v>
          </cell>
          <cell r="G1067">
            <v>10</v>
          </cell>
          <cell r="H1067">
            <v>0</v>
          </cell>
          <cell r="I1067">
            <v>18</v>
          </cell>
          <cell r="J1067">
            <v>1</v>
          </cell>
          <cell r="K1067">
            <v>0</v>
          </cell>
          <cell r="L1067" t="str">
            <v>LTR</v>
          </cell>
          <cell r="M1067">
            <v>0</v>
          </cell>
          <cell r="N1067">
            <v>0</v>
          </cell>
          <cell r="O1067" t="str">
            <v>CLASSE</v>
          </cell>
          <cell r="P1067">
            <v>2</v>
          </cell>
          <cell r="Q1067">
            <v>30.8</v>
          </cell>
          <cell r="R1067">
            <v>11</v>
          </cell>
          <cell r="S1067">
            <v>30.800000000000011</v>
          </cell>
          <cell r="T1067" t="str">
            <v xml:space="preserve"> </v>
          </cell>
        </row>
        <row r="1068">
          <cell r="A1068" t="str">
            <v>27101913</v>
          </cell>
          <cell r="B1068" t="str">
            <v>Fiouls lourds</v>
          </cell>
          <cell r="C1068">
            <v>38393</v>
          </cell>
          <cell r="D1068">
            <v>10</v>
          </cell>
          <cell r="E1068">
            <v>0</v>
          </cell>
          <cell r="F1068">
            <v>18</v>
          </cell>
          <cell r="G1068">
            <v>10</v>
          </cell>
          <cell r="H1068">
            <v>0</v>
          </cell>
          <cell r="I1068">
            <v>18</v>
          </cell>
          <cell r="J1068">
            <v>1</v>
          </cell>
          <cell r="K1068">
            <v>0</v>
          </cell>
          <cell r="L1068" t="str">
            <v>LTR</v>
          </cell>
          <cell r="M1068">
            <v>0</v>
          </cell>
          <cell r="N1068">
            <v>0</v>
          </cell>
          <cell r="O1068" t="str">
            <v>CLASSE</v>
          </cell>
          <cell r="P1068">
            <v>2</v>
          </cell>
          <cell r="Q1068">
            <v>30.8</v>
          </cell>
          <cell r="R1068">
            <v>11</v>
          </cell>
          <cell r="S1068">
            <v>30.800000000000011</v>
          </cell>
          <cell r="T1068" t="str">
            <v xml:space="preserve"> </v>
          </cell>
        </row>
        <row r="1069">
          <cell r="A1069" t="str">
            <v>27101914</v>
          </cell>
          <cell r="B1069" t="str">
            <v>Lubrifiants destin_x0002_s _x0005_ l'aviation</v>
          </cell>
          <cell r="C1069">
            <v>38393</v>
          </cell>
          <cell r="D1069">
            <v>10</v>
          </cell>
          <cell r="E1069">
            <v>0</v>
          </cell>
          <cell r="F1069">
            <v>18</v>
          </cell>
          <cell r="G1069">
            <v>10</v>
          </cell>
          <cell r="H1069">
            <v>0</v>
          </cell>
          <cell r="I1069">
            <v>18</v>
          </cell>
          <cell r="J1069">
            <v>1</v>
          </cell>
          <cell r="K1069">
            <v>0</v>
          </cell>
          <cell r="L1069" t="str">
            <v>LTR</v>
          </cell>
          <cell r="M1069">
            <v>0</v>
          </cell>
          <cell r="N1069">
            <v>0</v>
          </cell>
          <cell r="O1069" t="str">
            <v>CLASSE</v>
          </cell>
          <cell r="P1069">
            <v>2</v>
          </cell>
          <cell r="Q1069">
            <v>30.8</v>
          </cell>
          <cell r="R1069">
            <v>11</v>
          </cell>
          <cell r="S1069">
            <v>30.800000000000011</v>
          </cell>
          <cell r="T1069" t="str">
            <v xml:space="preserve"> </v>
          </cell>
        </row>
        <row r="1070">
          <cell r="A1070" t="str">
            <v>27101915</v>
          </cell>
          <cell r="B1070" t="str">
            <v>Lubrifiants industriels</v>
          </cell>
          <cell r="C1070">
            <v>38393</v>
          </cell>
          <cell r="D1070">
            <v>10</v>
          </cell>
          <cell r="E1070">
            <v>0</v>
          </cell>
          <cell r="F1070">
            <v>18</v>
          </cell>
          <cell r="G1070">
            <v>10</v>
          </cell>
          <cell r="H1070">
            <v>0</v>
          </cell>
          <cell r="I1070">
            <v>18</v>
          </cell>
          <cell r="J1070">
            <v>1</v>
          </cell>
          <cell r="K1070">
            <v>0</v>
          </cell>
          <cell r="L1070" t="str">
            <v>LTR</v>
          </cell>
          <cell r="M1070">
            <v>0</v>
          </cell>
          <cell r="N1070">
            <v>0</v>
          </cell>
          <cell r="O1070" t="str">
            <v>CLASSE</v>
          </cell>
          <cell r="P1070">
            <v>2</v>
          </cell>
          <cell r="Q1070">
            <v>30.8</v>
          </cell>
          <cell r="R1070">
            <v>11</v>
          </cell>
          <cell r="S1070">
            <v>30.800000000000011</v>
          </cell>
          <cell r="T1070" t="str">
            <v xml:space="preserve"> </v>
          </cell>
        </row>
        <row r="1071">
          <cell r="A1071" t="str">
            <v>27101916</v>
          </cell>
          <cell r="B1071" t="str">
            <v>Lubrifiants automobiles</v>
          </cell>
          <cell r="C1071">
            <v>38393</v>
          </cell>
          <cell r="D1071">
            <v>10</v>
          </cell>
          <cell r="E1071">
            <v>0</v>
          </cell>
          <cell r="F1071">
            <v>18</v>
          </cell>
          <cell r="G1071">
            <v>10</v>
          </cell>
          <cell r="H1071">
            <v>0</v>
          </cell>
          <cell r="I1071">
            <v>18</v>
          </cell>
          <cell r="J1071">
            <v>1</v>
          </cell>
          <cell r="K1071">
            <v>0</v>
          </cell>
          <cell r="L1071" t="str">
            <v>LTR</v>
          </cell>
          <cell r="M1071">
            <v>0</v>
          </cell>
          <cell r="N1071">
            <v>0</v>
          </cell>
          <cell r="O1071" t="str">
            <v>CLASSE</v>
          </cell>
          <cell r="P1071">
            <v>2</v>
          </cell>
          <cell r="Q1071">
            <v>30.8</v>
          </cell>
          <cell r="R1071">
            <v>11</v>
          </cell>
          <cell r="S1071">
            <v>30.800000000000011</v>
          </cell>
          <cell r="T1071" t="str">
            <v xml:space="preserve"> </v>
          </cell>
        </row>
        <row r="1072">
          <cell r="A1072" t="str">
            <v>27101917</v>
          </cell>
          <cell r="B1072" t="str">
            <v>Lubrifiants solides-graisses</v>
          </cell>
          <cell r="C1072">
            <v>38393</v>
          </cell>
          <cell r="D1072">
            <v>10</v>
          </cell>
          <cell r="E1072">
            <v>0</v>
          </cell>
          <cell r="F1072">
            <v>18</v>
          </cell>
          <cell r="G1072">
            <v>10</v>
          </cell>
          <cell r="H1072">
            <v>0</v>
          </cell>
          <cell r="I1072">
            <v>18</v>
          </cell>
          <cell r="J1072">
            <v>1</v>
          </cell>
          <cell r="K1072">
            <v>0</v>
          </cell>
          <cell r="L1072" t="str">
            <v>KGM</v>
          </cell>
          <cell r="M1072">
            <v>0</v>
          </cell>
          <cell r="N1072">
            <v>0</v>
          </cell>
          <cell r="O1072" t="str">
            <v>CLASSE</v>
          </cell>
          <cell r="P1072">
            <v>2</v>
          </cell>
          <cell r="Q1072">
            <v>30.8</v>
          </cell>
          <cell r="R1072">
            <v>11</v>
          </cell>
          <cell r="S1072">
            <v>30.800000000000011</v>
          </cell>
          <cell r="T1072" t="str">
            <v xml:space="preserve"> </v>
          </cell>
        </row>
        <row r="1073">
          <cell r="A1073" t="str">
            <v>27101918</v>
          </cell>
          <cell r="B1073" t="str">
            <v>Huiles lubrifiantes et pr_x0002_parations du 271019 autres que du 27101911 _x0005_ 27101917</v>
          </cell>
          <cell r="C1073">
            <v>38393</v>
          </cell>
          <cell r="D1073">
            <v>10</v>
          </cell>
          <cell r="E1073">
            <v>0</v>
          </cell>
          <cell r="F1073">
            <v>18</v>
          </cell>
          <cell r="G1073">
            <v>10</v>
          </cell>
          <cell r="H1073">
            <v>0</v>
          </cell>
          <cell r="I1073">
            <v>18</v>
          </cell>
          <cell r="J1073">
            <v>1</v>
          </cell>
          <cell r="K1073">
            <v>0</v>
          </cell>
          <cell r="L1073" t="str">
            <v>LTR</v>
          </cell>
          <cell r="M1073">
            <v>0</v>
          </cell>
          <cell r="N1073">
            <v>0</v>
          </cell>
          <cell r="O1073" t="str">
            <v>CLASSE</v>
          </cell>
          <cell r="P1073">
            <v>2</v>
          </cell>
          <cell r="Q1073">
            <v>30.8</v>
          </cell>
          <cell r="R1073">
            <v>11</v>
          </cell>
          <cell r="S1073">
            <v>30.800000000000011</v>
          </cell>
          <cell r="T1073" t="str">
            <v xml:space="preserve"> </v>
          </cell>
        </row>
        <row r="1074">
          <cell r="A1074" t="str">
            <v>27109100</v>
          </cell>
          <cell r="B1074" t="str">
            <v>Déchets d'huiles contenant des diph_x0002_nylespolychlor_x0002_s(PCB) ou CCT ou PBB.</v>
          </cell>
          <cell r="C1074">
            <v>38393</v>
          </cell>
          <cell r="D1074">
            <v>10</v>
          </cell>
          <cell r="E1074">
            <v>0</v>
          </cell>
          <cell r="F1074">
            <v>18</v>
          </cell>
          <cell r="G1074">
            <v>10</v>
          </cell>
          <cell r="H1074">
            <v>0</v>
          </cell>
          <cell r="I1074">
            <v>18</v>
          </cell>
          <cell r="J1074">
            <v>1</v>
          </cell>
          <cell r="K1074">
            <v>0</v>
          </cell>
          <cell r="L1074" t="str">
            <v>LTR</v>
          </cell>
          <cell r="M1074">
            <v>0</v>
          </cell>
          <cell r="N1074">
            <v>0</v>
          </cell>
          <cell r="O1074" t="str">
            <v>CLASSE</v>
          </cell>
          <cell r="P1074">
            <v>2</v>
          </cell>
          <cell r="Q1074">
            <v>30.8</v>
          </cell>
          <cell r="R1074">
            <v>11</v>
          </cell>
          <cell r="S1074">
            <v>30.800000000000011</v>
          </cell>
          <cell r="T1074" t="str">
            <v xml:space="preserve"> </v>
          </cell>
        </row>
        <row r="1075">
          <cell r="A1075" t="str">
            <v>27109900</v>
          </cell>
          <cell r="B1075" t="str">
            <v>Déchets d'huiles autres que du 271091</v>
          </cell>
          <cell r="C1075">
            <v>38393</v>
          </cell>
          <cell r="D1075">
            <v>10</v>
          </cell>
          <cell r="E1075">
            <v>0</v>
          </cell>
          <cell r="F1075">
            <v>18</v>
          </cell>
          <cell r="G1075">
            <v>10</v>
          </cell>
          <cell r="H1075">
            <v>0</v>
          </cell>
          <cell r="I1075">
            <v>18</v>
          </cell>
          <cell r="J1075">
            <v>1</v>
          </cell>
          <cell r="K1075">
            <v>0</v>
          </cell>
          <cell r="L1075" t="str">
            <v>LTR</v>
          </cell>
          <cell r="M1075">
            <v>0</v>
          </cell>
          <cell r="N1075">
            <v>0</v>
          </cell>
          <cell r="O1075" t="str">
            <v>CLASSE</v>
          </cell>
          <cell r="P1075">
            <v>2</v>
          </cell>
          <cell r="Q1075">
            <v>30.8</v>
          </cell>
          <cell r="R1075">
            <v>11</v>
          </cell>
          <cell r="S1075">
            <v>30.800000000000011</v>
          </cell>
          <cell r="T1075" t="str">
            <v xml:space="preserve"> </v>
          </cell>
        </row>
        <row r="1076">
          <cell r="A1076" t="str">
            <v>27111100</v>
          </cell>
          <cell r="B1076" t="str">
            <v>Gaz naturel liquefie</v>
          </cell>
          <cell r="C1076">
            <v>38393</v>
          </cell>
          <cell r="D1076">
            <v>10</v>
          </cell>
          <cell r="E1076">
            <v>0</v>
          </cell>
          <cell r="F1076">
            <v>18</v>
          </cell>
          <cell r="G1076">
            <v>10</v>
          </cell>
          <cell r="H1076">
            <v>0</v>
          </cell>
          <cell r="I1076">
            <v>18</v>
          </cell>
          <cell r="J1076">
            <v>1</v>
          </cell>
          <cell r="K1076">
            <v>0</v>
          </cell>
          <cell r="L1076" t="str">
            <v>MTQ</v>
          </cell>
          <cell r="M1076">
            <v>0</v>
          </cell>
          <cell r="N1076">
            <v>0</v>
          </cell>
          <cell r="O1076" t="str">
            <v>CLASSE</v>
          </cell>
          <cell r="P1076">
            <v>2</v>
          </cell>
          <cell r="Q1076">
            <v>30.8</v>
          </cell>
          <cell r="R1076">
            <v>11</v>
          </cell>
          <cell r="S1076">
            <v>30.800000000000011</v>
          </cell>
          <cell r="T1076" t="str">
            <v xml:space="preserve"> </v>
          </cell>
        </row>
        <row r="1077">
          <cell r="A1077" t="str">
            <v>27111200</v>
          </cell>
          <cell r="B1077" t="str">
            <v>Propane liquefie</v>
          </cell>
          <cell r="C1077">
            <v>38393</v>
          </cell>
          <cell r="D1077">
            <v>10</v>
          </cell>
          <cell r="E1077">
            <v>0</v>
          </cell>
          <cell r="F1077">
            <v>18</v>
          </cell>
          <cell r="G1077">
            <v>10</v>
          </cell>
          <cell r="H1077">
            <v>0</v>
          </cell>
          <cell r="I1077">
            <v>18</v>
          </cell>
          <cell r="J1077">
            <v>1</v>
          </cell>
          <cell r="K1077">
            <v>0</v>
          </cell>
          <cell r="L1077" t="str">
            <v>MTQ</v>
          </cell>
          <cell r="M1077">
            <v>0</v>
          </cell>
          <cell r="N1077">
            <v>0</v>
          </cell>
          <cell r="O1077" t="str">
            <v>CLASSE</v>
          </cell>
          <cell r="P1077">
            <v>2</v>
          </cell>
          <cell r="Q1077">
            <v>30.8</v>
          </cell>
          <cell r="R1077">
            <v>11</v>
          </cell>
          <cell r="S1077">
            <v>30.800000000000011</v>
          </cell>
          <cell r="T1077" t="str">
            <v xml:space="preserve"> </v>
          </cell>
        </row>
        <row r="1078">
          <cell r="A1078" t="str">
            <v>27111300</v>
          </cell>
          <cell r="B1078" t="str">
            <v>Butanes liquefies</v>
          </cell>
          <cell r="C1078">
            <v>38393</v>
          </cell>
          <cell r="D1078">
            <v>10</v>
          </cell>
          <cell r="E1078">
            <v>0</v>
          </cell>
          <cell r="F1078">
            <v>18</v>
          </cell>
          <cell r="G1078">
            <v>10</v>
          </cell>
          <cell r="H1078">
            <v>0</v>
          </cell>
          <cell r="I1078">
            <v>18</v>
          </cell>
          <cell r="J1078">
            <v>1</v>
          </cell>
          <cell r="K1078">
            <v>0</v>
          </cell>
          <cell r="L1078" t="str">
            <v>KGM</v>
          </cell>
          <cell r="M1078">
            <v>0</v>
          </cell>
          <cell r="N1078">
            <v>0</v>
          </cell>
          <cell r="O1078" t="str">
            <v>CLASSE</v>
          </cell>
          <cell r="P1078">
            <v>2</v>
          </cell>
          <cell r="Q1078">
            <v>30.8</v>
          </cell>
          <cell r="R1078">
            <v>11</v>
          </cell>
          <cell r="S1078">
            <v>30.800000000000011</v>
          </cell>
          <cell r="T1078" t="str">
            <v xml:space="preserve"> </v>
          </cell>
        </row>
        <row r="1079">
          <cell r="A1079" t="str">
            <v>27111400</v>
          </cell>
          <cell r="B1079" t="str">
            <v>Ethylene,propylene,butylene et butadiene,liquefies</v>
          </cell>
          <cell r="C1079">
            <v>38393</v>
          </cell>
          <cell r="D1079">
            <v>10</v>
          </cell>
          <cell r="E1079">
            <v>0</v>
          </cell>
          <cell r="F1079">
            <v>18</v>
          </cell>
          <cell r="G1079">
            <v>10</v>
          </cell>
          <cell r="H1079">
            <v>0</v>
          </cell>
          <cell r="I1079">
            <v>18</v>
          </cell>
          <cell r="J1079">
            <v>1</v>
          </cell>
          <cell r="K1079">
            <v>0</v>
          </cell>
          <cell r="L1079" t="str">
            <v>MTQ</v>
          </cell>
          <cell r="M1079">
            <v>0</v>
          </cell>
          <cell r="N1079">
            <v>0</v>
          </cell>
          <cell r="O1079" t="str">
            <v>CLASSE</v>
          </cell>
          <cell r="P1079">
            <v>2</v>
          </cell>
          <cell r="Q1079">
            <v>30.8</v>
          </cell>
          <cell r="R1079">
            <v>11</v>
          </cell>
          <cell r="S1079">
            <v>30.800000000000011</v>
          </cell>
          <cell r="T1079" t="str">
            <v xml:space="preserve"> </v>
          </cell>
        </row>
        <row r="1080">
          <cell r="A1080" t="str">
            <v>27111900</v>
          </cell>
          <cell r="B1080" t="str">
            <v>Gaz de petrole et autres hydraucarbures gazeux,liquefies</v>
          </cell>
          <cell r="C1080">
            <v>38393</v>
          </cell>
          <cell r="D1080">
            <v>10</v>
          </cell>
          <cell r="E1080">
            <v>0</v>
          </cell>
          <cell r="F1080">
            <v>18</v>
          </cell>
          <cell r="G1080">
            <v>10</v>
          </cell>
          <cell r="H1080">
            <v>0</v>
          </cell>
          <cell r="I1080">
            <v>18</v>
          </cell>
          <cell r="J1080">
            <v>1</v>
          </cell>
          <cell r="K1080">
            <v>0</v>
          </cell>
          <cell r="L1080" t="str">
            <v>MTQ</v>
          </cell>
          <cell r="M1080">
            <v>0</v>
          </cell>
          <cell r="N1080">
            <v>0</v>
          </cell>
          <cell r="O1080" t="str">
            <v>CLASSE</v>
          </cell>
          <cell r="P1080">
            <v>2</v>
          </cell>
          <cell r="Q1080">
            <v>30.8</v>
          </cell>
          <cell r="R1080">
            <v>11</v>
          </cell>
          <cell r="S1080">
            <v>30.800000000000011</v>
          </cell>
          <cell r="T1080" t="str">
            <v xml:space="preserve"> </v>
          </cell>
        </row>
        <row r="1081">
          <cell r="A1081" t="str">
            <v>27112100</v>
          </cell>
          <cell r="B1081" t="str">
            <v>Gaz naturel a l'etat gazeux</v>
          </cell>
          <cell r="C1081">
            <v>38393</v>
          </cell>
          <cell r="D1081">
            <v>10</v>
          </cell>
          <cell r="E1081">
            <v>0</v>
          </cell>
          <cell r="F1081">
            <v>18</v>
          </cell>
          <cell r="G1081">
            <v>10</v>
          </cell>
          <cell r="H1081">
            <v>0</v>
          </cell>
          <cell r="I1081">
            <v>18</v>
          </cell>
          <cell r="J1081">
            <v>1</v>
          </cell>
          <cell r="K1081">
            <v>0</v>
          </cell>
          <cell r="L1081" t="str">
            <v>MTQ</v>
          </cell>
          <cell r="M1081">
            <v>0</v>
          </cell>
          <cell r="N1081">
            <v>0</v>
          </cell>
          <cell r="O1081" t="str">
            <v>CLASSE</v>
          </cell>
          <cell r="P1081">
            <v>2</v>
          </cell>
          <cell r="Q1081">
            <v>30.8</v>
          </cell>
          <cell r="R1081">
            <v>11</v>
          </cell>
          <cell r="S1081">
            <v>30.800000000000011</v>
          </cell>
          <cell r="T1081" t="str">
            <v xml:space="preserve"> </v>
          </cell>
        </row>
        <row r="1082">
          <cell r="A1082" t="str">
            <v>27112900</v>
          </cell>
          <cell r="B1082" t="str">
            <v>Gaz de petro.&amp; autres hydrocarb.gazeux,a l'etat gaz. autres que du 271121</v>
          </cell>
          <cell r="C1082">
            <v>38393</v>
          </cell>
          <cell r="D1082">
            <v>10</v>
          </cell>
          <cell r="E1082">
            <v>0</v>
          </cell>
          <cell r="F1082">
            <v>18</v>
          </cell>
          <cell r="G1082">
            <v>10</v>
          </cell>
          <cell r="H1082">
            <v>0</v>
          </cell>
          <cell r="I1082">
            <v>18</v>
          </cell>
          <cell r="J1082">
            <v>1</v>
          </cell>
          <cell r="K1082">
            <v>0</v>
          </cell>
          <cell r="L1082" t="str">
            <v>MTQ</v>
          </cell>
          <cell r="M1082">
            <v>0</v>
          </cell>
          <cell r="N1082">
            <v>0</v>
          </cell>
          <cell r="O1082" t="str">
            <v>CLASSE</v>
          </cell>
          <cell r="P1082">
            <v>2</v>
          </cell>
          <cell r="Q1082">
            <v>30.8</v>
          </cell>
          <cell r="R1082">
            <v>11</v>
          </cell>
          <cell r="S1082">
            <v>30.800000000000011</v>
          </cell>
          <cell r="T1082" t="str">
            <v xml:space="preserve"> </v>
          </cell>
        </row>
        <row r="1083">
          <cell r="A1083" t="str">
            <v>27121000</v>
          </cell>
          <cell r="B1083" t="str">
            <v>Vaseline raffinee</v>
          </cell>
          <cell r="C1083">
            <v>38393</v>
          </cell>
          <cell r="D1083">
            <v>20</v>
          </cell>
          <cell r="E1083">
            <v>0</v>
          </cell>
          <cell r="F1083">
            <v>18</v>
          </cell>
          <cell r="G1083">
            <v>20</v>
          </cell>
          <cell r="H1083">
            <v>0</v>
          </cell>
          <cell r="I1083">
            <v>18</v>
          </cell>
          <cell r="J1083">
            <v>1</v>
          </cell>
          <cell r="K1083">
            <v>0</v>
          </cell>
          <cell r="L1083" t="str">
            <v>KGM</v>
          </cell>
          <cell r="M1083">
            <v>0</v>
          </cell>
          <cell r="N1083">
            <v>0</v>
          </cell>
          <cell r="O1083" t="str">
            <v>CLASSE</v>
          </cell>
          <cell r="P1083">
            <v>3</v>
          </cell>
          <cell r="Q1083">
            <v>42.6</v>
          </cell>
          <cell r="R1083">
            <v>21</v>
          </cell>
          <cell r="S1083">
            <v>42.599999999999994</v>
          </cell>
          <cell r="T1083" t="str">
            <v xml:space="preserve"> </v>
          </cell>
        </row>
        <row r="1084">
          <cell r="A1084" t="str">
            <v>27122000</v>
          </cell>
          <cell r="B1084" t="str">
            <v>Paraffine contenant en poids moins de 0,75% d'huile</v>
          </cell>
          <cell r="C1084">
            <v>38393</v>
          </cell>
          <cell r="D1084">
            <v>10</v>
          </cell>
          <cell r="E1084">
            <v>0</v>
          </cell>
          <cell r="F1084">
            <v>18</v>
          </cell>
          <cell r="G1084">
            <v>10</v>
          </cell>
          <cell r="H1084">
            <v>0</v>
          </cell>
          <cell r="I1084">
            <v>18</v>
          </cell>
          <cell r="J1084">
            <v>1</v>
          </cell>
          <cell r="K1084">
            <v>0</v>
          </cell>
          <cell r="L1084" t="str">
            <v>KGM</v>
          </cell>
          <cell r="M1084">
            <v>0</v>
          </cell>
          <cell r="N1084">
            <v>0</v>
          </cell>
          <cell r="O1084" t="str">
            <v>CLASSE</v>
          </cell>
          <cell r="P1084">
            <v>2</v>
          </cell>
          <cell r="Q1084">
            <v>30.8</v>
          </cell>
          <cell r="R1084">
            <v>11</v>
          </cell>
          <cell r="S1084">
            <v>30.800000000000011</v>
          </cell>
          <cell r="T1084" t="str">
            <v xml:space="preserve"> </v>
          </cell>
        </row>
        <row r="1085">
          <cell r="A1085" t="str">
            <v>27129000</v>
          </cell>
          <cell r="B1085" t="str">
            <v>Cires minerales autres que du 271210 et 271220</v>
          </cell>
          <cell r="C1085">
            <v>38393</v>
          </cell>
          <cell r="D1085">
            <v>10</v>
          </cell>
          <cell r="E1085">
            <v>0</v>
          </cell>
          <cell r="F1085">
            <v>18</v>
          </cell>
          <cell r="G1085">
            <v>10</v>
          </cell>
          <cell r="H1085">
            <v>0</v>
          </cell>
          <cell r="I1085">
            <v>18</v>
          </cell>
          <cell r="J1085">
            <v>1</v>
          </cell>
          <cell r="K1085">
            <v>0</v>
          </cell>
          <cell r="L1085" t="str">
            <v>TNE</v>
          </cell>
          <cell r="M1085">
            <v>0</v>
          </cell>
          <cell r="N1085">
            <v>0</v>
          </cell>
          <cell r="O1085" t="str">
            <v>CLASSE</v>
          </cell>
          <cell r="P1085">
            <v>2</v>
          </cell>
          <cell r="Q1085">
            <v>30.8</v>
          </cell>
          <cell r="R1085">
            <v>11</v>
          </cell>
          <cell r="S1085">
            <v>30.800000000000011</v>
          </cell>
          <cell r="T1085" t="str">
            <v xml:space="preserve"> </v>
          </cell>
        </row>
        <row r="1086">
          <cell r="A1086" t="str">
            <v>27131100</v>
          </cell>
          <cell r="B1086" t="str">
            <v>Coke de petrole non calcine</v>
          </cell>
          <cell r="C1086">
            <v>38393</v>
          </cell>
          <cell r="D1086">
            <v>10</v>
          </cell>
          <cell r="E1086">
            <v>0</v>
          </cell>
          <cell r="F1086">
            <v>18</v>
          </cell>
          <cell r="G1086">
            <v>10</v>
          </cell>
          <cell r="H1086">
            <v>0</v>
          </cell>
          <cell r="I1086">
            <v>18</v>
          </cell>
          <cell r="J1086">
            <v>1</v>
          </cell>
          <cell r="K1086">
            <v>0</v>
          </cell>
          <cell r="L1086" t="str">
            <v>TNE</v>
          </cell>
          <cell r="M1086">
            <v>0</v>
          </cell>
          <cell r="N1086">
            <v>0</v>
          </cell>
          <cell r="O1086" t="str">
            <v>CLASSE</v>
          </cell>
          <cell r="P1086">
            <v>2</v>
          </cell>
          <cell r="Q1086">
            <v>30.8</v>
          </cell>
          <cell r="R1086">
            <v>11</v>
          </cell>
          <cell r="S1086">
            <v>30.800000000000011</v>
          </cell>
          <cell r="T1086" t="str">
            <v xml:space="preserve"> </v>
          </cell>
        </row>
        <row r="1087">
          <cell r="A1087" t="str">
            <v>27131200</v>
          </cell>
          <cell r="B1087" t="str">
            <v>Coke de petrole calcine</v>
          </cell>
          <cell r="C1087">
            <v>38393</v>
          </cell>
          <cell r="D1087">
            <v>10</v>
          </cell>
          <cell r="E1087">
            <v>0</v>
          </cell>
          <cell r="F1087">
            <v>18</v>
          </cell>
          <cell r="G1087">
            <v>10</v>
          </cell>
          <cell r="H1087">
            <v>0</v>
          </cell>
          <cell r="I1087">
            <v>18</v>
          </cell>
          <cell r="J1087">
            <v>1</v>
          </cell>
          <cell r="K1087">
            <v>0</v>
          </cell>
          <cell r="L1087" t="str">
            <v>TNE</v>
          </cell>
          <cell r="M1087">
            <v>0</v>
          </cell>
          <cell r="N1087">
            <v>0</v>
          </cell>
          <cell r="O1087" t="str">
            <v>CLASSE</v>
          </cell>
          <cell r="P1087">
            <v>2</v>
          </cell>
          <cell r="Q1087">
            <v>30.8</v>
          </cell>
          <cell r="R1087">
            <v>11</v>
          </cell>
          <cell r="S1087">
            <v>30.800000000000011</v>
          </cell>
          <cell r="T1087" t="str">
            <v xml:space="preserve"> </v>
          </cell>
        </row>
        <row r="1088">
          <cell r="A1088" t="str">
            <v>27132000</v>
          </cell>
          <cell r="B1088" t="str">
            <v>Bitume de petrole</v>
          </cell>
          <cell r="C1088">
            <v>38393</v>
          </cell>
          <cell r="D1088">
            <v>10</v>
          </cell>
          <cell r="E1088">
            <v>0</v>
          </cell>
          <cell r="F1088">
            <v>18</v>
          </cell>
          <cell r="G1088">
            <v>10</v>
          </cell>
          <cell r="H1088">
            <v>0</v>
          </cell>
          <cell r="I1088">
            <v>18</v>
          </cell>
          <cell r="J1088">
            <v>1</v>
          </cell>
          <cell r="K1088">
            <v>0</v>
          </cell>
          <cell r="L1088" t="str">
            <v>TNE</v>
          </cell>
          <cell r="M1088">
            <v>0</v>
          </cell>
          <cell r="N1088">
            <v>0</v>
          </cell>
          <cell r="O1088" t="str">
            <v>CLASSE</v>
          </cell>
          <cell r="P1088">
            <v>2</v>
          </cell>
          <cell r="Q1088">
            <v>30.8</v>
          </cell>
          <cell r="R1088">
            <v>11</v>
          </cell>
          <cell r="S1088">
            <v>30.800000000000011</v>
          </cell>
          <cell r="T1088" t="str">
            <v xml:space="preserve"> </v>
          </cell>
        </row>
        <row r="1089">
          <cell r="A1089" t="str">
            <v>27139000</v>
          </cell>
          <cell r="B1089" t="str">
            <v>Residus des huiles de petro./de miner.bitumin.aut.que du 271311 a 271320</v>
          </cell>
          <cell r="C1089">
            <v>38393</v>
          </cell>
          <cell r="D1089">
            <v>10</v>
          </cell>
          <cell r="E1089">
            <v>0</v>
          </cell>
          <cell r="F1089">
            <v>18</v>
          </cell>
          <cell r="G1089">
            <v>10</v>
          </cell>
          <cell r="H1089">
            <v>0</v>
          </cell>
          <cell r="I1089">
            <v>18</v>
          </cell>
          <cell r="J1089">
            <v>1</v>
          </cell>
          <cell r="K1089">
            <v>0</v>
          </cell>
          <cell r="L1089" t="str">
            <v>TNE</v>
          </cell>
          <cell r="M1089">
            <v>0</v>
          </cell>
          <cell r="N1089">
            <v>0</v>
          </cell>
          <cell r="O1089" t="str">
            <v>CLASSE</v>
          </cell>
          <cell r="P1089">
            <v>2</v>
          </cell>
          <cell r="Q1089">
            <v>30.8</v>
          </cell>
          <cell r="R1089">
            <v>11</v>
          </cell>
          <cell r="S1089">
            <v>30.800000000000011</v>
          </cell>
          <cell r="T1089" t="str">
            <v xml:space="preserve"> </v>
          </cell>
        </row>
        <row r="1090">
          <cell r="A1090" t="str">
            <v>27141000</v>
          </cell>
          <cell r="B1090" t="str">
            <v>Schistes et sables bitumineux</v>
          </cell>
          <cell r="C1090">
            <v>38393</v>
          </cell>
          <cell r="D1090">
            <v>10</v>
          </cell>
          <cell r="E1090">
            <v>0</v>
          </cell>
          <cell r="F1090">
            <v>18</v>
          </cell>
          <cell r="G1090">
            <v>10</v>
          </cell>
          <cell r="H1090">
            <v>0</v>
          </cell>
          <cell r="I1090">
            <v>18</v>
          </cell>
          <cell r="J1090">
            <v>1</v>
          </cell>
          <cell r="K1090">
            <v>0</v>
          </cell>
          <cell r="L1090" t="str">
            <v>TNE</v>
          </cell>
          <cell r="M1090">
            <v>0</v>
          </cell>
          <cell r="N1090">
            <v>0</v>
          </cell>
          <cell r="O1090" t="str">
            <v>CLASSE</v>
          </cell>
          <cell r="P1090">
            <v>2</v>
          </cell>
          <cell r="Q1090">
            <v>30.8</v>
          </cell>
          <cell r="R1090">
            <v>11</v>
          </cell>
          <cell r="S1090">
            <v>30.800000000000011</v>
          </cell>
          <cell r="T1090" t="str">
            <v xml:space="preserve"> </v>
          </cell>
        </row>
        <row r="1091">
          <cell r="A1091" t="str">
            <v>27149000</v>
          </cell>
          <cell r="B1091" t="str">
            <v>Bitumes &amp; asphaltes,natur.asphaltites &amp; roches asphalt.aut.que du 271410</v>
          </cell>
          <cell r="C1091">
            <v>38393</v>
          </cell>
          <cell r="D1091">
            <v>10</v>
          </cell>
          <cell r="E1091">
            <v>0</v>
          </cell>
          <cell r="F1091">
            <v>18</v>
          </cell>
          <cell r="G1091">
            <v>10</v>
          </cell>
          <cell r="H1091">
            <v>0</v>
          </cell>
          <cell r="I1091">
            <v>18</v>
          </cell>
          <cell r="J1091">
            <v>1</v>
          </cell>
          <cell r="K1091">
            <v>0</v>
          </cell>
          <cell r="L1091" t="str">
            <v>TNE</v>
          </cell>
          <cell r="M1091">
            <v>0</v>
          </cell>
          <cell r="N1091">
            <v>0</v>
          </cell>
          <cell r="O1091" t="str">
            <v>CLASSE</v>
          </cell>
          <cell r="P1091">
            <v>2</v>
          </cell>
          <cell r="Q1091">
            <v>30.8</v>
          </cell>
          <cell r="R1091">
            <v>11</v>
          </cell>
          <cell r="S1091">
            <v>30.800000000000011</v>
          </cell>
          <cell r="T1091" t="str">
            <v xml:space="preserve"> </v>
          </cell>
        </row>
        <row r="1092">
          <cell r="A1092" t="str">
            <v>27150000</v>
          </cell>
          <cell r="B1092" t="str">
            <v>Melanges bitumineux a base d'asphalte ou de bitume</v>
          </cell>
          <cell r="C1092">
            <v>38393</v>
          </cell>
          <cell r="D1092">
            <v>10</v>
          </cell>
          <cell r="E1092">
            <v>0</v>
          </cell>
          <cell r="F1092">
            <v>18</v>
          </cell>
          <cell r="G1092">
            <v>10</v>
          </cell>
          <cell r="H1092">
            <v>0</v>
          </cell>
          <cell r="I1092">
            <v>18</v>
          </cell>
          <cell r="J1092">
            <v>1</v>
          </cell>
          <cell r="K1092">
            <v>0</v>
          </cell>
          <cell r="L1092" t="str">
            <v>TNE</v>
          </cell>
          <cell r="M1092">
            <v>0</v>
          </cell>
          <cell r="N1092">
            <v>0</v>
          </cell>
          <cell r="O1092" t="str">
            <v>CLASSE</v>
          </cell>
          <cell r="P1092">
            <v>2</v>
          </cell>
          <cell r="Q1092">
            <v>30.8</v>
          </cell>
          <cell r="R1092">
            <v>11</v>
          </cell>
          <cell r="S1092">
            <v>30.800000000000011</v>
          </cell>
          <cell r="T1092" t="str">
            <v xml:space="preserve"> </v>
          </cell>
        </row>
        <row r="1093">
          <cell r="A1093" t="str">
            <v>27160000</v>
          </cell>
          <cell r="B1093" t="str">
            <v>Energie electrique</v>
          </cell>
          <cell r="C1093">
            <v>38393</v>
          </cell>
          <cell r="D1093">
            <v>10</v>
          </cell>
          <cell r="E1093">
            <v>0</v>
          </cell>
          <cell r="F1093">
            <v>18</v>
          </cell>
          <cell r="G1093">
            <v>10</v>
          </cell>
          <cell r="H1093">
            <v>0</v>
          </cell>
          <cell r="I1093">
            <v>18</v>
          </cell>
          <cell r="J1093">
            <v>1</v>
          </cell>
          <cell r="K1093">
            <v>0</v>
          </cell>
          <cell r="L1093" t="str">
            <v>KWA</v>
          </cell>
          <cell r="M1093">
            <v>0</v>
          </cell>
          <cell r="N1093">
            <v>0</v>
          </cell>
          <cell r="O1093" t="str">
            <v>CLASSE</v>
          </cell>
          <cell r="P1093">
            <v>2</v>
          </cell>
          <cell r="Q1093">
            <v>30.8</v>
          </cell>
          <cell r="R1093">
            <v>11</v>
          </cell>
          <cell r="S1093">
            <v>30.800000000000011</v>
          </cell>
          <cell r="T1093" t="str">
            <v xml:space="preserve"> </v>
          </cell>
        </row>
        <row r="1094">
          <cell r="A1094" t="str">
            <v>28011000</v>
          </cell>
          <cell r="B1094" t="str">
            <v>Chlore</v>
          </cell>
          <cell r="C1094">
            <v>38393</v>
          </cell>
          <cell r="D1094">
            <v>10</v>
          </cell>
          <cell r="E1094">
            <v>0</v>
          </cell>
          <cell r="F1094">
            <v>18</v>
          </cell>
          <cell r="G1094">
            <v>10</v>
          </cell>
          <cell r="H1094">
            <v>0</v>
          </cell>
          <cell r="I1094">
            <v>18</v>
          </cell>
          <cell r="J1094">
            <v>1</v>
          </cell>
          <cell r="K1094">
            <v>0</v>
          </cell>
          <cell r="L1094" t="str">
            <v>KGM</v>
          </cell>
          <cell r="M1094">
            <v>0</v>
          </cell>
          <cell r="N1094">
            <v>0</v>
          </cell>
          <cell r="O1094" t="str">
            <v>CLASSE</v>
          </cell>
          <cell r="P1094">
            <v>2</v>
          </cell>
          <cell r="Q1094">
            <v>30.8</v>
          </cell>
          <cell r="R1094">
            <v>11</v>
          </cell>
          <cell r="S1094">
            <v>30.800000000000011</v>
          </cell>
          <cell r="T1094" t="str">
            <v xml:space="preserve"> </v>
          </cell>
        </row>
        <row r="1095">
          <cell r="A1095" t="str">
            <v>28012000</v>
          </cell>
          <cell r="B1095" t="str">
            <v>Iode</v>
          </cell>
          <cell r="C1095">
            <v>38393</v>
          </cell>
          <cell r="D1095">
            <v>10</v>
          </cell>
          <cell r="E1095">
            <v>0</v>
          </cell>
          <cell r="F1095">
            <v>18</v>
          </cell>
          <cell r="G1095">
            <v>10</v>
          </cell>
          <cell r="H1095">
            <v>0</v>
          </cell>
          <cell r="I1095">
            <v>18</v>
          </cell>
          <cell r="J1095">
            <v>1</v>
          </cell>
          <cell r="K1095">
            <v>0</v>
          </cell>
          <cell r="L1095" t="str">
            <v>KGM</v>
          </cell>
          <cell r="M1095">
            <v>0</v>
          </cell>
          <cell r="N1095">
            <v>0</v>
          </cell>
          <cell r="O1095" t="str">
            <v>CLASSE</v>
          </cell>
          <cell r="P1095">
            <v>2</v>
          </cell>
          <cell r="Q1095">
            <v>30.8</v>
          </cell>
          <cell r="R1095">
            <v>11</v>
          </cell>
          <cell r="S1095">
            <v>30.800000000000011</v>
          </cell>
          <cell r="T1095" t="str">
            <v xml:space="preserve"> </v>
          </cell>
        </row>
        <row r="1096">
          <cell r="A1096" t="str">
            <v>28013000</v>
          </cell>
          <cell r="B1096" t="str">
            <v>Fluor;brome</v>
          </cell>
          <cell r="C1096">
            <v>38393</v>
          </cell>
          <cell r="D1096">
            <v>10</v>
          </cell>
          <cell r="E1096">
            <v>0</v>
          </cell>
          <cell r="F1096">
            <v>18</v>
          </cell>
          <cell r="G1096">
            <v>10</v>
          </cell>
          <cell r="H1096">
            <v>0</v>
          </cell>
          <cell r="I1096">
            <v>18</v>
          </cell>
          <cell r="J1096">
            <v>1</v>
          </cell>
          <cell r="K1096">
            <v>0</v>
          </cell>
          <cell r="L1096" t="str">
            <v>KGM</v>
          </cell>
          <cell r="M1096">
            <v>0</v>
          </cell>
          <cell r="N1096">
            <v>0</v>
          </cell>
          <cell r="O1096" t="str">
            <v>CLASSE</v>
          </cell>
          <cell r="P1096">
            <v>2</v>
          </cell>
          <cell r="Q1096">
            <v>30.8</v>
          </cell>
          <cell r="R1096">
            <v>11</v>
          </cell>
          <cell r="S1096">
            <v>30.800000000000011</v>
          </cell>
          <cell r="T1096" t="str">
            <v xml:space="preserve"> </v>
          </cell>
        </row>
        <row r="1097">
          <cell r="A1097" t="str">
            <v>28020011</v>
          </cell>
          <cell r="B1097" t="str">
            <v>Soufre sublim_x0002_ _x0005_ usage agricole</v>
          </cell>
          <cell r="C1097">
            <v>38393</v>
          </cell>
          <cell r="D1097">
            <v>10</v>
          </cell>
          <cell r="E1097">
            <v>0</v>
          </cell>
          <cell r="F1097">
            <v>18</v>
          </cell>
          <cell r="G1097">
            <v>10</v>
          </cell>
          <cell r="H1097">
            <v>0</v>
          </cell>
          <cell r="I1097">
            <v>18</v>
          </cell>
          <cell r="J1097">
            <v>1</v>
          </cell>
          <cell r="K1097">
            <v>0</v>
          </cell>
          <cell r="L1097" t="str">
            <v>KGM</v>
          </cell>
          <cell r="M1097">
            <v>0</v>
          </cell>
          <cell r="N1097">
            <v>0</v>
          </cell>
          <cell r="O1097" t="str">
            <v>CLASSE</v>
          </cell>
          <cell r="P1097">
            <v>2</v>
          </cell>
          <cell r="Q1097">
            <v>30.8</v>
          </cell>
          <cell r="R1097">
            <v>11</v>
          </cell>
          <cell r="S1097">
            <v>30.800000000000011</v>
          </cell>
          <cell r="T1097" t="str">
            <v xml:space="preserve"> </v>
          </cell>
        </row>
        <row r="1098">
          <cell r="A1098" t="str">
            <v>28020019</v>
          </cell>
          <cell r="B1098" t="str">
            <v>Souffre sublim_x0002_ _x0005_ usage autre qu'agricole</v>
          </cell>
          <cell r="C1098">
            <v>38393</v>
          </cell>
          <cell r="D1098">
            <v>10</v>
          </cell>
          <cell r="E1098">
            <v>0</v>
          </cell>
          <cell r="F1098">
            <v>18</v>
          </cell>
          <cell r="G1098">
            <v>10</v>
          </cell>
          <cell r="H1098">
            <v>0</v>
          </cell>
          <cell r="I1098">
            <v>18</v>
          </cell>
          <cell r="J1098">
            <v>1</v>
          </cell>
          <cell r="K1098">
            <v>0</v>
          </cell>
          <cell r="L1098" t="str">
            <v>KGM</v>
          </cell>
          <cell r="M1098">
            <v>0</v>
          </cell>
          <cell r="N1098">
            <v>0</v>
          </cell>
          <cell r="O1098" t="str">
            <v>CLASSE</v>
          </cell>
          <cell r="P1098">
            <v>2</v>
          </cell>
          <cell r="Q1098">
            <v>30.8</v>
          </cell>
          <cell r="R1098">
            <v>11</v>
          </cell>
          <cell r="S1098">
            <v>30.800000000000011</v>
          </cell>
          <cell r="T1098" t="str">
            <v xml:space="preserve"> </v>
          </cell>
        </row>
        <row r="1099">
          <cell r="A1099" t="str">
            <v>28020020</v>
          </cell>
          <cell r="B1099" t="str">
            <v>Soufre p_x0002_cipit_x0002_ et soufre collo_x000C_dal</v>
          </cell>
          <cell r="C1099">
            <v>38393</v>
          </cell>
          <cell r="D1099">
            <v>10</v>
          </cell>
          <cell r="E1099">
            <v>0</v>
          </cell>
          <cell r="F1099">
            <v>18</v>
          </cell>
          <cell r="G1099">
            <v>10</v>
          </cell>
          <cell r="H1099">
            <v>0</v>
          </cell>
          <cell r="I1099">
            <v>18</v>
          </cell>
          <cell r="J1099">
            <v>1</v>
          </cell>
          <cell r="K1099">
            <v>0</v>
          </cell>
          <cell r="L1099" t="str">
            <v>KGM</v>
          </cell>
          <cell r="M1099">
            <v>0</v>
          </cell>
          <cell r="N1099">
            <v>0</v>
          </cell>
          <cell r="O1099" t="str">
            <v>CLASSE</v>
          </cell>
          <cell r="P1099">
            <v>2</v>
          </cell>
          <cell r="Q1099">
            <v>30.8</v>
          </cell>
          <cell r="R1099">
            <v>11</v>
          </cell>
          <cell r="S1099">
            <v>30.800000000000011</v>
          </cell>
          <cell r="T1099" t="str">
            <v xml:space="preserve"> </v>
          </cell>
        </row>
        <row r="1100">
          <cell r="A1100" t="str">
            <v>28030000</v>
          </cell>
          <cell r="B1100" t="str">
            <v>Carbone (Noirs de carbone et autres formes de carbone NDNCA</v>
          </cell>
          <cell r="C1100">
            <v>38393</v>
          </cell>
          <cell r="D1100">
            <v>10</v>
          </cell>
          <cell r="E1100">
            <v>0</v>
          </cell>
          <cell r="F1100">
            <v>18</v>
          </cell>
          <cell r="G1100">
            <v>10</v>
          </cell>
          <cell r="H1100">
            <v>0</v>
          </cell>
          <cell r="I1100">
            <v>18</v>
          </cell>
          <cell r="J1100">
            <v>1</v>
          </cell>
          <cell r="K1100">
            <v>0</v>
          </cell>
          <cell r="L1100" t="str">
            <v>KGM</v>
          </cell>
          <cell r="M1100">
            <v>0</v>
          </cell>
          <cell r="N1100">
            <v>0</v>
          </cell>
          <cell r="O1100" t="str">
            <v>CLASSE</v>
          </cell>
          <cell r="P1100">
            <v>2</v>
          </cell>
          <cell r="Q1100">
            <v>30.8</v>
          </cell>
          <cell r="R1100">
            <v>11</v>
          </cell>
          <cell r="S1100">
            <v>30.800000000000011</v>
          </cell>
          <cell r="T1100" t="str">
            <v xml:space="preserve"> </v>
          </cell>
        </row>
        <row r="1101">
          <cell r="A1101" t="str">
            <v>28041000</v>
          </cell>
          <cell r="B1101" t="str">
            <v>Hydrogene</v>
          </cell>
          <cell r="C1101">
            <v>38393</v>
          </cell>
          <cell r="D1101">
            <v>10</v>
          </cell>
          <cell r="E1101">
            <v>0</v>
          </cell>
          <cell r="F1101">
            <v>18</v>
          </cell>
          <cell r="G1101">
            <v>10</v>
          </cell>
          <cell r="H1101">
            <v>0</v>
          </cell>
          <cell r="I1101">
            <v>18</v>
          </cell>
          <cell r="J1101">
            <v>1</v>
          </cell>
          <cell r="K1101">
            <v>0</v>
          </cell>
          <cell r="L1101" t="str">
            <v>KGM</v>
          </cell>
          <cell r="M1101">
            <v>0</v>
          </cell>
          <cell r="N1101">
            <v>0</v>
          </cell>
          <cell r="O1101" t="str">
            <v>CLASSE</v>
          </cell>
          <cell r="P1101">
            <v>2</v>
          </cell>
          <cell r="Q1101">
            <v>30.8</v>
          </cell>
          <cell r="R1101">
            <v>11</v>
          </cell>
          <cell r="S1101">
            <v>30.800000000000011</v>
          </cell>
          <cell r="T1101" t="str">
            <v xml:space="preserve"> </v>
          </cell>
        </row>
        <row r="1102">
          <cell r="A1102" t="str">
            <v>28042100</v>
          </cell>
          <cell r="B1102" t="str">
            <v>Argon</v>
          </cell>
          <cell r="C1102">
            <v>38393</v>
          </cell>
          <cell r="D1102">
            <v>10</v>
          </cell>
          <cell r="E1102">
            <v>0</v>
          </cell>
          <cell r="F1102">
            <v>18</v>
          </cell>
          <cell r="G1102">
            <v>10</v>
          </cell>
          <cell r="H1102">
            <v>0</v>
          </cell>
          <cell r="I1102">
            <v>18</v>
          </cell>
          <cell r="J1102">
            <v>1</v>
          </cell>
          <cell r="K1102">
            <v>0</v>
          </cell>
          <cell r="L1102" t="str">
            <v>KGM</v>
          </cell>
          <cell r="M1102">
            <v>0</v>
          </cell>
          <cell r="N1102">
            <v>0</v>
          </cell>
          <cell r="O1102" t="str">
            <v>CLASSE</v>
          </cell>
          <cell r="P1102">
            <v>2</v>
          </cell>
          <cell r="Q1102">
            <v>30.8</v>
          </cell>
          <cell r="R1102">
            <v>11</v>
          </cell>
          <cell r="S1102">
            <v>30.800000000000011</v>
          </cell>
          <cell r="T1102" t="str">
            <v xml:space="preserve"> </v>
          </cell>
        </row>
        <row r="1103">
          <cell r="A1103" t="str">
            <v>28042900</v>
          </cell>
          <cell r="B1103" t="str">
            <v>Gaz rares autres que du 280410 et 280421</v>
          </cell>
          <cell r="C1103">
            <v>38393</v>
          </cell>
          <cell r="D1103">
            <v>10</v>
          </cell>
          <cell r="E1103">
            <v>0</v>
          </cell>
          <cell r="F1103">
            <v>18</v>
          </cell>
          <cell r="G1103">
            <v>10</v>
          </cell>
          <cell r="H1103">
            <v>0</v>
          </cell>
          <cell r="I1103">
            <v>18</v>
          </cell>
          <cell r="J1103">
            <v>1</v>
          </cell>
          <cell r="K1103">
            <v>0</v>
          </cell>
          <cell r="L1103" t="str">
            <v>KGM</v>
          </cell>
          <cell r="M1103">
            <v>0</v>
          </cell>
          <cell r="N1103">
            <v>0</v>
          </cell>
          <cell r="O1103" t="str">
            <v>CLASSE</v>
          </cell>
          <cell r="P1103">
            <v>2</v>
          </cell>
          <cell r="Q1103">
            <v>30.8</v>
          </cell>
          <cell r="R1103">
            <v>11</v>
          </cell>
          <cell r="S1103">
            <v>30.800000000000011</v>
          </cell>
          <cell r="T1103" t="str">
            <v xml:space="preserve"> </v>
          </cell>
        </row>
        <row r="1104">
          <cell r="A1104" t="str">
            <v>28043000</v>
          </cell>
          <cell r="B1104" t="str">
            <v>Azote</v>
          </cell>
          <cell r="C1104">
            <v>38393</v>
          </cell>
          <cell r="D1104">
            <v>10</v>
          </cell>
          <cell r="E1104">
            <v>0</v>
          </cell>
          <cell r="F1104">
            <v>18</v>
          </cell>
          <cell r="G1104">
            <v>10</v>
          </cell>
          <cell r="H1104">
            <v>0</v>
          </cell>
          <cell r="I1104">
            <v>18</v>
          </cell>
          <cell r="J1104">
            <v>1</v>
          </cell>
          <cell r="K1104">
            <v>0</v>
          </cell>
          <cell r="L1104" t="str">
            <v>KGM</v>
          </cell>
          <cell r="M1104">
            <v>0</v>
          </cell>
          <cell r="N1104">
            <v>0</v>
          </cell>
          <cell r="O1104" t="str">
            <v>CLASSE</v>
          </cell>
          <cell r="P1104">
            <v>2</v>
          </cell>
          <cell r="Q1104">
            <v>30.8</v>
          </cell>
          <cell r="R1104">
            <v>11</v>
          </cell>
          <cell r="S1104">
            <v>30.800000000000011</v>
          </cell>
          <cell r="T1104" t="str">
            <v xml:space="preserve"> </v>
          </cell>
        </row>
        <row r="1105">
          <cell r="A1105" t="str">
            <v>28044000</v>
          </cell>
          <cell r="B1105" t="str">
            <v>Oxygene</v>
          </cell>
          <cell r="C1105">
            <v>38393</v>
          </cell>
          <cell r="D1105">
            <v>10</v>
          </cell>
          <cell r="E1105">
            <v>0</v>
          </cell>
          <cell r="F1105">
            <v>18</v>
          </cell>
          <cell r="G1105">
            <v>10</v>
          </cell>
          <cell r="H1105">
            <v>0</v>
          </cell>
          <cell r="I1105">
            <v>18</v>
          </cell>
          <cell r="J1105">
            <v>1</v>
          </cell>
          <cell r="K1105">
            <v>0</v>
          </cell>
          <cell r="L1105" t="str">
            <v>KGM</v>
          </cell>
          <cell r="M1105">
            <v>0</v>
          </cell>
          <cell r="N1105">
            <v>0</v>
          </cell>
          <cell r="O1105" t="str">
            <v>CLASSE</v>
          </cell>
          <cell r="P1105">
            <v>2</v>
          </cell>
          <cell r="Q1105">
            <v>30.8</v>
          </cell>
          <cell r="R1105">
            <v>11</v>
          </cell>
          <cell r="S1105">
            <v>30.800000000000011</v>
          </cell>
          <cell r="T1105" t="str">
            <v xml:space="preserve"> </v>
          </cell>
        </row>
        <row r="1106">
          <cell r="A1106" t="str">
            <v>28045000</v>
          </cell>
          <cell r="B1106" t="str">
            <v>Bore; tellure</v>
          </cell>
          <cell r="C1106">
            <v>38393</v>
          </cell>
          <cell r="D1106">
            <v>10</v>
          </cell>
          <cell r="E1106">
            <v>0</v>
          </cell>
          <cell r="F1106">
            <v>18</v>
          </cell>
          <cell r="G1106">
            <v>10</v>
          </cell>
          <cell r="H1106">
            <v>0</v>
          </cell>
          <cell r="I1106">
            <v>18</v>
          </cell>
          <cell r="J1106">
            <v>1</v>
          </cell>
          <cell r="K1106">
            <v>0</v>
          </cell>
          <cell r="L1106" t="str">
            <v>KGM</v>
          </cell>
          <cell r="M1106">
            <v>0</v>
          </cell>
          <cell r="N1106">
            <v>0</v>
          </cell>
          <cell r="O1106" t="str">
            <v>CLASSE</v>
          </cell>
          <cell r="P1106">
            <v>2</v>
          </cell>
          <cell r="Q1106">
            <v>30.8</v>
          </cell>
          <cell r="R1106">
            <v>11</v>
          </cell>
          <cell r="S1106">
            <v>30.800000000000011</v>
          </cell>
          <cell r="T1106" t="str">
            <v xml:space="preserve"> </v>
          </cell>
        </row>
        <row r="1107">
          <cell r="A1107" t="str">
            <v>28046100</v>
          </cell>
          <cell r="B1107" t="str">
            <v>Silicium contenant en poids au moins 99,99% de silicium</v>
          </cell>
          <cell r="C1107">
            <v>38393</v>
          </cell>
          <cell r="D1107">
            <v>10</v>
          </cell>
          <cell r="E1107">
            <v>0</v>
          </cell>
          <cell r="F1107">
            <v>18</v>
          </cell>
          <cell r="G1107">
            <v>10</v>
          </cell>
          <cell r="H1107">
            <v>0</v>
          </cell>
          <cell r="I1107">
            <v>18</v>
          </cell>
          <cell r="J1107">
            <v>1</v>
          </cell>
          <cell r="K1107">
            <v>0</v>
          </cell>
          <cell r="L1107" t="str">
            <v>KGM</v>
          </cell>
          <cell r="M1107">
            <v>0</v>
          </cell>
          <cell r="N1107">
            <v>0</v>
          </cell>
          <cell r="O1107" t="str">
            <v>CLASSE</v>
          </cell>
          <cell r="P1107">
            <v>2</v>
          </cell>
          <cell r="Q1107">
            <v>30.8</v>
          </cell>
          <cell r="R1107">
            <v>11</v>
          </cell>
          <cell r="S1107">
            <v>30.800000000000011</v>
          </cell>
          <cell r="T1107" t="str">
            <v xml:space="preserve"> </v>
          </cell>
        </row>
        <row r="1108">
          <cell r="A1108" t="str">
            <v>28046900</v>
          </cell>
          <cell r="B1108" t="str">
            <v>Silicium autre que du 280461</v>
          </cell>
          <cell r="C1108">
            <v>38393</v>
          </cell>
          <cell r="D1108">
            <v>10</v>
          </cell>
          <cell r="E1108">
            <v>0</v>
          </cell>
          <cell r="F1108">
            <v>18</v>
          </cell>
          <cell r="G1108">
            <v>10</v>
          </cell>
          <cell r="H1108">
            <v>0</v>
          </cell>
          <cell r="I1108">
            <v>18</v>
          </cell>
          <cell r="J1108">
            <v>1</v>
          </cell>
          <cell r="K1108">
            <v>0</v>
          </cell>
          <cell r="L1108" t="str">
            <v>KGM</v>
          </cell>
          <cell r="M1108">
            <v>0</v>
          </cell>
          <cell r="N1108">
            <v>0</v>
          </cell>
          <cell r="O1108" t="str">
            <v>CLASSE</v>
          </cell>
          <cell r="P1108">
            <v>2</v>
          </cell>
          <cell r="Q1108">
            <v>30.8</v>
          </cell>
          <cell r="R1108">
            <v>11</v>
          </cell>
          <cell r="S1108">
            <v>30.800000000000011</v>
          </cell>
          <cell r="T1108" t="str">
            <v xml:space="preserve"> </v>
          </cell>
        </row>
        <row r="1109">
          <cell r="A1109">
            <v>28047000</v>
          </cell>
          <cell r="B1109" t="str">
            <v>Phosphore</v>
          </cell>
          <cell r="C1109" t="e">
            <v>#N/A</v>
          </cell>
          <cell r="D1109" t="e">
            <v>#N/A</v>
          </cell>
          <cell r="E1109" t="e">
            <v>#N/A</v>
          </cell>
          <cell r="F1109" t="e">
            <v>#N/A</v>
          </cell>
          <cell r="G1109">
            <v>10</v>
          </cell>
          <cell r="H1109">
            <v>0</v>
          </cell>
          <cell r="I1109">
            <v>18</v>
          </cell>
          <cell r="J1109">
            <v>1</v>
          </cell>
          <cell r="K1109">
            <v>0</v>
          </cell>
          <cell r="L1109" t="str">
            <v>KGM</v>
          </cell>
          <cell r="M1109">
            <v>0</v>
          </cell>
          <cell r="N1109">
            <v>0</v>
          </cell>
          <cell r="O1109" t="str">
            <v>CLASSE</v>
          </cell>
          <cell r="P1109">
            <v>2</v>
          </cell>
          <cell r="Q1109">
            <v>30.8</v>
          </cell>
          <cell r="R1109">
            <v>11</v>
          </cell>
          <cell r="S1109">
            <v>30.800000000000011</v>
          </cell>
          <cell r="T1109" t="str">
            <v xml:space="preserve"> </v>
          </cell>
        </row>
        <row r="1110">
          <cell r="A1110" t="str">
            <v>28048000</v>
          </cell>
          <cell r="B1110" t="str">
            <v>Arsenic</v>
          </cell>
          <cell r="C1110">
            <v>38393</v>
          </cell>
          <cell r="D1110">
            <v>10</v>
          </cell>
          <cell r="E1110">
            <v>0</v>
          </cell>
          <cell r="F1110">
            <v>18</v>
          </cell>
          <cell r="G1110">
            <v>10</v>
          </cell>
          <cell r="H1110">
            <v>0</v>
          </cell>
          <cell r="I1110">
            <v>18</v>
          </cell>
          <cell r="J1110">
            <v>1</v>
          </cell>
          <cell r="K1110">
            <v>0</v>
          </cell>
          <cell r="L1110" t="str">
            <v>KGM</v>
          </cell>
          <cell r="M1110">
            <v>0</v>
          </cell>
          <cell r="N1110">
            <v>0</v>
          </cell>
          <cell r="O1110" t="str">
            <v>CLASSE</v>
          </cell>
          <cell r="P1110">
            <v>2</v>
          </cell>
          <cell r="Q1110">
            <v>30.8</v>
          </cell>
          <cell r="R1110">
            <v>11</v>
          </cell>
          <cell r="S1110">
            <v>30.800000000000011</v>
          </cell>
          <cell r="T1110" t="str">
            <v xml:space="preserve"> </v>
          </cell>
        </row>
        <row r="1111">
          <cell r="A1111" t="str">
            <v>28049000</v>
          </cell>
          <cell r="B1111" t="str">
            <v>Selenium</v>
          </cell>
          <cell r="C1111">
            <v>38393</v>
          </cell>
          <cell r="D1111">
            <v>10</v>
          </cell>
          <cell r="E1111">
            <v>0</v>
          </cell>
          <cell r="F1111">
            <v>18</v>
          </cell>
          <cell r="G1111">
            <v>10</v>
          </cell>
          <cell r="H1111">
            <v>0</v>
          </cell>
          <cell r="I1111">
            <v>18</v>
          </cell>
          <cell r="J1111">
            <v>1</v>
          </cell>
          <cell r="K1111">
            <v>0</v>
          </cell>
          <cell r="L1111" t="str">
            <v>KGM</v>
          </cell>
          <cell r="M1111">
            <v>0</v>
          </cell>
          <cell r="N1111">
            <v>0</v>
          </cell>
          <cell r="O1111" t="str">
            <v>CLASSE</v>
          </cell>
          <cell r="P1111">
            <v>2</v>
          </cell>
          <cell r="Q1111">
            <v>30.8</v>
          </cell>
          <cell r="R1111">
            <v>11</v>
          </cell>
          <cell r="S1111">
            <v>30.800000000000011</v>
          </cell>
          <cell r="T1111" t="str">
            <v xml:space="preserve"> </v>
          </cell>
        </row>
        <row r="1112">
          <cell r="A1112" t="str">
            <v>28051100</v>
          </cell>
          <cell r="B1112" t="str">
            <v>Sodium</v>
          </cell>
          <cell r="C1112">
            <v>38393</v>
          </cell>
          <cell r="D1112">
            <v>10</v>
          </cell>
          <cell r="E1112">
            <v>0</v>
          </cell>
          <cell r="F1112">
            <v>18</v>
          </cell>
          <cell r="G1112">
            <v>10</v>
          </cell>
          <cell r="H1112">
            <v>0</v>
          </cell>
          <cell r="I1112">
            <v>18</v>
          </cell>
          <cell r="J1112">
            <v>1</v>
          </cell>
          <cell r="K1112">
            <v>0</v>
          </cell>
          <cell r="L1112" t="str">
            <v>KGM</v>
          </cell>
          <cell r="M1112">
            <v>0</v>
          </cell>
          <cell r="N1112">
            <v>0</v>
          </cell>
          <cell r="O1112" t="str">
            <v>CLASSE</v>
          </cell>
          <cell r="P1112">
            <v>2</v>
          </cell>
          <cell r="Q1112">
            <v>30.8</v>
          </cell>
          <cell r="R1112">
            <v>11</v>
          </cell>
          <cell r="S1112">
            <v>30.800000000000011</v>
          </cell>
          <cell r="T1112" t="str">
            <v xml:space="preserve"> </v>
          </cell>
        </row>
        <row r="1113">
          <cell r="A1113" t="str">
            <v>28051200</v>
          </cell>
          <cell r="B1113" t="str">
            <v>Calcium</v>
          </cell>
          <cell r="C1113">
            <v>38393</v>
          </cell>
          <cell r="D1113">
            <v>10</v>
          </cell>
          <cell r="E1113">
            <v>0</v>
          </cell>
          <cell r="F1113">
            <v>18</v>
          </cell>
          <cell r="G1113">
            <v>10</v>
          </cell>
          <cell r="H1113">
            <v>0</v>
          </cell>
          <cell r="I1113">
            <v>18</v>
          </cell>
          <cell r="J1113">
            <v>1</v>
          </cell>
          <cell r="K1113">
            <v>0</v>
          </cell>
          <cell r="L1113" t="str">
            <v>KGM</v>
          </cell>
          <cell r="M1113">
            <v>0</v>
          </cell>
          <cell r="N1113">
            <v>0</v>
          </cell>
          <cell r="O1113" t="str">
            <v>CLASSE</v>
          </cell>
          <cell r="P1113">
            <v>2</v>
          </cell>
          <cell r="Q1113">
            <v>30.8</v>
          </cell>
          <cell r="R1113">
            <v>11</v>
          </cell>
          <cell r="S1113">
            <v>30.800000000000011</v>
          </cell>
          <cell r="T1113" t="str">
            <v xml:space="preserve"> </v>
          </cell>
        </row>
        <row r="1114">
          <cell r="A1114" t="str">
            <v>28051900</v>
          </cell>
          <cell r="B1114" t="str">
            <v>Metaux alcalins ou alcalino-terreux autres que du 280511 et 280512 .</v>
          </cell>
          <cell r="C1114">
            <v>38393</v>
          </cell>
          <cell r="D1114">
            <v>10</v>
          </cell>
          <cell r="E1114">
            <v>0</v>
          </cell>
          <cell r="F1114">
            <v>18</v>
          </cell>
          <cell r="G1114">
            <v>10</v>
          </cell>
          <cell r="H1114">
            <v>0</v>
          </cell>
          <cell r="I1114">
            <v>18</v>
          </cell>
          <cell r="J1114">
            <v>1</v>
          </cell>
          <cell r="K1114">
            <v>0</v>
          </cell>
          <cell r="L1114" t="str">
            <v>KGM</v>
          </cell>
          <cell r="M1114">
            <v>0</v>
          </cell>
          <cell r="N1114">
            <v>0</v>
          </cell>
          <cell r="O1114" t="str">
            <v>CLASSE</v>
          </cell>
          <cell r="P1114">
            <v>2</v>
          </cell>
          <cell r="Q1114">
            <v>30.8</v>
          </cell>
          <cell r="R1114">
            <v>11</v>
          </cell>
          <cell r="S1114">
            <v>30.800000000000011</v>
          </cell>
          <cell r="T1114" t="str">
            <v xml:space="preserve"> </v>
          </cell>
        </row>
        <row r="1115">
          <cell r="A1115" t="str">
            <v>28053000</v>
          </cell>
          <cell r="B1115" t="str">
            <v>Metaux de terres rares,scandium et yttrium,meme melanges...entre eux</v>
          </cell>
          <cell r="C1115">
            <v>38393</v>
          </cell>
          <cell r="D1115">
            <v>10</v>
          </cell>
          <cell r="E1115">
            <v>0</v>
          </cell>
          <cell r="F1115">
            <v>18</v>
          </cell>
          <cell r="G1115">
            <v>10</v>
          </cell>
          <cell r="H1115">
            <v>0</v>
          </cell>
          <cell r="I1115">
            <v>18</v>
          </cell>
          <cell r="J1115">
            <v>1</v>
          </cell>
          <cell r="K1115">
            <v>0</v>
          </cell>
          <cell r="L1115" t="str">
            <v>KGM</v>
          </cell>
          <cell r="M1115">
            <v>0</v>
          </cell>
          <cell r="N1115">
            <v>0</v>
          </cell>
          <cell r="O1115" t="str">
            <v>CLASSE</v>
          </cell>
          <cell r="P1115">
            <v>2</v>
          </cell>
          <cell r="Q1115">
            <v>30.8</v>
          </cell>
          <cell r="R1115">
            <v>11</v>
          </cell>
          <cell r="S1115">
            <v>30.800000000000011</v>
          </cell>
          <cell r="T1115" t="str">
            <v xml:space="preserve"> </v>
          </cell>
        </row>
        <row r="1116">
          <cell r="A1116" t="str">
            <v>28054000</v>
          </cell>
          <cell r="B1116" t="str">
            <v>Mercure</v>
          </cell>
          <cell r="C1116">
            <v>38393</v>
          </cell>
          <cell r="D1116">
            <v>10</v>
          </cell>
          <cell r="E1116">
            <v>0</v>
          </cell>
          <cell r="F1116">
            <v>18</v>
          </cell>
          <cell r="G1116">
            <v>10</v>
          </cell>
          <cell r="H1116">
            <v>0</v>
          </cell>
          <cell r="I1116">
            <v>18</v>
          </cell>
          <cell r="J1116">
            <v>1</v>
          </cell>
          <cell r="K1116">
            <v>0</v>
          </cell>
          <cell r="L1116" t="str">
            <v>KGM</v>
          </cell>
          <cell r="M1116">
            <v>0</v>
          </cell>
          <cell r="N1116">
            <v>0</v>
          </cell>
          <cell r="O1116" t="str">
            <v>CLASSE</v>
          </cell>
          <cell r="P1116">
            <v>2</v>
          </cell>
          <cell r="Q1116">
            <v>30.8</v>
          </cell>
          <cell r="R1116">
            <v>11</v>
          </cell>
          <cell r="S1116">
            <v>30.800000000000011</v>
          </cell>
          <cell r="T1116" t="str">
            <v xml:space="preserve"> </v>
          </cell>
        </row>
        <row r="1117">
          <cell r="A1117" t="str">
            <v>28061000</v>
          </cell>
          <cell r="B1117" t="str">
            <v>Chlorure d'hydrogene(acide chlorhydrique)</v>
          </cell>
          <cell r="C1117">
            <v>38393</v>
          </cell>
          <cell r="D1117">
            <v>10</v>
          </cell>
          <cell r="E1117">
            <v>0</v>
          </cell>
          <cell r="F1117">
            <v>18</v>
          </cell>
          <cell r="G1117">
            <v>10</v>
          </cell>
          <cell r="H1117">
            <v>0</v>
          </cell>
          <cell r="I1117">
            <v>18</v>
          </cell>
          <cell r="J1117">
            <v>1</v>
          </cell>
          <cell r="K1117">
            <v>0</v>
          </cell>
          <cell r="L1117" t="str">
            <v>KGM</v>
          </cell>
          <cell r="M1117">
            <v>0</v>
          </cell>
          <cell r="N1117">
            <v>0</v>
          </cell>
          <cell r="O1117" t="str">
            <v>CLASSE</v>
          </cell>
          <cell r="P1117">
            <v>2</v>
          </cell>
          <cell r="Q1117">
            <v>30.8</v>
          </cell>
          <cell r="R1117">
            <v>11</v>
          </cell>
          <cell r="S1117">
            <v>30.800000000000011</v>
          </cell>
          <cell r="T1117" t="str">
            <v xml:space="preserve"> </v>
          </cell>
        </row>
        <row r="1118">
          <cell r="A1118" t="str">
            <v>28062000</v>
          </cell>
          <cell r="B1118" t="str">
            <v>Acide chlorosulfurique</v>
          </cell>
          <cell r="C1118">
            <v>38393</v>
          </cell>
          <cell r="D1118">
            <v>10</v>
          </cell>
          <cell r="E1118">
            <v>0</v>
          </cell>
          <cell r="F1118">
            <v>18</v>
          </cell>
          <cell r="G1118">
            <v>10</v>
          </cell>
          <cell r="H1118">
            <v>0</v>
          </cell>
          <cell r="I1118">
            <v>18</v>
          </cell>
          <cell r="J1118">
            <v>1</v>
          </cell>
          <cell r="K1118">
            <v>0</v>
          </cell>
          <cell r="L1118" t="str">
            <v>KGM</v>
          </cell>
          <cell r="M1118">
            <v>0</v>
          </cell>
          <cell r="N1118">
            <v>0</v>
          </cell>
          <cell r="O1118" t="str">
            <v>CLASSE</v>
          </cell>
          <cell r="P1118">
            <v>2</v>
          </cell>
          <cell r="Q1118">
            <v>30.8</v>
          </cell>
          <cell r="R1118">
            <v>11</v>
          </cell>
          <cell r="S1118">
            <v>30.800000000000011</v>
          </cell>
          <cell r="T1118" t="str">
            <v xml:space="preserve"> </v>
          </cell>
        </row>
        <row r="1119">
          <cell r="A1119" t="str">
            <v>28070000</v>
          </cell>
          <cell r="B1119" t="str">
            <v>Acide sulfirique , oleum</v>
          </cell>
          <cell r="C1119">
            <v>38393</v>
          </cell>
          <cell r="D1119">
            <v>10</v>
          </cell>
          <cell r="E1119">
            <v>0</v>
          </cell>
          <cell r="F1119">
            <v>18</v>
          </cell>
          <cell r="G1119">
            <v>10</v>
          </cell>
          <cell r="H1119">
            <v>0</v>
          </cell>
          <cell r="I1119">
            <v>18</v>
          </cell>
          <cell r="J1119">
            <v>1</v>
          </cell>
          <cell r="K1119">
            <v>0</v>
          </cell>
          <cell r="L1119" t="str">
            <v>KGM</v>
          </cell>
          <cell r="M1119">
            <v>0</v>
          </cell>
          <cell r="N1119">
            <v>0</v>
          </cell>
          <cell r="O1119" t="str">
            <v>CLASSE</v>
          </cell>
          <cell r="P1119">
            <v>2</v>
          </cell>
          <cell r="Q1119">
            <v>30.8</v>
          </cell>
          <cell r="R1119">
            <v>11</v>
          </cell>
          <cell r="S1119">
            <v>30.800000000000011</v>
          </cell>
          <cell r="T1119" t="str">
            <v xml:space="preserve"> </v>
          </cell>
        </row>
        <row r="1120">
          <cell r="A1120" t="str">
            <v>28080000</v>
          </cell>
          <cell r="B1120" t="str">
            <v>Acide nitrique, acide sulfonitrique</v>
          </cell>
          <cell r="C1120">
            <v>38393</v>
          </cell>
          <cell r="D1120">
            <v>10</v>
          </cell>
          <cell r="E1120">
            <v>0</v>
          </cell>
          <cell r="F1120">
            <v>18</v>
          </cell>
          <cell r="G1120">
            <v>10</v>
          </cell>
          <cell r="H1120">
            <v>0</v>
          </cell>
          <cell r="I1120">
            <v>18</v>
          </cell>
          <cell r="J1120">
            <v>1</v>
          </cell>
          <cell r="K1120">
            <v>0</v>
          </cell>
          <cell r="L1120" t="str">
            <v>KGM</v>
          </cell>
          <cell r="M1120">
            <v>0</v>
          </cell>
          <cell r="N1120">
            <v>0</v>
          </cell>
          <cell r="O1120" t="str">
            <v>CLASSE</v>
          </cell>
          <cell r="P1120">
            <v>2</v>
          </cell>
          <cell r="Q1120">
            <v>30.8</v>
          </cell>
          <cell r="R1120">
            <v>11</v>
          </cell>
          <cell r="S1120">
            <v>30.800000000000011</v>
          </cell>
          <cell r="T1120" t="str">
            <v xml:space="preserve"> </v>
          </cell>
        </row>
        <row r="1121">
          <cell r="A1121" t="str">
            <v>28091000</v>
          </cell>
          <cell r="B1121" t="str">
            <v>Pentaoxyde de diphosphore</v>
          </cell>
          <cell r="C1121">
            <v>38393</v>
          </cell>
          <cell r="D1121">
            <v>10</v>
          </cell>
          <cell r="E1121">
            <v>0</v>
          </cell>
          <cell r="F1121">
            <v>18</v>
          </cell>
          <cell r="G1121">
            <v>10</v>
          </cell>
          <cell r="H1121">
            <v>0</v>
          </cell>
          <cell r="I1121">
            <v>18</v>
          </cell>
          <cell r="J1121">
            <v>1</v>
          </cell>
          <cell r="K1121">
            <v>0</v>
          </cell>
          <cell r="L1121" t="str">
            <v>KGM</v>
          </cell>
          <cell r="M1121">
            <v>0</v>
          </cell>
          <cell r="N1121">
            <v>0</v>
          </cell>
          <cell r="O1121" t="str">
            <v>CLASSE</v>
          </cell>
          <cell r="P1121">
            <v>2</v>
          </cell>
          <cell r="Q1121">
            <v>30.8</v>
          </cell>
          <cell r="R1121">
            <v>11</v>
          </cell>
          <cell r="S1121">
            <v>30.800000000000011</v>
          </cell>
          <cell r="T1121" t="str">
            <v xml:space="preserve"> </v>
          </cell>
        </row>
        <row r="1122">
          <cell r="A1122" t="str">
            <v>28092000</v>
          </cell>
          <cell r="B1122" t="str">
            <v>Acides phosphoriques et polyphosphoriques</v>
          </cell>
          <cell r="C1122">
            <v>38393</v>
          </cell>
          <cell r="D1122">
            <v>10</v>
          </cell>
          <cell r="E1122">
            <v>0</v>
          </cell>
          <cell r="F1122">
            <v>18</v>
          </cell>
          <cell r="G1122">
            <v>10</v>
          </cell>
          <cell r="H1122">
            <v>0</v>
          </cell>
          <cell r="I1122">
            <v>18</v>
          </cell>
          <cell r="J1122">
            <v>1</v>
          </cell>
          <cell r="K1122">
            <v>0</v>
          </cell>
          <cell r="L1122" t="str">
            <v>KGM</v>
          </cell>
          <cell r="M1122">
            <v>0</v>
          </cell>
          <cell r="N1122">
            <v>0</v>
          </cell>
          <cell r="O1122" t="str">
            <v>CLASSE</v>
          </cell>
          <cell r="P1122">
            <v>2</v>
          </cell>
          <cell r="Q1122">
            <v>30.8</v>
          </cell>
          <cell r="R1122">
            <v>11</v>
          </cell>
          <cell r="S1122">
            <v>30.800000000000011</v>
          </cell>
          <cell r="T1122" t="str">
            <v xml:space="preserve"> </v>
          </cell>
        </row>
        <row r="1123">
          <cell r="A1123" t="str">
            <v>28100000</v>
          </cell>
          <cell r="B1123" t="str">
            <v>Acides boriques, oxydes de bore</v>
          </cell>
          <cell r="C1123">
            <v>38393</v>
          </cell>
          <cell r="D1123">
            <v>10</v>
          </cell>
          <cell r="E1123">
            <v>0</v>
          </cell>
          <cell r="F1123">
            <v>18</v>
          </cell>
          <cell r="G1123">
            <v>10</v>
          </cell>
          <cell r="H1123">
            <v>0</v>
          </cell>
          <cell r="I1123">
            <v>18</v>
          </cell>
          <cell r="J1123">
            <v>1</v>
          </cell>
          <cell r="K1123">
            <v>0</v>
          </cell>
          <cell r="L1123" t="str">
            <v>KGM</v>
          </cell>
          <cell r="M1123">
            <v>0</v>
          </cell>
          <cell r="N1123">
            <v>0</v>
          </cell>
          <cell r="O1123" t="str">
            <v>CLASSE</v>
          </cell>
          <cell r="P1123">
            <v>2</v>
          </cell>
          <cell r="Q1123">
            <v>30.8</v>
          </cell>
          <cell r="R1123">
            <v>11</v>
          </cell>
          <cell r="S1123">
            <v>30.800000000000011</v>
          </cell>
          <cell r="T1123" t="str">
            <v xml:space="preserve"> </v>
          </cell>
        </row>
        <row r="1124">
          <cell r="A1124" t="str">
            <v>28111100</v>
          </cell>
          <cell r="B1124" t="str">
            <v>Fluorure d'hydrogene(acide fluorhydrique)</v>
          </cell>
          <cell r="C1124">
            <v>38393</v>
          </cell>
          <cell r="D1124">
            <v>10</v>
          </cell>
          <cell r="E1124">
            <v>0</v>
          </cell>
          <cell r="F1124">
            <v>18</v>
          </cell>
          <cell r="G1124">
            <v>10</v>
          </cell>
          <cell r="H1124">
            <v>0</v>
          </cell>
          <cell r="I1124">
            <v>18</v>
          </cell>
          <cell r="J1124">
            <v>1</v>
          </cell>
          <cell r="K1124">
            <v>0</v>
          </cell>
          <cell r="L1124" t="str">
            <v>KGM</v>
          </cell>
          <cell r="M1124">
            <v>0</v>
          </cell>
          <cell r="N1124">
            <v>0</v>
          </cell>
          <cell r="O1124" t="str">
            <v>CLASSE</v>
          </cell>
          <cell r="P1124">
            <v>2</v>
          </cell>
          <cell r="Q1124">
            <v>30.8</v>
          </cell>
          <cell r="R1124">
            <v>11</v>
          </cell>
          <cell r="S1124">
            <v>30.800000000000011</v>
          </cell>
          <cell r="T1124" t="str">
            <v xml:space="preserve"> </v>
          </cell>
        </row>
        <row r="1125">
          <cell r="A1125" t="str">
            <v>28111900</v>
          </cell>
          <cell r="B1125" t="str">
            <v>Acides inorganiques autres que du 281111</v>
          </cell>
          <cell r="C1125">
            <v>38393</v>
          </cell>
          <cell r="D1125">
            <v>10</v>
          </cell>
          <cell r="E1125">
            <v>0</v>
          </cell>
          <cell r="F1125">
            <v>18</v>
          </cell>
          <cell r="G1125">
            <v>10</v>
          </cell>
          <cell r="H1125">
            <v>0</v>
          </cell>
          <cell r="I1125">
            <v>18</v>
          </cell>
          <cell r="J1125">
            <v>1</v>
          </cell>
          <cell r="K1125">
            <v>0</v>
          </cell>
          <cell r="L1125" t="str">
            <v>KGM</v>
          </cell>
          <cell r="M1125">
            <v>0</v>
          </cell>
          <cell r="N1125">
            <v>0</v>
          </cell>
          <cell r="O1125" t="str">
            <v>CLASSE</v>
          </cell>
          <cell r="P1125">
            <v>2</v>
          </cell>
          <cell r="Q1125">
            <v>30.8</v>
          </cell>
          <cell r="R1125">
            <v>11</v>
          </cell>
          <cell r="S1125">
            <v>30.800000000000011</v>
          </cell>
          <cell r="T1125" t="str">
            <v xml:space="preserve"> </v>
          </cell>
        </row>
        <row r="1126">
          <cell r="A1126" t="str">
            <v>28112100</v>
          </cell>
          <cell r="B1126" t="str">
            <v>Dioxyde de carbone</v>
          </cell>
          <cell r="C1126">
            <v>38393</v>
          </cell>
          <cell r="D1126">
            <v>10</v>
          </cell>
          <cell r="E1126">
            <v>0</v>
          </cell>
          <cell r="F1126">
            <v>18</v>
          </cell>
          <cell r="G1126">
            <v>10</v>
          </cell>
          <cell r="H1126">
            <v>0</v>
          </cell>
          <cell r="I1126">
            <v>18</v>
          </cell>
          <cell r="J1126">
            <v>1</v>
          </cell>
          <cell r="K1126">
            <v>0</v>
          </cell>
          <cell r="L1126" t="str">
            <v>KGM</v>
          </cell>
          <cell r="M1126">
            <v>0</v>
          </cell>
          <cell r="N1126">
            <v>0</v>
          </cell>
          <cell r="O1126" t="str">
            <v>CLASSE</v>
          </cell>
          <cell r="P1126">
            <v>2</v>
          </cell>
          <cell r="Q1126">
            <v>30.8</v>
          </cell>
          <cell r="R1126">
            <v>11</v>
          </cell>
          <cell r="S1126">
            <v>30.800000000000011</v>
          </cell>
          <cell r="T1126" t="str">
            <v xml:space="preserve"> </v>
          </cell>
        </row>
        <row r="1127">
          <cell r="A1127" t="str">
            <v>28112200</v>
          </cell>
          <cell r="B1127" t="str">
            <v>Dioxyde de silicium</v>
          </cell>
          <cell r="C1127">
            <v>38393</v>
          </cell>
          <cell r="D1127">
            <v>10</v>
          </cell>
          <cell r="E1127">
            <v>0</v>
          </cell>
          <cell r="F1127">
            <v>18</v>
          </cell>
          <cell r="G1127">
            <v>10</v>
          </cell>
          <cell r="H1127">
            <v>0</v>
          </cell>
          <cell r="I1127">
            <v>18</v>
          </cell>
          <cell r="J1127">
            <v>1</v>
          </cell>
          <cell r="K1127">
            <v>0</v>
          </cell>
          <cell r="L1127" t="str">
            <v>KGM</v>
          </cell>
          <cell r="M1127">
            <v>0</v>
          </cell>
          <cell r="N1127">
            <v>0</v>
          </cell>
          <cell r="O1127" t="str">
            <v>CLASSE</v>
          </cell>
          <cell r="P1127">
            <v>2</v>
          </cell>
          <cell r="Q1127">
            <v>30.8</v>
          </cell>
          <cell r="R1127">
            <v>11</v>
          </cell>
          <cell r="S1127">
            <v>30.800000000000011</v>
          </cell>
          <cell r="T1127" t="str">
            <v xml:space="preserve"> </v>
          </cell>
        </row>
        <row r="1128">
          <cell r="A1128" t="str">
            <v>28112300</v>
          </cell>
          <cell r="B1128" t="str">
            <v>Dioxyde de soufre</v>
          </cell>
          <cell r="C1128">
            <v>38393</v>
          </cell>
          <cell r="D1128">
            <v>10</v>
          </cell>
          <cell r="E1128">
            <v>0</v>
          </cell>
          <cell r="F1128">
            <v>18</v>
          </cell>
          <cell r="G1128">
            <v>10</v>
          </cell>
          <cell r="H1128">
            <v>0</v>
          </cell>
          <cell r="I1128">
            <v>18</v>
          </cell>
          <cell r="J1128">
            <v>1</v>
          </cell>
          <cell r="K1128">
            <v>0</v>
          </cell>
          <cell r="L1128" t="str">
            <v>KGM</v>
          </cell>
          <cell r="M1128">
            <v>0</v>
          </cell>
          <cell r="N1128">
            <v>0</v>
          </cell>
          <cell r="O1128" t="str">
            <v>CLASSE</v>
          </cell>
          <cell r="P1128">
            <v>2</v>
          </cell>
          <cell r="Q1128">
            <v>30.8</v>
          </cell>
          <cell r="R1128">
            <v>11</v>
          </cell>
          <cell r="S1128">
            <v>30.800000000000011</v>
          </cell>
          <cell r="T1128" t="str">
            <v xml:space="preserve"> </v>
          </cell>
        </row>
        <row r="1129">
          <cell r="A1129" t="str">
            <v>28112900</v>
          </cell>
          <cell r="B1129" t="str">
            <v>Composes oxygenes inorganiques des elements non metalliques</v>
          </cell>
          <cell r="C1129">
            <v>38393</v>
          </cell>
          <cell r="D1129">
            <v>10</v>
          </cell>
          <cell r="E1129">
            <v>0</v>
          </cell>
          <cell r="F1129">
            <v>18</v>
          </cell>
          <cell r="G1129">
            <v>10</v>
          </cell>
          <cell r="H1129">
            <v>0</v>
          </cell>
          <cell r="I1129">
            <v>18</v>
          </cell>
          <cell r="J1129">
            <v>1</v>
          </cell>
          <cell r="K1129">
            <v>0</v>
          </cell>
          <cell r="L1129" t="str">
            <v>KGM</v>
          </cell>
          <cell r="M1129">
            <v>0</v>
          </cell>
          <cell r="N1129">
            <v>0</v>
          </cell>
          <cell r="O1129" t="str">
            <v>CLASSE</v>
          </cell>
          <cell r="P1129">
            <v>2</v>
          </cell>
          <cell r="Q1129">
            <v>30.8</v>
          </cell>
          <cell r="R1129">
            <v>11</v>
          </cell>
          <cell r="S1129">
            <v>30.800000000000011</v>
          </cell>
          <cell r="T1129" t="str">
            <v xml:space="preserve"> </v>
          </cell>
        </row>
        <row r="1130">
          <cell r="A1130" t="str">
            <v>28121000</v>
          </cell>
          <cell r="B1130" t="str">
            <v>Chlorures et oxyclhorures</v>
          </cell>
          <cell r="C1130">
            <v>38393</v>
          </cell>
          <cell r="D1130">
            <v>10</v>
          </cell>
          <cell r="E1130">
            <v>0</v>
          </cell>
          <cell r="F1130">
            <v>18</v>
          </cell>
          <cell r="G1130">
            <v>10</v>
          </cell>
          <cell r="H1130">
            <v>0</v>
          </cell>
          <cell r="I1130">
            <v>18</v>
          </cell>
          <cell r="J1130">
            <v>1</v>
          </cell>
          <cell r="K1130">
            <v>0</v>
          </cell>
          <cell r="L1130" t="str">
            <v>KGM</v>
          </cell>
          <cell r="M1130">
            <v>0</v>
          </cell>
          <cell r="N1130">
            <v>0</v>
          </cell>
          <cell r="O1130" t="str">
            <v>CLASSE</v>
          </cell>
          <cell r="P1130">
            <v>2</v>
          </cell>
          <cell r="Q1130">
            <v>30.8</v>
          </cell>
          <cell r="R1130">
            <v>11</v>
          </cell>
          <cell r="S1130">
            <v>30.800000000000011</v>
          </cell>
          <cell r="T1130" t="str">
            <v xml:space="preserve"> </v>
          </cell>
        </row>
        <row r="1131">
          <cell r="A1131" t="str">
            <v>28129000</v>
          </cell>
          <cell r="B1131" t="str">
            <v>Halogenures et oxyhalogenures des elements non metalliques</v>
          </cell>
          <cell r="C1131">
            <v>38393</v>
          </cell>
          <cell r="D1131">
            <v>10</v>
          </cell>
          <cell r="E1131">
            <v>0</v>
          </cell>
          <cell r="F1131">
            <v>18</v>
          </cell>
          <cell r="G1131">
            <v>10</v>
          </cell>
          <cell r="H1131">
            <v>0</v>
          </cell>
          <cell r="I1131">
            <v>18</v>
          </cell>
          <cell r="J1131">
            <v>1</v>
          </cell>
          <cell r="K1131">
            <v>0</v>
          </cell>
          <cell r="L1131" t="str">
            <v>KGM</v>
          </cell>
          <cell r="M1131">
            <v>0</v>
          </cell>
          <cell r="N1131">
            <v>0</v>
          </cell>
          <cell r="O1131" t="str">
            <v>CLASSE</v>
          </cell>
          <cell r="P1131">
            <v>2</v>
          </cell>
          <cell r="Q1131">
            <v>30.8</v>
          </cell>
          <cell r="R1131">
            <v>11</v>
          </cell>
          <cell r="S1131">
            <v>30.800000000000011</v>
          </cell>
          <cell r="T1131" t="str">
            <v xml:space="preserve"> </v>
          </cell>
        </row>
        <row r="1132">
          <cell r="A1132" t="str">
            <v>28131000</v>
          </cell>
          <cell r="B1132" t="str">
            <v>Disulfure de carbone</v>
          </cell>
          <cell r="C1132">
            <v>38393</v>
          </cell>
          <cell r="D1132">
            <v>10</v>
          </cell>
          <cell r="E1132">
            <v>0</v>
          </cell>
          <cell r="F1132">
            <v>18</v>
          </cell>
          <cell r="G1132">
            <v>10</v>
          </cell>
          <cell r="H1132">
            <v>0</v>
          </cell>
          <cell r="I1132">
            <v>18</v>
          </cell>
          <cell r="J1132">
            <v>1</v>
          </cell>
          <cell r="K1132">
            <v>0</v>
          </cell>
          <cell r="L1132" t="str">
            <v>KGM</v>
          </cell>
          <cell r="M1132">
            <v>0</v>
          </cell>
          <cell r="N1132">
            <v>0</v>
          </cell>
          <cell r="O1132" t="str">
            <v>CLASSE</v>
          </cell>
          <cell r="P1132">
            <v>2</v>
          </cell>
          <cell r="Q1132">
            <v>30.8</v>
          </cell>
          <cell r="R1132">
            <v>11</v>
          </cell>
          <cell r="S1132">
            <v>30.800000000000011</v>
          </cell>
          <cell r="T1132" t="str">
            <v xml:space="preserve"> </v>
          </cell>
        </row>
        <row r="1133">
          <cell r="A1133" t="str">
            <v>28139000</v>
          </cell>
          <cell r="B1133" t="str">
            <v>Sulfures et trisulfure de phosphore du commerce</v>
          </cell>
          <cell r="C1133">
            <v>38393</v>
          </cell>
          <cell r="D1133">
            <v>10</v>
          </cell>
          <cell r="E1133">
            <v>0</v>
          </cell>
          <cell r="F1133">
            <v>18</v>
          </cell>
          <cell r="G1133">
            <v>10</v>
          </cell>
          <cell r="H1133">
            <v>0</v>
          </cell>
          <cell r="I1133">
            <v>18</v>
          </cell>
          <cell r="J1133">
            <v>1</v>
          </cell>
          <cell r="K1133">
            <v>0</v>
          </cell>
          <cell r="L1133" t="str">
            <v>KGM</v>
          </cell>
          <cell r="M1133">
            <v>0</v>
          </cell>
          <cell r="N1133">
            <v>0</v>
          </cell>
          <cell r="O1133" t="str">
            <v>CLASSE</v>
          </cell>
          <cell r="P1133">
            <v>2</v>
          </cell>
          <cell r="Q1133">
            <v>30.8</v>
          </cell>
          <cell r="R1133">
            <v>11</v>
          </cell>
          <cell r="S1133">
            <v>30.800000000000011</v>
          </cell>
          <cell r="T1133" t="str">
            <v xml:space="preserve"> </v>
          </cell>
        </row>
        <row r="1134">
          <cell r="A1134" t="str">
            <v>28141000</v>
          </cell>
          <cell r="B1134" t="str">
            <v>Ammoniac anhydre</v>
          </cell>
          <cell r="C1134">
            <v>38393</v>
          </cell>
          <cell r="D1134">
            <v>10</v>
          </cell>
          <cell r="E1134">
            <v>0</v>
          </cell>
          <cell r="F1134">
            <v>18</v>
          </cell>
          <cell r="G1134">
            <v>10</v>
          </cell>
          <cell r="H1134">
            <v>0</v>
          </cell>
          <cell r="I1134">
            <v>18</v>
          </cell>
          <cell r="J1134">
            <v>1</v>
          </cell>
          <cell r="K1134">
            <v>0</v>
          </cell>
          <cell r="L1134" t="str">
            <v>KGM</v>
          </cell>
          <cell r="M1134">
            <v>0</v>
          </cell>
          <cell r="N1134">
            <v>0</v>
          </cell>
          <cell r="O1134" t="str">
            <v>CLASSE</v>
          </cell>
          <cell r="P1134">
            <v>2</v>
          </cell>
          <cell r="Q1134">
            <v>30.8</v>
          </cell>
          <cell r="R1134">
            <v>11</v>
          </cell>
          <cell r="S1134">
            <v>30.800000000000011</v>
          </cell>
          <cell r="T1134" t="str">
            <v xml:space="preserve"> </v>
          </cell>
        </row>
        <row r="1135">
          <cell r="A1135" t="str">
            <v>28142000</v>
          </cell>
          <cell r="B1135" t="str">
            <v>Ammoniac en solution aqueuse(ammoniaque)</v>
          </cell>
          <cell r="C1135">
            <v>38393</v>
          </cell>
          <cell r="D1135">
            <v>10</v>
          </cell>
          <cell r="E1135">
            <v>0</v>
          </cell>
          <cell r="F1135">
            <v>18</v>
          </cell>
          <cell r="G1135">
            <v>10</v>
          </cell>
          <cell r="H1135">
            <v>0</v>
          </cell>
          <cell r="I1135">
            <v>18</v>
          </cell>
          <cell r="J1135">
            <v>1</v>
          </cell>
          <cell r="K1135">
            <v>0</v>
          </cell>
          <cell r="L1135" t="str">
            <v>KGM</v>
          </cell>
          <cell r="M1135">
            <v>0</v>
          </cell>
          <cell r="N1135">
            <v>0</v>
          </cell>
          <cell r="O1135" t="str">
            <v>CLASSE</v>
          </cell>
          <cell r="P1135">
            <v>2</v>
          </cell>
          <cell r="Q1135">
            <v>30.8</v>
          </cell>
          <cell r="R1135">
            <v>11</v>
          </cell>
          <cell r="S1135">
            <v>30.800000000000011</v>
          </cell>
          <cell r="T1135" t="str">
            <v xml:space="preserve"> </v>
          </cell>
        </row>
        <row r="1136">
          <cell r="A1136" t="str">
            <v>28151100</v>
          </cell>
          <cell r="B1136" t="str">
            <v>Hydroxyde de sodium(soude caustique),solide</v>
          </cell>
          <cell r="C1136">
            <v>38393</v>
          </cell>
          <cell r="D1136">
            <v>10</v>
          </cell>
          <cell r="E1136">
            <v>0</v>
          </cell>
          <cell r="F1136">
            <v>0</v>
          </cell>
          <cell r="G1136">
            <v>10</v>
          </cell>
          <cell r="H1136">
            <v>0</v>
          </cell>
          <cell r="I1136">
            <v>0</v>
          </cell>
          <cell r="J1136">
            <v>1</v>
          </cell>
          <cell r="K1136">
            <v>0</v>
          </cell>
          <cell r="L1136" t="str">
            <v>KGM</v>
          </cell>
          <cell r="M1136">
            <v>0</v>
          </cell>
          <cell r="N1136">
            <v>0</v>
          </cell>
          <cell r="O1136" t="str">
            <v>CLASSE</v>
          </cell>
          <cell r="P1136">
            <v>2</v>
          </cell>
          <cell r="Q1136">
            <v>11</v>
          </cell>
          <cell r="R1136">
            <v>11</v>
          </cell>
          <cell r="S1136">
            <v>11</v>
          </cell>
          <cell r="T1136" t="str">
            <v xml:space="preserve"> </v>
          </cell>
        </row>
        <row r="1137">
          <cell r="A1137" t="str">
            <v>28151200</v>
          </cell>
          <cell r="B1137" t="str">
            <v>Hydroxyde de sodium(soude caustique),en solution aqueuse(lessive )</v>
          </cell>
          <cell r="C1137">
            <v>38393</v>
          </cell>
          <cell r="D1137">
            <v>10</v>
          </cell>
          <cell r="E1137">
            <v>0</v>
          </cell>
          <cell r="F1137">
            <v>18</v>
          </cell>
          <cell r="G1137">
            <v>10</v>
          </cell>
          <cell r="H1137">
            <v>0</v>
          </cell>
          <cell r="I1137">
            <v>18</v>
          </cell>
          <cell r="J1137">
            <v>1</v>
          </cell>
          <cell r="K1137">
            <v>0</v>
          </cell>
          <cell r="L1137" t="str">
            <v>KGM</v>
          </cell>
          <cell r="M1137">
            <v>0</v>
          </cell>
          <cell r="N1137">
            <v>0</v>
          </cell>
          <cell r="O1137" t="str">
            <v>CLASSE</v>
          </cell>
          <cell r="P1137">
            <v>2</v>
          </cell>
          <cell r="Q1137">
            <v>30.8</v>
          </cell>
          <cell r="R1137">
            <v>11</v>
          </cell>
          <cell r="S1137">
            <v>30.800000000000011</v>
          </cell>
          <cell r="T1137" t="str">
            <v xml:space="preserve"> </v>
          </cell>
        </row>
        <row r="1138">
          <cell r="A1138" t="str">
            <v>28152000</v>
          </cell>
          <cell r="B1138" t="str">
            <v>Hydroxyde de potassium(potasse caustique)</v>
          </cell>
          <cell r="C1138">
            <v>38393</v>
          </cell>
          <cell r="D1138">
            <v>10</v>
          </cell>
          <cell r="E1138">
            <v>0</v>
          </cell>
          <cell r="F1138">
            <v>18</v>
          </cell>
          <cell r="G1138">
            <v>10</v>
          </cell>
          <cell r="H1138">
            <v>0</v>
          </cell>
          <cell r="I1138">
            <v>18</v>
          </cell>
          <cell r="J1138">
            <v>1</v>
          </cell>
          <cell r="K1138">
            <v>0</v>
          </cell>
          <cell r="L1138" t="str">
            <v>KGM</v>
          </cell>
          <cell r="M1138">
            <v>0</v>
          </cell>
          <cell r="N1138">
            <v>0</v>
          </cell>
          <cell r="O1138" t="str">
            <v>CLASSE</v>
          </cell>
          <cell r="P1138">
            <v>2</v>
          </cell>
          <cell r="Q1138">
            <v>30.8</v>
          </cell>
          <cell r="R1138">
            <v>11</v>
          </cell>
          <cell r="S1138">
            <v>30.800000000000011</v>
          </cell>
          <cell r="T1138" t="str">
            <v xml:space="preserve"> </v>
          </cell>
        </row>
        <row r="1139">
          <cell r="A1139" t="str">
            <v>28153000</v>
          </cell>
          <cell r="B1139" t="str">
            <v>Peroxydes de sodium ou de potassium</v>
          </cell>
          <cell r="C1139">
            <v>38393</v>
          </cell>
          <cell r="D1139">
            <v>10</v>
          </cell>
          <cell r="E1139">
            <v>0</v>
          </cell>
          <cell r="F1139">
            <v>18</v>
          </cell>
          <cell r="G1139">
            <v>10</v>
          </cell>
          <cell r="H1139">
            <v>0</v>
          </cell>
          <cell r="I1139">
            <v>18</v>
          </cell>
          <cell r="J1139">
            <v>1</v>
          </cell>
          <cell r="K1139">
            <v>0</v>
          </cell>
          <cell r="L1139" t="str">
            <v>KGM</v>
          </cell>
          <cell r="M1139">
            <v>0</v>
          </cell>
          <cell r="N1139">
            <v>0</v>
          </cell>
          <cell r="O1139" t="str">
            <v>CLASSE</v>
          </cell>
          <cell r="P1139">
            <v>2</v>
          </cell>
          <cell r="Q1139">
            <v>30.8</v>
          </cell>
          <cell r="R1139">
            <v>11</v>
          </cell>
          <cell r="S1139">
            <v>30.800000000000011</v>
          </cell>
          <cell r="T1139" t="str">
            <v xml:space="preserve"> </v>
          </cell>
        </row>
        <row r="1140">
          <cell r="A1140" t="str">
            <v>28161000</v>
          </cell>
          <cell r="B1140" t="str">
            <v>Hydroxyde et peroxyde de magnesium</v>
          </cell>
          <cell r="C1140">
            <v>38393</v>
          </cell>
          <cell r="D1140">
            <v>10</v>
          </cell>
          <cell r="E1140">
            <v>0</v>
          </cell>
          <cell r="F1140">
            <v>18</v>
          </cell>
          <cell r="G1140">
            <v>10</v>
          </cell>
          <cell r="H1140">
            <v>0</v>
          </cell>
          <cell r="I1140">
            <v>18</v>
          </cell>
          <cell r="J1140">
            <v>1</v>
          </cell>
          <cell r="K1140">
            <v>0</v>
          </cell>
          <cell r="L1140" t="str">
            <v>KGM</v>
          </cell>
          <cell r="M1140">
            <v>0</v>
          </cell>
          <cell r="N1140">
            <v>0</v>
          </cell>
          <cell r="O1140" t="str">
            <v>CLASSE</v>
          </cell>
          <cell r="P1140">
            <v>2</v>
          </cell>
          <cell r="Q1140">
            <v>30.8</v>
          </cell>
          <cell r="R1140">
            <v>11</v>
          </cell>
          <cell r="S1140">
            <v>30.800000000000011</v>
          </cell>
          <cell r="T1140" t="str">
            <v xml:space="preserve"> </v>
          </cell>
        </row>
        <row r="1141">
          <cell r="A1141" t="str">
            <v>28164000</v>
          </cell>
          <cell r="B1141" t="str">
            <v>Oxydes,hydroxydes et peroxydes , de strontium ou de baryum</v>
          </cell>
          <cell r="C1141">
            <v>38393</v>
          </cell>
          <cell r="D1141">
            <v>10</v>
          </cell>
          <cell r="E1141">
            <v>0</v>
          </cell>
          <cell r="F1141">
            <v>18</v>
          </cell>
          <cell r="G1141">
            <v>10</v>
          </cell>
          <cell r="H1141">
            <v>0</v>
          </cell>
          <cell r="I1141">
            <v>18</v>
          </cell>
          <cell r="J1141">
            <v>1</v>
          </cell>
          <cell r="K1141">
            <v>0</v>
          </cell>
          <cell r="L1141" t="str">
            <v>KGM</v>
          </cell>
          <cell r="M1141">
            <v>0</v>
          </cell>
          <cell r="N1141">
            <v>0</v>
          </cell>
          <cell r="O1141" t="str">
            <v>CLASSE</v>
          </cell>
          <cell r="P1141">
            <v>2</v>
          </cell>
          <cell r="Q1141">
            <v>30.8</v>
          </cell>
          <cell r="R1141">
            <v>11</v>
          </cell>
          <cell r="S1141">
            <v>30.800000000000011</v>
          </cell>
          <cell r="T1141" t="str">
            <v xml:space="preserve"> </v>
          </cell>
        </row>
        <row r="1142">
          <cell r="A1142" t="str">
            <v>28170000</v>
          </cell>
          <cell r="B1142" t="str">
            <v>Peroxyde de zinc, oxyde de zinc.</v>
          </cell>
          <cell r="C1142">
            <v>38393</v>
          </cell>
          <cell r="D1142">
            <v>10</v>
          </cell>
          <cell r="E1142">
            <v>0</v>
          </cell>
          <cell r="F1142">
            <v>18</v>
          </cell>
          <cell r="G1142">
            <v>10</v>
          </cell>
          <cell r="H1142">
            <v>0</v>
          </cell>
          <cell r="I1142">
            <v>18</v>
          </cell>
          <cell r="J1142">
            <v>1</v>
          </cell>
          <cell r="K1142">
            <v>0</v>
          </cell>
          <cell r="L1142" t="str">
            <v>KGM</v>
          </cell>
          <cell r="M1142">
            <v>0</v>
          </cell>
          <cell r="N1142">
            <v>0</v>
          </cell>
          <cell r="O1142" t="str">
            <v>CLASSE</v>
          </cell>
          <cell r="P1142">
            <v>2</v>
          </cell>
          <cell r="Q1142">
            <v>30.8</v>
          </cell>
          <cell r="R1142">
            <v>11</v>
          </cell>
          <cell r="S1142">
            <v>30.800000000000011</v>
          </cell>
          <cell r="T1142" t="str">
            <v xml:space="preserve"> </v>
          </cell>
        </row>
        <row r="1143">
          <cell r="A1143" t="str">
            <v>28181000</v>
          </cell>
          <cell r="B1143" t="str">
            <v>Corindon artificiel chimiquement defini ou non</v>
          </cell>
          <cell r="C1143">
            <v>38393</v>
          </cell>
          <cell r="D1143">
            <v>10</v>
          </cell>
          <cell r="E1143">
            <v>0</v>
          </cell>
          <cell r="F1143">
            <v>18</v>
          </cell>
          <cell r="G1143">
            <v>10</v>
          </cell>
          <cell r="H1143">
            <v>0</v>
          </cell>
          <cell r="I1143">
            <v>18</v>
          </cell>
          <cell r="J1143">
            <v>1</v>
          </cell>
          <cell r="K1143">
            <v>0</v>
          </cell>
          <cell r="L1143" t="str">
            <v>KGM</v>
          </cell>
          <cell r="M1143">
            <v>0</v>
          </cell>
          <cell r="N1143">
            <v>0</v>
          </cell>
          <cell r="O1143" t="str">
            <v>CLASSE</v>
          </cell>
          <cell r="P1143">
            <v>2</v>
          </cell>
          <cell r="Q1143">
            <v>30.8</v>
          </cell>
          <cell r="R1143">
            <v>11</v>
          </cell>
          <cell r="S1143">
            <v>30.800000000000011</v>
          </cell>
          <cell r="T1143" t="str">
            <v xml:space="preserve"> </v>
          </cell>
        </row>
        <row r="1144">
          <cell r="A1144" t="str">
            <v>28182000</v>
          </cell>
          <cell r="B1144" t="str">
            <v>Oxyde d'aluminium autre que le corindon artificiel</v>
          </cell>
          <cell r="C1144">
            <v>38393</v>
          </cell>
          <cell r="D1144">
            <v>10</v>
          </cell>
          <cell r="E1144">
            <v>0</v>
          </cell>
          <cell r="F1144">
            <v>18</v>
          </cell>
          <cell r="G1144">
            <v>10</v>
          </cell>
          <cell r="H1144">
            <v>0</v>
          </cell>
          <cell r="I1144">
            <v>18</v>
          </cell>
          <cell r="J1144">
            <v>1</v>
          </cell>
          <cell r="K1144">
            <v>0</v>
          </cell>
          <cell r="L1144" t="str">
            <v>KGM</v>
          </cell>
          <cell r="M1144">
            <v>0</v>
          </cell>
          <cell r="N1144">
            <v>0</v>
          </cell>
          <cell r="O1144" t="str">
            <v>CLASSE</v>
          </cell>
          <cell r="P1144">
            <v>2</v>
          </cell>
          <cell r="Q1144">
            <v>30.8</v>
          </cell>
          <cell r="R1144">
            <v>11</v>
          </cell>
          <cell r="S1144">
            <v>30.800000000000011</v>
          </cell>
          <cell r="T1144" t="str">
            <v xml:space="preserve"> </v>
          </cell>
        </row>
        <row r="1145">
          <cell r="A1145" t="str">
            <v>28183000</v>
          </cell>
          <cell r="B1145" t="str">
            <v>Hydroxyde d'aluminium</v>
          </cell>
          <cell r="C1145">
            <v>38393</v>
          </cell>
          <cell r="D1145">
            <v>10</v>
          </cell>
          <cell r="E1145">
            <v>0</v>
          </cell>
          <cell r="F1145">
            <v>18</v>
          </cell>
          <cell r="G1145">
            <v>10</v>
          </cell>
          <cell r="H1145">
            <v>0</v>
          </cell>
          <cell r="I1145">
            <v>18</v>
          </cell>
          <cell r="J1145">
            <v>1</v>
          </cell>
          <cell r="K1145">
            <v>0</v>
          </cell>
          <cell r="L1145" t="str">
            <v>KGM</v>
          </cell>
          <cell r="M1145">
            <v>0</v>
          </cell>
          <cell r="N1145">
            <v>0</v>
          </cell>
          <cell r="O1145" t="str">
            <v>CLASSE</v>
          </cell>
          <cell r="P1145">
            <v>2</v>
          </cell>
          <cell r="Q1145">
            <v>30.8</v>
          </cell>
          <cell r="R1145">
            <v>11</v>
          </cell>
          <cell r="S1145">
            <v>30.800000000000011</v>
          </cell>
          <cell r="T1145" t="str">
            <v xml:space="preserve"> </v>
          </cell>
        </row>
        <row r="1146">
          <cell r="A1146" t="str">
            <v>28191000</v>
          </cell>
          <cell r="B1146" t="str">
            <v>Trioxyde de chrome</v>
          </cell>
          <cell r="C1146">
            <v>38393</v>
          </cell>
          <cell r="D1146">
            <v>10</v>
          </cell>
          <cell r="E1146">
            <v>0</v>
          </cell>
          <cell r="F1146">
            <v>18</v>
          </cell>
          <cell r="G1146">
            <v>10</v>
          </cell>
          <cell r="H1146">
            <v>0</v>
          </cell>
          <cell r="I1146">
            <v>18</v>
          </cell>
          <cell r="J1146">
            <v>1</v>
          </cell>
          <cell r="K1146">
            <v>0</v>
          </cell>
          <cell r="L1146" t="str">
            <v>KGM</v>
          </cell>
          <cell r="M1146">
            <v>0</v>
          </cell>
          <cell r="N1146">
            <v>0</v>
          </cell>
          <cell r="O1146" t="str">
            <v>CLASSE</v>
          </cell>
          <cell r="P1146">
            <v>2</v>
          </cell>
          <cell r="Q1146">
            <v>30.8</v>
          </cell>
          <cell r="R1146">
            <v>11</v>
          </cell>
          <cell r="S1146">
            <v>30.800000000000011</v>
          </cell>
          <cell r="T1146" t="str">
            <v xml:space="preserve"> </v>
          </cell>
        </row>
        <row r="1147">
          <cell r="A1147" t="str">
            <v>28199000</v>
          </cell>
          <cell r="B1147" t="str">
            <v>Oxydes et hydroxydes de chrome</v>
          </cell>
          <cell r="C1147">
            <v>38393</v>
          </cell>
          <cell r="D1147">
            <v>10</v>
          </cell>
          <cell r="E1147">
            <v>0</v>
          </cell>
          <cell r="F1147">
            <v>18</v>
          </cell>
          <cell r="G1147">
            <v>10</v>
          </cell>
          <cell r="H1147">
            <v>0</v>
          </cell>
          <cell r="I1147">
            <v>18</v>
          </cell>
          <cell r="J1147">
            <v>1</v>
          </cell>
          <cell r="K1147">
            <v>0</v>
          </cell>
          <cell r="L1147" t="str">
            <v>KGM</v>
          </cell>
          <cell r="M1147">
            <v>0</v>
          </cell>
          <cell r="N1147">
            <v>0</v>
          </cell>
          <cell r="O1147" t="str">
            <v>CLASSE</v>
          </cell>
          <cell r="P1147">
            <v>2</v>
          </cell>
          <cell r="Q1147">
            <v>30.8</v>
          </cell>
          <cell r="R1147">
            <v>11</v>
          </cell>
          <cell r="S1147">
            <v>30.800000000000011</v>
          </cell>
          <cell r="T1147" t="str">
            <v xml:space="preserve"> </v>
          </cell>
        </row>
        <row r="1148">
          <cell r="A1148" t="str">
            <v>28201000</v>
          </cell>
          <cell r="B1148" t="str">
            <v>Dioxyde de manganese</v>
          </cell>
          <cell r="C1148">
            <v>38393</v>
          </cell>
          <cell r="D1148">
            <v>10</v>
          </cell>
          <cell r="E1148">
            <v>0</v>
          </cell>
          <cell r="F1148">
            <v>18</v>
          </cell>
          <cell r="G1148">
            <v>10</v>
          </cell>
          <cell r="H1148">
            <v>0</v>
          </cell>
          <cell r="I1148">
            <v>18</v>
          </cell>
          <cell r="J1148">
            <v>1</v>
          </cell>
          <cell r="K1148">
            <v>0</v>
          </cell>
          <cell r="L1148" t="str">
            <v>KGM</v>
          </cell>
          <cell r="M1148">
            <v>0</v>
          </cell>
          <cell r="N1148">
            <v>0</v>
          </cell>
          <cell r="O1148" t="str">
            <v>CLASSE</v>
          </cell>
          <cell r="P1148">
            <v>2</v>
          </cell>
          <cell r="Q1148">
            <v>30.8</v>
          </cell>
          <cell r="R1148">
            <v>11</v>
          </cell>
          <cell r="S1148">
            <v>30.800000000000011</v>
          </cell>
          <cell r="T1148" t="str">
            <v xml:space="preserve"> </v>
          </cell>
        </row>
        <row r="1149">
          <cell r="A1149" t="str">
            <v>28209000</v>
          </cell>
          <cell r="B1149" t="str">
            <v>Oxydes de manganese</v>
          </cell>
          <cell r="C1149">
            <v>38393</v>
          </cell>
          <cell r="D1149">
            <v>10</v>
          </cell>
          <cell r="E1149">
            <v>0</v>
          </cell>
          <cell r="F1149">
            <v>18</v>
          </cell>
          <cell r="G1149">
            <v>10</v>
          </cell>
          <cell r="H1149">
            <v>0</v>
          </cell>
          <cell r="I1149">
            <v>18</v>
          </cell>
          <cell r="J1149">
            <v>1</v>
          </cell>
          <cell r="K1149">
            <v>0</v>
          </cell>
          <cell r="L1149" t="str">
            <v>KGM</v>
          </cell>
          <cell r="M1149">
            <v>0</v>
          </cell>
          <cell r="N1149">
            <v>0</v>
          </cell>
          <cell r="O1149" t="str">
            <v>CLASSE</v>
          </cell>
          <cell r="P1149">
            <v>2</v>
          </cell>
          <cell r="Q1149">
            <v>30.8</v>
          </cell>
          <cell r="R1149">
            <v>11</v>
          </cell>
          <cell r="S1149">
            <v>30.800000000000011</v>
          </cell>
          <cell r="T1149" t="str">
            <v xml:space="preserve"> </v>
          </cell>
        </row>
        <row r="1150">
          <cell r="A1150" t="str">
            <v>28211000</v>
          </cell>
          <cell r="B1150" t="str">
            <v>Oxydes et hydroxydes de fer</v>
          </cell>
          <cell r="C1150">
            <v>38393</v>
          </cell>
          <cell r="D1150">
            <v>10</v>
          </cell>
          <cell r="E1150">
            <v>0</v>
          </cell>
          <cell r="F1150">
            <v>18</v>
          </cell>
          <cell r="G1150">
            <v>10</v>
          </cell>
          <cell r="H1150">
            <v>0</v>
          </cell>
          <cell r="I1150">
            <v>18</v>
          </cell>
          <cell r="J1150">
            <v>1</v>
          </cell>
          <cell r="K1150">
            <v>0</v>
          </cell>
          <cell r="L1150" t="str">
            <v>KGM</v>
          </cell>
          <cell r="M1150">
            <v>0</v>
          </cell>
          <cell r="N1150">
            <v>0</v>
          </cell>
          <cell r="O1150" t="str">
            <v>CLASSE</v>
          </cell>
          <cell r="P1150">
            <v>2</v>
          </cell>
          <cell r="Q1150">
            <v>30.8</v>
          </cell>
          <cell r="R1150">
            <v>11</v>
          </cell>
          <cell r="S1150">
            <v>30.800000000000011</v>
          </cell>
          <cell r="T1150" t="str">
            <v xml:space="preserve"> </v>
          </cell>
        </row>
        <row r="1151">
          <cell r="A1151" t="str">
            <v>28212000</v>
          </cell>
          <cell r="B1151" t="str">
            <v>Terres colorantes</v>
          </cell>
          <cell r="C1151">
            <v>38393</v>
          </cell>
          <cell r="D1151">
            <v>10</v>
          </cell>
          <cell r="E1151">
            <v>0</v>
          </cell>
          <cell r="F1151">
            <v>18</v>
          </cell>
          <cell r="G1151">
            <v>10</v>
          </cell>
          <cell r="H1151">
            <v>0</v>
          </cell>
          <cell r="I1151">
            <v>18</v>
          </cell>
          <cell r="J1151">
            <v>1</v>
          </cell>
          <cell r="K1151">
            <v>0</v>
          </cell>
          <cell r="L1151" t="str">
            <v>KGM</v>
          </cell>
          <cell r="M1151">
            <v>0</v>
          </cell>
          <cell r="N1151">
            <v>0</v>
          </cell>
          <cell r="O1151" t="str">
            <v>CLASSE</v>
          </cell>
          <cell r="P1151">
            <v>2</v>
          </cell>
          <cell r="Q1151">
            <v>30.8</v>
          </cell>
          <cell r="R1151">
            <v>11</v>
          </cell>
          <cell r="S1151">
            <v>30.800000000000011</v>
          </cell>
          <cell r="T1151" t="str">
            <v xml:space="preserve"> </v>
          </cell>
        </row>
        <row r="1152">
          <cell r="A1152" t="str">
            <v>28220000</v>
          </cell>
          <cell r="B1152" t="str">
            <v>Oxydes et hydroxydes de cobalt</v>
          </cell>
          <cell r="C1152">
            <v>38393</v>
          </cell>
          <cell r="D1152">
            <v>10</v>
          </cell>
          <cell r="E1152">
            <v>0</v>
          </cell>
          <cell r="F1152">
            <v>18</v>
          </cell>
          <cell r="G1152">
            <v>10</v>
          </cell>
          <cell r="H1152">
            <v>0</v>
          </cell>
          <cell r="I1152">
            <v>18</v>
          </cell>
          <cell r="J1152">
            <v>1</v>
          </cell>
          <cell r="K1152">
            <v>0</v>
          </cell>
          <cell r="L1152" t="str">
            <v>KGM</v>
          </cell>
          <cell r="M1152">
            <v>0</v>
          </cell>
          <cell r="N1152">
            <v>0</v>
          </cell>
          <cell r="O1152" t="str">
            <v>CLASSE</v>
          </cell>
          <cell r="P1152">
            <v>2</v>
          </cell>
          <cell r="Q1152">
            <v>30.8</v>
          </cell>
          <cell r="R1152">
            <v>11</v>
          </cell>
          <cell r="S1152">
            <v>30.800000000000011</v>
          </cell>
          <cell r="T1152" t="str">
            <v xml:space="preserve"> </v>
          </cell>
        </row>
        <row r="1153">
          <cell r="A1153" t="str">
            <v>28230000</v>
          </cell>
          <cell r="B1153" t="str">
            <v>Oxyde de titane</v>
          </cell>
          <cell r="C1153">
            <v>38393</v>
          </cell>
          <cell r="D1153">
            <v>10</v>
          </cell>
          <cell r="E1153">
            <v>0</v>
          </cell>
          <cell r="F1153">
            <v>0</v>
          </cell>
          <cell r="G1153">
            <v>10</v>
          </cell>
          <cell r="H1153">
            <v>0</v>
          </cell>
          <cell r="I1153">
            <v>0</v>
          </cell>
          <cell r="J1153">
            <v>1</v>
          </cell>
          <cell r="K1153">
            <v>0</v>
          </cell>
          <cell r="L1153" t="str">
            <v>KGM</v>
          </cell>
          <cell r="M1153">
            <v>0</v>
          </cell>
          <cell r="N1153">
            <v>0</v>
          </cell>
          <cell r="O1153" t="str">
            <v>CLASSE</v>
          </cell>
          <cell r="P1153">
            <v>2</v>
          </cell>
          <cell r="Q1153">
            <v>11</v>
          </cell>
          <cell r="R1153">
            <v>11</v>
          </cell>
          <cell r="S1153">
            <v>11</v>
          </cell>
          <cell r="T1153" t="str">
            <v xml:space="preserve"> </v>
          </cell>
        </row>
        <row r="1154">
          <cell r="A1154" t="str">
            <v>28241000</v>
          </cell>
          <cell r="B1154" t="str">
            <v>Monoxyde de plomb (litharge,massicot)</v>
          </cell>
          <cell r="C1154">
            <v>38393</v>
          </cell>
          <cell r="D1154">
            <v>10</v>
          </cell>
          <cell r="E1154">
            <v>0</v>
          </cell>
          <cell r="F1154">
            <v>18</v>
          </cell>
          <cell r="G1154">
            <v>10</v>
          </cell>
          <cell r="H1154">
            <v>0</v>
          </cell>
          <cell r="I1154">
            <v>18</v>
          </cell>
          <cell r="J1154">
            <v>1</v>
          </cell>
          <cell r="K1154">
            <v>0</v>
          </cell>
          <cell r="L1154" t="str">
            <v>KGM</v>
          </cell>
          <cell r="M1154">
            <v>0</v>
          </cell>
          <cell r="N1154">
            <v>0</v>
          </cell>
          <cell r="O1154" t="str">
            <v>CLASSE</v>
          </cell>
          <cell r="P1154">
            <v>2</v>
          </cell>
          <cell r="Q1154">
            <v>30.8</v>
          </cell>
          <cell r="R1154">
            <v>11</v>
          </cell>
          <cell r="S1154">
            <v>30.800000000000011</v>
          </cell>
          <cell r="T1154" t="str">
            <v xml:space="preserve"> </v>
          </cell>
        </row>
        <row r="1155">
          <cell r="A1155" t="str">
            <v>28242000</v>
          </cell>
          <cell r="B1155" t="str">
            <v>Minium et mine orange</v>
          </cell>
          <cell r="C1155">
            <v>38393</v>
          </cell>
          <cell r="D1155">
            <v>10</v>
          </cell>
          <cell r="E1155">
            <v>0</v>
          </cell>
          <cell r="F1155">
            <v>18</v>
          </cell>
          <cell r="G1155">
            <v>10</v>
          </cell>
          <cell r="H1155">
            <v>0</v>
          </cell>
          <cell r="I1155">
            <v>18</v>
          </cell>
          <cell r="J1155">
            <v>1</v>
          </cell>
          <cell r="K1155">
            <v>0</v>
          </cell>
          <cell r="L1155" t="str">
            <v>KGM</v>
          </cell>
          <cell r="M1155">
            <v>0</v>
          </cell>
          <cell r="N1155">
            <v>0</v>
          </cell>
          <cell r="O1155" t="str">
            <v>CLASSE</v>
          </cell>
          <cell r="P1155">
            <v>2</v>
          </cell>
          <cell r="Q1155">
            <v>30.8</v>
          </cell>
          <cell r="R1155">
            <v>11</v>
          </cell>
          <cell r="S1155">
            <v>30.800000000000011</v>
          </cell>
          <cell r="T1155" t="str">
            <v xml:space="preserve"> </v>
          </cell>
        </row>
        <row r="1156">
          <cell r="A1156" t="str">
            <v>28249000</v>
          </cell>
          <cell r="B1156" t="str">
            <v>Oxydes de plomb autre que du 282410 et 282420</v>
          </cell>
          <cell r="C1156">
            <v>38393</v>
          </cell>
          <cell r="D1156">
            <v>10</v>
          </cell>
          <cell r="E1156">
            <v>0</v>
          </cell>
          <cell r="F1156">
            <v>18</v>
          </cell>
          <cell r="G1156">
            <v>10</v>
          </cell>
          <cell r="H1156">
            <v>0</v>
          </cell>
          <cell r="I1156">
            <v>18</v>
          </cell>
          <cell r="J1156">
            <v>1</v>
          </cell>
          <cell r="K1156">
            <v>0</v>
          </cell>
          <cell r="L1156" t="str">
            <v>KGM</v>
          </cell>
          <cell r="M1156">
            <v>0</v>
          </cell>
          <cell r="N1156">
            <v>0</v>
          </cell>
          <cell r="O1156" t="str">
            <v>CLASSE</v>
          </cell>
          <cell r="P1156">
            <v>2</v>
          </cell>
          <cell r="Q1156">
            <v>30.8</v>
          </cell>
          <cell r="R1156">
            <v>11</v>
          </cell>
          <cell r="S1156">
            <v>30.800000000000011</v>
          </cell>
          <cell r="T1156" t="str">
            <v xml:space="preserve"> </v>
          </cell>
        </row>
        <row r="1157">
          <cell r="A1157" t="str">
            <v>28251000</v>
          </cell>
          <cell r="B1157" t="str">
            <v>Hydrazine et hydroxylamine et leurs sels inorganiques</v>
          </cell>
          <cell r="C1157">
            <v>38393</v>
          </cell>
          <cell r="D1157">
            <v>10</v>
          </cell>
          <cell r="E1157">
            <v>0</v>
          </cell>
          <cell r="F1157">
            <v>18</v>
          </cell>
          <cell r="G1157">
            <v>10</v>
          </cell>
          <cell r="H1157">
            <v>0</v>
          </cell>
          <cell r="I1157">
            <v>18</v>
          </cell>
          <cell r="J1157">
            <v>1</v>
          </cell>
          <cell r="K1157">
            <v>0</v>
          </cell>
          <cell r="L1157" t="str">
            <v>KGM</v>
          </cell>
          <cell r="M1157">
            <v>0</v>
          </cell>
          <cell r="N1157">
            <v>0</v>
          </cell>
          <cell r="O1157" t="str">
            <v>CLASSE</v>
          </cell>
          <cell r="P1157">
            <v>2</v>
          </cell>
          <cell r="Q1157">
            <v>30.8</v>
          </cell>
          <cell r="R1157">
            <v>11</v>
          </cell>
          <cell r="S1157">
            <v>30.800000000000011</v>
          </cell>
          <cell r="T1157" t="str">
            <v xml:space="preserve"> </v>
          </cell>
        </row>
        <row r="1158">
          <cell r="A1158" t="str">
            <v>28252000</v>
          </cell>
          <cell r="B1158" t="str">
            <v>Oxyde et hydroxyde de lithium</v>
          </cell>
          <cell r="C1158">
            <v>38393</v>
          </cell>
          <cell r="D1158">
            <v>10</v>
          </cell>
          <cell r="E1158">
            <v>0</v>
          </cell>
          <cell r="F1158">
            <v>18</v>
          </cell>
          <cell r="G1158">
            <v>10</v>
          </cell>
          <cell r="H1158">
            <v>0</v>
          </cell>
          <cell r="I1158">
            <v>18</v>
          </cell>
          <cell r="J1158">
            <v>1</v>
          </cell>
          <cell r="K1158">
            <v>0</v>
          </cell>
          <cell r="L1158" t="str">
            <v>KGM</v>
          </cell>
          <cell r="M1158">
            <v>0</v>
          </cell>
          <cell r="N1158">
            <v>0</v>
          </cell>
          <cell r="O1158" t="str">
            <v>CLASSE</v>
          </cell>
          <cell r="P1158">
            <v>2</v>
          </cell>
          <cell r="Q1158">
            <v>30.8</v>
          </cell>
          <cell r="R1158">
            <v>11</v>
          </cell>
          <cell r="S1158">
            <v>30.800000000000011</v>
          </cell>
          <cell r="T1158" t="str">
            <v xml:space="preserve"> </v>
          </cell>
        </row>
        <row r="1159">
          <cell r="A1159" t="str">
            <v>28253000</v>
          </cell>
          <cell r="B1159" t="str">
            <v>Oxydes et hydroxydes de vanadium</v>
          </cell>
          <cell r="C1159">
            <v>38393</v>
          </cell>
          <cell r="D1159">
            <v>10</v>
          </cell>
          <cell r="E1159">
            <v>0</v>
          </cell>
          <cell r="F1159">
            <v>18</v>
          </cell>
          <cell r="G1159">
            <v>10</v>
          </cell>
          <cell r="H1159">
            <v>0</v>
          </cell>
          <cell r="I1159">
            <v>18</v>
          </cell>
          <cell r="J1159">
            <v>1</v>
          </cell>
          <cell r="K1159">
            <v>0</v>
          </cell>
          <cell r="L1159" t="str">
            <v>KGM</v>
          </cell>
          <cell r="M1159">
            <v>0</v>
          </cell>
          <cell r="N1159">
            <v>0</v>
          </cell>
          <cell r="O1159" t="str">
            <v>CLASSE</v>
          </cell>
          <cell r="P1159">
            <v>2</v>
          </cell>
          <cell r="Q1159">
            <v>30.8</v>
          </cell>
          <cell r="R1159">
            <v>11</v>
          </cell>
          <cell r="S1159">
            <v>30.800000000000011</v>
          </cell>
          <cell r="T1159" t="str">
            <v xml:space="preserve"> </v>
          </cell>
        </row>
        <row r="1160">
          <cell r="A1160" t="str">
            <v>28254000</v>
          </cell>
          <cell r="B1160" t="str">
            <v>Oxydes et hydroxydes de nickel</v>
          </cell>
          <cell r="C1160">
            <v>38393</v>
          </cell>
          <cell r="D1160">
            <v>10</v>
          </cell>
          <cell r="E1160">
            <v>0</v>
          </cell>
          <cell r="F1160">
            <v>18</v>
          </cell>
          <cell r="G1160">
            <v>10</v>
          </cell>
          <cell r="H1160">
            <v>0</v>
          </cell>
          <cell r="I1160">
            <v>18</v>
          </cell>
          <cell r="J1160">
            <v>1</v>
          </cell>
          <cell r="K1160">
            <v>0</v>
          </cell>
          <cell r="L1160" t="str">
            <v>KGM</v>
          </cell>
          <cell r="M1160">
            <v>0</v>
          </cell>
          <cell r="N1160">
            <v>0</v>
          </cell>
          <cell r="O1160" t="str">
            <v>CLASSE</v>
          </cell>
          <cell r="P1160">
            <v>2</v>
          </cell>
          <cell r="Q1160">
            <v>30.8</v>
          </cell>
          <cell r="R1160">
            <v>11</v>
          </cell>
          <cell r="S1160">
            <v>30.800000000000011</v>
          </cell>
          <cell r="T1160" t="str">
            <v xml:space="preserve"> </v>
          </cell>
        </row>
        <row r="1161">
          <cell r="A1161" t="str">
            <v>28255000</v>
          </cell>
          <cell r="B1161" t="str">
            <v>Oxydes et hydroxydes de cuivre</v>
          </cell>
          <cell r="C1161">
            <v>38393</v>
          </cell>
          <cell r="D1161">
            <v>10</v>
          </cell>
          <cell r="E1161">
            <v>0</v>
          </cell>
          <cell r="F1161">
            <v>18</v>
          </cell>
          <cell r="G1161">
            <v>10</v>
          </cell>
          <cell r="H1161">
            <v>0</v>
          </cell>
          <cell r="I1161">
            <v>18</v>
          </cell>
          <cell r="J1161">
            <v>1</v>
          </cell>
          <cell r="K1161">
            <v>0</v>
          </cell>
          <cell r="L1161" t="str">
            <v>KGM</v>
          </cell>
          <cell r="M1161">
            <v>0</v>
          </cell>
          <cell r="N1161">
            <v>0</v>
          </cell>
          <cell r="O1161" t="str">
            <v>CLASSE</v>
          </cell>
          <cell r="P1161">
            <v>2</v>
          </cell>
          <cell r="Q1161">
            <v>30.8</v>
          </cell>
          <cell r="R1161">
            <v>11</v>
          </cell>
          <cell r="S1161">
            <v>30.800000000000011</v>
          </cell>
          <cell r="T1161" t="str">
            <v xml:space="preserve"> </v>
          </cell>
        </row>
        <row r="1162">
          <cell r="A1162" t="str">
            <v>28256000</v>
          </cell>
          <cell r="B1162" t="str">
            <v>Oxydes de germanium et dioxyde de zirconium</v>
          </cell>
          <cell r="C1162">
            <v>38393</v>
          </cell>
          <cell r="D1162">
            <v>10</v>
          </cell>
          <cell r="E1162">
            <v>0</v>
          </cell>
          <cell r="F1162">
            <v>18</v>
          </cell>
          <cell r="G1162">
            <v>10</v>
          </cell>
          <cell r="H1162">
            <v>0</v>
          </cell>
          <cell r="I1162">
            <v>18</v>
          </cell>
          <cell r="J1162">
            <v>1</v>
          </cell>
          <cell r="K1162">
            <v>0</v>
          </cell>
          <cell r="L1162" t="str">
            <v>KGM</v>
          </cell>
          <cell r="M1162">
            <v>0</v>
          </cell>
          <cell r="N1162">
            <v>0</v>
          </cell>
          <cell r="O1162" t="str">
            <v>CLASSE</v>
          </cell>
          <cell r="P1162">
            <v>2</v>
          </cell>
          <cell r="Q1162">
            <v>30.8</v>
          </cell>
          <cell r="R1162">
            <v>11</v>
          </cell>
          <cell r="S1162">
            <v>30.800000000000011</v>
          </cell>
          <cell r="T1162" t="str">
            <v xml:space="preserve"> </v>
          </cell>
        </row>
        <row r="1163">
          <cell r="A1163" t="str">
            <v>28257000</v>
          </cell>
          <cell r="B1163" t="str">
            <v>Oxydes et hydroxydes de molybdene</v>
          </cell>
          <cell r="C1163">
            <v>38393</v>
          </cell>
          <cell r="D1163">
            <v>10</v>
          </cell>
          <cell r="E1163">
            <v>0</v>
          </cell>
          <cell r="F1163">
            <v>18</v>
          </cell>
          <cell r="G1163">
            <v>10</v>
          </cell>
          <cell r="H1163">
            <v>0</v>
          </cell>
          <cell r="I1163">
            <v>18</v>
          </cell>
          <cell r="J1163">
            <v>1</v>
          </cell>
          <cell r="K1163">
            <v>0</v>
          </cell>
          <cell r="L1163" t="str">
            <v>KGM</v>
          </cell>
          <cell r="M1163">
            <v>0</v>
          </cell>
          <cell r="N1163">
            <v>0</v>
          </cell>
          <cell r="O1163" t="str">
            <v>CLASSE</v>
          </cell>
          <cell r="P1163">
            <v>2</v>
          </cell>
          <cell r="Q1163">
            <v>30.8</v>
          </cell>
          <cell r="R1163">
            <v>11</v>
          </cell>
          <cell r="S1163">
            <v>30.800000000000011</v>
          </cell>
          <cell r="T1163" t="str">
            <v xml:space="preserve"> </v>
          </cell>
        </row>
        <row r="1164">
          <cell r="A1164" t="str">
            <v>28258000</v>
          </cell>
          <cell r="B1164" t="str">
            <v>Oxydes d'antimoine</v>
          </cell>
          <cell r="C1164">
            <v>38393</v>
          </cell>
          <cell r="D1164">
            <v>10</v>
          </cell>
          <cell r="E1164">
            <v>0</v>
          </cell>
          <cell r="F1164">
            <v>18</v>
          </cell>
          <cell r="G1164">
            <v>10</v>
          </cell>
          <cell r="H1164">
            <v>0</v>
          </cell>
          <cell r="I1164">
            <v>18</v>
          </cell>
          <cell r="J1164">
            <v>1</v>
          </cell>
          <cell r="K1164">
            <v>0</v>
          </cell>
          <cell r="L1164" t="str">
            <v>KGM</v>
          </cell>
          <cell r="M1164">
            <v>0</v>
          </cell>
          <cell r="N1164">
            <v>0</v>
          </cell>
          <cell r="O1164" t="str">
            <v>CLASSE</v>
          </cell>
          <cell r="P1164">
            <v>2</v>
          </cell>
          <cell r="Q1164">
            <v>30.8</v>
          </cell>
          <cell r="R1164">
            <v>11</v>
          </cell>
          <cell r="S1164">
            <v>30.800000000000011</v>
          </cell>
          <cell r="T1164" t="str">
            <v xml:space="preserve"> </v>
          </cell>
        </row>
        <row r="1165">
          <cell r="A1165" t="str">
            <v>28259000</v>
          </cell>
          <cell r="B1165" t="str">
            <v>Bases inorgani,oxydes,hydroxydes &amp; peroxydes metal autre que du 282510 a80</v>
          </cell>
          <cell r="C1165">
            <v>38393</v>
          </cell>
          <cell r="D1165">
            <v>10</v>
          </cell>
          <cell r="E1165">
            <v>0</v>
          </cell>
          <cell r="F1165">
            <v>18</v>
          </cell>
          <cell r="G1165">
            <v>10</v>
          </cell>
          <cell r="H1165">
            <v>0</v>
          </cell>
          <cell r="I1165">
            <v>18</v>
          </cell>
          <cell r="J1165">
            <v>1</v>
          </cell>
          <cell r="K1165">
            <v>0</v>
          </cell>
          <cell r="L1165" t="str">
            <v>KGM</v>
          </cell>
          <cell r="M1165">
            <v>0</v>
          </cell>
          <cell r="N1165">
            <v>0</v>
          </cell>
          <cell r="O1165" t="str">
            <v>CLASSE</v>
          </cell>
          <cell r="P1165">
            <v>2</v>
          </cell>
          <cell r="Q1165">
            <v>30.8</v>
          </cell>
          <cell r="R1165">
            <v>11</v>
          </cell>
          <cell r="S1165">
            <v>30.800000000000011</v>
          </cell>
          <cell r="T1165" t="str">
            <v xml:space="preserve"> </v>
          </cell>
        </row>
        <row r="1166">
          <cell r="A1166" t="str">
            <v>28261100</v>
          </cell>
          <cell r="B1166" t="str">
            <v>Fluorures d'amonium ou de sodium</v>
          </cell>
          <cell r="C1166">
            <v>38393</v>
          </cell>
          <cell r="D1166">
            <v>10</v>
          </cell>
          <cell r="E1166">
            <v>0</v>
          </cell>
          <cell r="F1166">
            <v>18</v>
          </cell>
          <cell r="G1166">
            <v>10</v>
          </cell>
          <cell r="H1166">
            <v>0</v>
          </cell>
          <cell r="I1166">
            <v>18</v>
          </cell>
          <cell r="J1166">
            <v>1</v>
          </cell>
          <cell r="K1166">
            <v>0</v>
          </cell>
          <cell r="L1166" t="str">
            <v>KGM</v>
          </cell>
          <cell r="M1166">
            <v>0</v>
          </cell>
          <cell r="N1166">
            <v>0</v>
          </cell>
          <cell r="O1166" t="str">
            <v>CLASSE</v>
          </cell>
          <cell r="P1166">
            <v>2</v>
          </cell>
          <cell r="Q1166">
            <v>30.8</v>
          </cell>
          <cell r="R1166">
            <v>11</v>
          </cell>
          <cell r="S1166">
            <v>30.800000000000011</v>
          </cell>
          <cell r="T1166" t="str">
            <v xml:space="preserve"> </v>
          </cell>
        </row>
        <row r="1167">
          <cell r="A1167" t="str">
            <v>28261200</v>
          </cell>
          <cell r="B1167" t="str">
            <v>Fluorures d'aluminium</v>
          </cell>
          <cell r="C1167">
            <v>38393</v>
          </cell>
          <cell r="D1167">
            <v>10</v>
          </cell>
          <cell r="E1167">
            <v>0</v>
          </cell>
          <cell r="F1167">
            <v>18</v>
          </cell>
          <cell r="G1167">
            <v>10</v>
          </cell>
          <cell r="H1167">
            <v>0</v>
          </cell>
          <cell r="I1167">
            <v>18</v>
          </cell>
          <cell r="J1167">
            <v>1</v>
          </cell>
          <cell r="K1167">
            <v>0</v>
          </cell>
          <cell r="L1167" t="str">
            <v>KGM</v>
          </cell>
          <cell r="M1167">
            <v>0</v>
          </cell>
          <cell r="N1167">
            <v>0</v>
          </cell>
          <cell r="O1167" t="str">
            <v>CLASSE</v>
          </cell>
          <cell r="P1167">
            <v>2</v>
          </cell>
          <cell r="Q1167">
            <v>30.8</v>
          </cell>
          <cell r="R1167">
            <v>11</v>
          </cell>
          <cell r="S1167">
            <v>30.800000000000011</v>
          </cell>
          <cell r="T1167" t="str">
            <v xml:space="preserve"> </v>
          </cell>
        </row>
        <row r="1168">
          <cell r="A1168" t="str">
            <v>28261900</v>
          </cell>
          <cell r="B1168" t="str">
            <v>Fluorures autres que du 282611 et 282612</v>
          </cell>
          <cell r="C1168">
            <v>38393</v>
          </cell>
          <cell r="D1168">
            <v>10</v>
          </cell>
          <cell r="E1168">
            <v>0</v>
          </cell>
          <cell r="F1168">
            <v>18</v>
          </cell>
          <cell r="G1168">
            <v>10</v>
          </cell>
          <cell r="H1168">
            <v>0</v>
          </cell>
          <cell r="I1168">
            <v>18</v>
          </cell>
          <cell r="J1168">
            <v>1</v>
          </cell>
          <cell r="K1168">
            <v>0</v>
          </cell>
          <cell r="L1168" t="str">
            <v>KGM</v>
          </cell>
          <cell r="M1168">
            <v>0</v>
          </cell>
          <cell r="N1168">
            <v>0</v>
          </cell>
          <cell r="O1168" t="str">
            <v>CLASSE</v>
          </cell>
          <cell r="P1168">
            <v>2</v>
          </cell>
          <cell r="Q1168">
            <v>30.8</v>
          </cell>
          <cell r="R1168">
            <v>11</v>
          </cell>
          <cell r="S1168">
            <v>30.800000000000011</v>
          </cell>
          <cell r="T1168" t="str">
            <v xml:space="preserve"> </v>
          </cell>
        </row>
        <row r="1169">
          <cell r="A1169" t="str">
            <v>28262000</v>
          </cell>
          <cell r="B1169" t="str">
            <v>Fluorosilicates de sodium ou de potassium</v>
          </cell>
          <cell r="C1169">
            <v>38393</v>
          </cell>
          <cell r="D1169">
            <v>10</v>
          </cell>
          <cell r="E1169">
            <v>0</v>
          </cell>
          <cell r="F1169">
            <v>18</v>
          </cell>
          <cell r="G1169">
            <v>10</v>
          </cell>
          <cell r="H1169">
            <v>0</v>
          </cell>
          <cell r="I1169">
            <v>18</v>
          </cell>
          <cell r="J1169">
            <v>1</v>
          </cell>
          <cell r="K1169">
            <v>0</v>
          </cell>
          <cell r="L1169" t="str">
            <v>KGM</v>
          </cell>
          <cell r="M1169">
            <v>0</v>
          </cell>
          <cell r="N1169">
            <v>0</v>
          </cell>
          <cell r="O1169" t="str">
            <v>CLASSE</v>
          </cell>
          <cell r="P1169">
            <v>2</v>
          </cell>
          <cell r="Q1169">
            <v>30.8</v>
          </cell>
          <cell r="R1169">
            <v>11</v>
          </cell>
          <cell r="S1169">
            <v>30.800000000000011</v>
          </cell>
          <cell r="T1169" t="str">
            <v xml:space="preserve"> </v>
          </cell>
        </row>
        <row r="1170">
          <cell r="A1170" t="str">
            <v>28263000</v>
          </cell>
          <cell r="B1170" t="str">
            <v>Hexafluoroaluminate de sodium (cryolithe synthetique)</v>
          </cell>
          <cell r="C1170">
            <v>38393</v>
          </cell>
          <cell r="D1170">
            <v>10</v>
          </cell>
          <cell r="E1170">
            <v>0</v>
          </cell>
          <cell r="F1170">
            <v>18</v>
          </cell>
          <cell r="G1170">
            <v>10</v>
          </cell>
          <cell r="H1170">
            <v>0</v>
          </cell>
          <cell r="I1170">
            <v>18</v>
          </cell>
          <cell r="J1170">
            <v>1</v>
          </cell>
          <cell r="K1170">
            <v>0</v>
          </cell>
          <cell r="L1170" t="str">
            <v>KGM</v>
          </cell>
          <cell r="M1170">
            <v>0</v>
          </cell>
          <cell r="N1170">
            <v>0</v>
          </cell>
          <cell r="O1170" t="str">
            <v>CLASSE</v>
          </cell>
          <cell r="P1170">
            <v>2</v>
          </cell>
          <cell r="Q1170">
            <v>30.8</v>
          </cell>
          <cell r="R1170">
            <v>11</v>
          </cell>
          <cell r="S1170">
            <v>30.800000000000011</v>
          </cell>
          <cell r="T1170" t="str">
            <v xml:space="preserve"> </v>
          </cell>
        </row>
        <row r="1171">
          <cell r="A1171" t="str">
            <v>28269000</v>
          </cell>
          <cell r="B1171" t="str">
            <v>Fluorosilicates,fluoroaluminates&amp;sels complex de fluor aut que 282611 a 30</v>
          </cell>
          <cell r="C1171">
            <v>38393</v>
          </cell>
          <cell r="D1171">
            <v>10</v>
          </cell>
          <cell r="E1171">
            <v>0</v>
          </cell>
          <cell r="F1171">
            <v>18</v>
          </cell>
          <cell r="G1171">
            <v>10</v>
          </cell>
          <cell r="H1171">
            <v>0</v>
          </cell>
          <cell r="I1171">
            <v>18</v>
          </cell>
          <cell r="J1171">
            <v>1</v>
          </cell>
          <cell r="K1171">
            <v>0</v>
          </cell>
          <cell r="L1171" t="str">
            <v>KGM</v>
          </cell>
          <cell r="M1171">
            <v>0</v>
          </cell>
          <cell r="N1171">
            <v>0</v>
          </cell>
          <cell r="O1171" t="str">
            <v>CLASSE</v>
          </cell>
          <cell r="P1171">
            <v>2</v>
          </cell>
          <cell r="Q1171">
            <v>30.8</v>
          </cell>
          <cell r="R1171">
            <v>11</v>
          </cell>
          <cell r="S1171">
            <v>30.800000000000011</v>
          </cell>
          <cell r="T1171" t="str">
            <v xml:space="preserve"> </v>
          </cell>
        </row>
        <row r="1172">
          <cell r="A1172" t="str">
            <v>28271000</v>
          </cell>
          <cell r="B1172" t="str">
            <v>Chlorure d'ammoniumm</v>
          </cell>
          <cell r="C1172">
            <v>38393</v>
          </cell>
          <cell r="D1172">
            <v>10</v>
          </cell>
          <cell r="E1172">
            <v>0</v>
          </cell>
          <cell r="F1172">
            <v>18</v>
          </cell>
          <cell r="G1172">
            <v>10</v>
          </cell>
          <cell r="H1172">
            <v>0</v>
          </cell>
          <cell r="I1172">
            <v>18</v>
          </cell>
          <cell r="J1172">
            <v>1</v>
          </cell>
          <cell r="K1172">
            <v>0</v>
          </cell>
          <cell r="L1172" t="str">
            <v>KGM</v>
          </cell>
          <cell r="M1172">
            <v>0</v>
          </cell>
          <cell r="N1172">
            <v>0</v>
          </cell>
          <cell r="O1172" t="str">
            <v>CLASSE</v>
          </cell>
          <cell r="P1172">
            <v>2</v>
          </cell>
          <cell r="Q1172">
            <v>30.8</v>
          </cell>
          <cell r="R1172">
            <v>11</v>
          </cell>
          <cell r="S1172">
            <v>30.800000000000011</v>
          </cell>
          <cell r="T1172" t="str">
            <v xml:space="preserve"> </v>
          </cell>
        </row>
        <row r="1173">
          <cell r="A1173" t="str">
            <v>28272000</v>
          </cell>
          <cell r="B1173" t="str">
            <v>Chlorure de calcium</v>
          </cell>
          <cell r="C1173">
            <v>38393</v>
          </cell>
          <cell r="D1173">
            <v>10</v>
          </cell>
          <cell r="E1173">
            <v>0</v>
          </cell>
          <cell r="F1173">
            <v>18</v>
          </cell>
          <cell r="G1173">
            <v>10</v>
          </cell>
          <cell r="H1173">
            <v>0</v>
          </cell>
          <cell r="I1173">
            <v>18</v>
          </cell>
          <cell r="J1173">
            <v>1</v>
          </cell>
          <cell r="K1173">
            <v>0</v>
          </cell>
          <cell r="L1173" t="str">
            <v>KGM</v>
          </cell>
          <cell r="M1173">
            <v>0</v>
          </cell>
          <cell r="N1173">
            <v>0</v>
          </cell>
          <cell r="O1173" t="str">
            <v>CLASSE</v>
          </cell>
          <cell r="P1173">
            <v>2</v>
          </cell>
          <cell r="Q1173">
            <v>30.8</v>
          </cell>
          <cell r="R1173">
            <v>11</v>
          </cell>
          <cell r="S1173">
            <v>30.800000000000011</v>
          </cell>
          <cell r="T1173" t="str">
            <v xml:space="preserve"> </v>
          </cell>
        </row>
        <row r="1174">
          <cell r="A1174" t="str">
            <v>28273100</v>
          </cell>
          <cell r="B1174" t="str">
            <v>Chlorure de magnesium</v>
          </cell>
          <cell r="C1174">
            <v>38393</v>
          </cell>
          <cell r="D1174">
            <v>10</v>
          </cell>
          <cell r="E1174">
            <v>0</v>
          </cell>
          <cell r="F1174">
            <v>18</v>
          </cell>
          <cell r="G1174">
            <v>10</v>
          </cell>
          <cell r="H1174">
            <v>0</v>
          </cell>
          <cell r="I1174">
            <v>18</v>
          </cell>
          <cell r="J1174">
            <v>1</v>
          </cell>
          <cell r="K1174">
            <v>0</v>
          </cell>
          <cell r="L1174" t="str">
            <v>KGM</v>
          </cell>
          <cell r="M1174">
            <v>0</v>
          </cell>
          <cell r="N1174">
            <v>0</v>
          </cell>
          <cell r="O1174" t="str">
            <v>CLASSE</v>
          </cell>
          <cell r="P1174">
            <v>2</v>
          </cell>
          <cell r="Q1174">
            <v>30.8</v>
          </cell>
          <cell r="R1174">
            <v>11</v>
          </cell>
          <cell r="S1174">
            <v>30.800000000000011</v>
          </cell>
          <cell r="T1174" t="str">
            <v xml:space="preserve"> </v>
          </cell>
        </row>
        <row r="1175">
          <cell r="A1175" t="str">
            <v>28273200</v>
          </cell>
          <cell r="B1175" t="str">
            <v>Chlorure d'aluminium</v>
          </cell>
          <cell r="C1175">
            <v>38393</v>
          </cell>
          <cell r="D1175">
            <v>10</v>
          </cell>
          <cell r="E1175">
            <v>0</v>
          </cell>
          <cell r="F1175">
            <v>18</v>
          </cell>
          <cell r="G1175">
            <v>10</v>
          </cell>
          <cell r="H1175">
            <v>0</v>
          </cell>
          <cell r="I1175">
            <v>18</v>
          </cell>
          <cell r="J1175">
            <v>1</v>
          </cell>
          <cell r="K1175">
            <v>0</v>
          </cell>
          <cell r="L1175" t="str">
            <v>KGM</v>
          </cell>
          <cell r="M1175">
            <v>0</v>
          </cell>
          <cell r="N1175">
            <v>0</v>
          </cell>
          <cell r="O1175" t="str">
            <v>CLASSE</v>
          </cell>
          <cell r="P1175">
            <v>2</v>
          </cell>
          <cell r="Q1175">
            <v>30.8</v>
          </cell>
          <cell r="R1175">
            <v>11</v>
          </cell>
          <cell r="S1175">
            <v>30.800000000000011</v>
          </cell>
          <cell r="T1175" t="str">
            <v xml:space="preserve"> </v>
          </cell>
        </row>
        <row r="1176">
          <cell r="A1176" t="str">
            <v>28273300</v>
          </cell>
          <cell r="B1176" t="str">
            <v>Chlorure de fer</v>
          </cell>
          <cell r="C1176">
            <v>38393</v>
          </cell>
          <cell r="D1176">
            <v>10</v>
          </cell>
          <cell r="E1176">
            <v>0</v>
          </cell>
          <cell r="F1176">
            <v>18</v>
          </cell>
          <cell r="G1176">
            <v>10</v>
          </cell>
          <cell r="H1176">
            <v>0</v>
          </cell>
          <cell r="I1176">
            <v>18</v>
          </cell>
          <cell r="J1176">
            <v>1</v>
          </cell>
          <cell r="K1176">
            <v>0</v>
          </cell>
          <cell r="L1176" t="str">
            <v>KGM</v>
          </cell>
          <cell r="M1176">
            <v>0</v>
          </cell>
          <cell r="N1176">
            <v>0</v>
          </cell>
          <cell r="O1176" t="str">
            <v>CLASSE</v>
          </cell>
          <cell r="P1176">
            <v>2</v>
          </cell>
          <cell r="Q1176">
            <v>30.8</v>
          </cell>
          <cell r="R1176">
            <v>11</v>
          </cell>
          <cell r="S1176">
            <v>30.800000000000011</v>
          </cell>
          <cell r="T1176" t="str">
            <v xml:space="preserve"> </v>
          </cell>
        </row>
        <row r="1177">
          <cell r="A1177" t="str">
            <v>28273400</v>
          </cell>
          <cell r="B1177" t="str">
            <v>Chlorure de cobalt</v>
          </cell>
          <cell r="C1177">
            <v>38393</v>
          </cell>
          <cell r="D1177">
            <v>10</v>
          </cell>
          <cell r="E1177">
            <v>0</v>
          </cell>
          <cell r="F1177">
            <v>18</v>
          </cell>
          <cell r="G1177">
            <v>10</v>
          </cell>
          <cell r="H1177">
            <v>0</v>
          </cell>
          <cell r="I1177">
            <v>18</v>
          </cell>
          <cell r="J1177">
            <v>1</v>
          </cell>
          <cell r="K1177">
            <v>0</v>
          </cell>
          <cell r="L1177" t="str">
            <v>KGM</v>
          </cell>
          <cell r="M1177">
            <v>0</v>
          </cell>
          <cell r="N1177">
            <v>0</v>
          </cell>
          <cell r="O1177" t="str">
            <v>CLASSE</v>
          </cell>
          <cell r="P1177">
            <v>2</v>
          </cell>
          <cell r="Q1177">
            <v>30.8</v>
          </cell>
          <cell r="R1177">
            <v>11</v>
          </cell>
          <cell r="S1177">
            <v>30.800000000000011</v>
          </cell>
          <cell r="T1177" t="str">
            <v xml:space="preserve"> </v>
          </cell>
        </row>
        <row r="1178">
          <cell r="A1178" t="str">
            <v>28273500</v>
          </cell>
          <cell r="B1178" t="str">
            <v>Chlorure de nickel</v>
          </cell>
          <cell r="C1178">
            <v>38393</v>
          </cell>
          <cell r="D1178">
            <v>10</v>
          </cell>
          <cell r="E1178">
            <v>0</v>
          </cell>
          <cell r="F1178">
            <v>18</v>
          </cell>
          <cell r="G1178">
            <v>10</v>
          </cell>
          <cell r="H1178">
            <v>0</v>
          </cell>
          <cell r="I1178">
            <v>18</v>
          </cell>
          <cell r="J1178">
            <v>1</v>
          </cell>
          <cell r="K1178">
            <v>0</v>
          </cell>
          <cell r="L1178" t="str">
            <v>KGM</v>
          </cell>
          <cell r="M1178">
            <v>0</v>
          </cell>
          <cell r="N1178">
            <v>0</v>
          </cell>
          <cell r="O1178" t="str">
            <v>CLASSE</v>
          </cell>
          <cell r="P1178">
            <v>2</v>
          </cell>
          <cell r="Q1178">
            <v>30.8</v>
          </cell>
          <cell r="R1178">
            <v>11</v>
          </cell>
          <cell r="S1178">
            <v>30.800000000000011</v>
          </cell>
          <cell r="T1178" t="str">
            <v xml:space="preserve"> </v>
          </cell>
        </row>
        <row r="1179">
          <cell r="A1179" t="str">
            <v>28273600</v>
          </cell>
          <cell r="B1179" t="str">
            <v>Chlorure de zinc</v>
          </cell>
          <cell r="C1179">
            <v>38393</v>
          </cell>
          <cell r="D1179">
            <v>10</v>
          </cell>
          <cell r="E1179">
            <v>0</v>
          </cell>
          <cell r="F1179">
            <v>18</v>
          </cell>
          <cell r="G1179">
            <v>10</v>
          </cell>
          <cell r="H1179">
            <v>0</v>
          </cell>
          <cell r="I1179">
            <v>18</v>
          </cell>
          <cell r="J1179">
            <v>1</v>
          </cell>
          <cell r="K1179">
            <v>0</v>
          </cell>
          <cell r="L1179" t="str">
            <v>KGM</v>
          </cell>
          <cell r="M1179">
            <v>0</v>
          </cell>
          <cell r="N1179">
            <v>0</v>
          </cell>
          <cell r="O1179" t="str">
            <v>CLASSE</v>
          </cell>
          <cell r="P1179">
            <v>2</v>
          </cell>
          <cell r="Q1179">
            <v>30.8</v>
          </cell>
          <cell r="R1179">
            <v>11</v>
          </cell>
          <cell r="S1179">
            <v>30.800000000000011</v>
          </cell>
          <cell r="T1179" t="str">
            <v xml:space="preserve"> </v>
          </cell>
        </row>
        <row r="1180">
          <cell r="A1180" t="str">
            <v>28273900</v>
          </cell>
          <cell r="B1180" t="str">
            <v>Chlorures autres que du 282710 a 282738</v>
          </cell>
          <cell r="C1180">
            <v>38393</v>
          </cell>
          <cell r="D1180">
            <v>10</v>
          </cell>
          <cell r="E1180">
            <v>0</v>
          </cell>
          <cell r="F1180">
            <v>18</v>
          </cell>
          <cell r="G1180">
            <v>10</v>
          </cell>
          <cell r="H1180">
            <v>0</v>
          </cell>
          <cell r="I1180">
            <v>18</v>
          </cell>
          <cell r="J1180">
            <v>1</v>
          </cell>
          <cell r="K1180">
            <v>0</v>
          </cell>
          <cell r="L1180" t="str">
            <v>KGM</v>
          </cell>
          <cell r="M1180">
            <v>0</v>
          </cell>
          <cell r="N1180">
            <v>0</v>
          </cell>
          <cell r="O1180" t="str">
            <v>CLASSE</v>
          </cell>
          <cell r="P1180">
            <v>2</v>
          </cell>
          <cell r="Q1180">
            <v>30.8</v>
          </cell>
          <cell r="R1180">
            <v>11</v>
          </cell>
          <cell r="S1180">
            <v>30.800000000000011</v>
          </cell>
          <cell r="T1180" t="str">
            <v xml:space="preserve"> </v>
          </cell>
        </row>
        <row r="1181">
          <cell r="A1181" t="str">
            <v>28274100</v>
          </cell>
          <cell r="B1181" t="str">
            <v>Oxychlorures et hydroxychlorures de cuivre</v>
          </cell>
          <cell r="C1181">
            <v>38393</v>
          </cell>
          <cell r="D1181">
            <v>10</v>
          </cell>
          <cell r="E1181">
            <v>0</v>
          </cell>
          <cell r="F1181">
            <v>18</v>
          </cell>
          <cell r="G1181">
            <v>10</v>
          </cell>
          <cell r="H1181">
            <v>0</v>
          </cell>
          <cell r="I1181">
            <v>18</v>
          </cell>
          <cell r="J1181">
            <v>1</v>
          </cell>
          <cell r="K1181">
            <v>0</v>
          </cell>
          <cell r="L1181" t="str">
            <v>KGM</v>
          </cell>
          <cell r="M1181">
            <v>0</v>
          </cell>
          <cell r="N1181">
            <v>0</v>
          </cell>
          <cell r="O1181" t="str">
            <v>CLASSE</v>
          </cell>
          <cell r="P1181">
            <v>2</v>
          </cell>
          <cell r="Q1181">
            <v>30.8</v>
          </cell>
          <cell r="R1181">
            <v>11</v>
          </cell>
          <cell r="S1181">
            <v>30.800000000000011</v>
          </cell>
          <cell r="T1181" t="str">
            <v xml:space="preserve"> </v>
          </cell>
        </row>
        <row r="1182">
          <cell r="A1182" t="str">
            <v>28274900</v>
          </cell>
          <cell r="B1182" t="str">
            <v>Oxychlorures et hydroxychlorures autres que du 282741</v>
          </cell>
          <cell r="C1182">
            <v>38393</v>
          </cell>
          <cell r="D1182">
            <v>10</v>
          </cell>
          <cell r="E1182">
            <v>0</v>
          </cell>
          <cell r="F1182">
            <v>18</v>
          </cell>
          <cell r="G1182">
            <v>10</v>
          </cell>
          <cell r="H1182">
            <v>0</v>
          </cell>
          <cell r="I1182">
            <v>18</v>
          </cell>
          <cell r="J1182">
            <v>1</v>
          </cell>
          <cell r="K1182">
            <v>0</v>
          </cell>
          <cell r="L1182" t="str">
            <v>KGM</v>
          </cell>
          <cell r="M1182">
            <v>0</v>
          </cell>
          <cell r="N1182">
            <v>0</v>
          </cell>
          <cell r="O1182" t="str">
            <v>CLASSE</v>
          </cell>
          <cell r="P1182">
            <v>2</v>
          </cell>
          <cell r="Q1182">
            <v>30.8</v>
          </cell>
          <cell r="R1182">
            <v>11</v>
          </cell>
          <cell r="S1182">
            <v>30.800000000000011</v>
          </cell>
          <cell r="T1182" t="str">
            <v xml:space="preserve"> </v>
          </cell>
        </row>
        <row r="1183">
          <cell r="A1183" t="str">
            <v>28275100</v>
          </cell>
          <cell r="B1183" t="str">
            <v>Bromures de sodium ou de potassium</v>
          </cell>
          <cell r="C1183">
            <v>38393</v>
          </cell>
          <cell r="D1183">
            <v>10</v>
          </cell>
          <cell r="E1183">
            <v>0</v>
          </cell>
          <cell r="F1183">
            <v>18</v>
          </cell>
          <cell r="G1183">
            <v>10</v>
          </cell>
          <cell r="H1183">
            <v>0</v>
          </cell>
          <cell r="I1183">
            <v>18</v>
          </cell>
          <cell r="J1183">
            <v>1</v>
          </cell>
          <cell r="K1183">
            <v>0</v>
          </cell>
          <cell r="L1183" t="str">
            <v>KGM</v>
          </cell>
          <cell r="M1183">
            <v>0</v>
          </cell>
          <cell r="N1183">
            <v>0</v>
          </cell>
          <cell r="O1183" t="str">
            <v>CLASSE</v>
          </cell>
          <cell r="P1183">
            <v>2</v>
          </cell>
          <cell r="Q1183">
            <v>30.8</v>
          </cell>
          <cell r="R1183">
            <v>11</v>
          </cell>
          <cell r="S1183">
            <v>30.800000000000011</v>
          </cell>
          <cell r="T1183" t="str">
            <v xml:space="preserve"> </v>
          </cell>
        </row>
        <row r="1184">
          <cell r="A1184" t="str">
            <v>28275900</v>
          </cell>
          <cell r="B1184" t="str">
            <v>Bromures et oxybromures autres que du 282751</v>
          </cell>
          <cell r="C1184">
            <v>38393</v>
          </cell>
          <cell r="D1184">
            <v>10</v>
          </cell>
          <cell r="E1184">
            <v>0</v>
          </cell>
          <cell r="F1184">
            <v>18</v>
          </cell>
          <cell r="G1184">
            <v>10</v>
          </cell>
          <cell r="H1184">
            <v>0</v>
          </cell>
          <cell r="I1184">
            <v>18</v>
          </cell>
          <cell r="J1184">
            <v>1</v>
          </cell>
          <cell r="K1184">
            <v>0</v>
          </cell>
          <cell r="L1184" t="str">
            <v>KGM</v>
          </cell>
          <cell r="M1184">
            <v>0</v>
          </cell>
          <cell r="N1184">
            <v>0</v>
          </cell>
          <cell r="O1184" t="str">
            <v>CLASSE</v>
          </cell>
          <cell r="P1184">
            <v>2</v>
          </cell>
          <cell r="Q1184">
            <v>30.8</v>
          </cell>
          <cell r="R1184">
            <v>11</v>
          </cell>
          <cell r="S1184">
            <v>30.800000000000011</v>
          </cell>
          <cell r="T1184" t="str">
            <v xml:space="preserve"> </v>
          </cell>
        </row>
        <row r="1185">
          <cell r="A1185" t="str">
            <v>28276000</v>
          </cell>
          <cell r="B1185" t="str">
            <v>Iodures et oxyiodures</v>
          </cell>
          <cell r="C1185">
            <v>38393</v>
          </cell>
          <cell r="D1185">
            <v>10</v>
          </cell>
          <cell r="E1185">
            <v>0</v>
          </cell>
          <cell r="F1185">
            <v>18</v>
          </cell>
          <cell r="G1185">
            <v>10</v>
          </cell>
          <cell r="H1185">
            <v>0</v>
          </cell>
          <cell r="I1185">
            <v>18</v>
          </cell>
          <cell r="J1185">
            <v>1</v>
          </cell>
          <cell r="K1185">
            <v>0</v>
          </cell>
          <cell r="L1185" t="str">
            <v>KGM</v>
          </cell>
          <cell r="M1185">
            <v>0</v>
          </cell>
          <cell r="N1185">
            <v>0</v>
          </cell>
          <cell r="O1185" t="str">
            <v>CLASSE</v>
          </cell>
          <cell r="P1185">
            <v>2</v>
          </cell>
          <cell r="Q1185">
            <v>30.8</v>
          </cell>
          <cell r="R1185">
            <v>11</v>
          </cell>
          <cell r="S1185">
            <v>30.800000000000011</v>
          </cell>
          <cell r="T1185" t="str">
            <v xml:space="preserve"> </v>
          </cell>
        </row>
        <row r="1186">
          <cell r="A1186" t="str">
            <v>28281000</v>
          </cell>
          <cell r="B1186" t="str">
            <v>Hypochlorite de calcium du commerce et autres hypochlorites de calcium</v>
          </cell>
          <cell r="C1186">
            <v>38393</v>
          </cell>
          <cell r="D1186">
            <v>10</v>
          </cell>
          <cell r="E1186">
            <v>0</v>
          </cell>
          <cell r="F1186">
            <v>18</v>
          </cell>
          <cell r="G1186">
            <v>10</v>
          </cell>
          <cell r="H1186">
            <v>0</v>
          </cell>
          <cell r="I1186">
            <v>18</v>
          </cell>
          <cell r="J1186">
            <v>1</v>
          </cell>
          <cell r="K1186">
            <v>0</v>
          </cell>
          <cell r="L1186" t="str">
            <v>KGM</v>
          </cell>
          <cell r="M1186">
            <v>0</v>
          </cell>
          <cell r="N1186">
            <v>0</v>
          </cell>
          <cell r="O1186" t="str">
            <v>CLASSE</v>
          </cell>
          <cell r="P1186">
            <v>2</v>
          </cell>
          <cell r="Q1186">
            <v>30.8</v>
          </cell>
          <cell r="R1186">
            <v>11</v>
          </cell>
          <cell r="S1186">
            <v>30.800000000000011</v>
          </cell>
          <cell r="T1186" t="str">
            <v xml:space="preserve"> </v>
          </cell>
        </row>
        <row r="1187">
          <cell r="A1187" t="str">
            <v>28289010</v>
          </cell>
          <cell r="B1187" t="str">
            <v>hypochlorite de sodium (eau de javel)</v>
          </cell>
          <cell r="C1187">
            <v>38393</v>
          </cell>
          <cell r="D1187">
            <v>20</v>
          </cell>
          <cell r="E1187">
            <v>0</v>
          </cell>
          <cell r="F1187">
            <v>18</v>
          </cell>
          <cell r="G1187">
            <v>20</v>
          </cell>
          <cell r="H1187">
            <v>0</v>
          </cell>
          <cell r="I1187">
            <v>18</v>
          </cell>
          <cell r="J1187">
            <v>1</v>
          </cell>
          <cell r="K1187">
            <v>0</v>
          </cell>
          <cell r="L1187" t="str">
            <v>KGM</v>
          </cell>
          <cell r="M1187">
            <v>0</v>
          </cell>
          <cell r="N1187">
            <v>0</v>
          </cell>
          <cell r="O1187" t="str">
            <v>CLASSE</v>
          </cell>
          <cell r="P1187">
            <v>3</v>
          </cell>
          <cell r="Q1187">
            <v>42.6</v>
          </cell>
          <cell r="R1187">
            <v>21</v>
          </cell>
          <cell r="S1187">
            <v>42.599999999999994</v>
          </cell>
          <cell r="T1187" t="str">
            <v xml:space="preserve"> </v>
          </cell>
        </row>
        <row r="1188">
          <cell r="A1188" t="str">
            <v>28289020</v>
          </cell>
          <cell r="B1188" t="str">
            <v>hypochlorite de potassium (eau de labarque)</v>
          </cell>
          <cell r="C1188">
            <v>38393</v>
          </cell>
          <cell r="D1188">
            <v>10</v>
          </cell>
          <cell r="E1188">
            <v>0</v>
          </cell>
          <cell r="F1188">
            <v>18</v>
          </cell>
          <cell r="G1188">
            <v>10</v>
          </cell>
          <cell r="H1188">
            <v>0</v>
          </cell>
          <cell r="I1188">
            <v>18</v>
          </cell>
          <cell r="J1188">
            <v>1</v>
          </cell>
          <cell r="K1188">
            <v>0</v>
          </cell>
          <cell r="L1188" t="str">
            <v>KGM</v>
          </cell>
          <cell r="M1188">
            <v>0</v>
          </cell>
          <cell r="N1188">
            <v>0</v>
          </cell>
          <cell r="O1188" t="str">
            <v>CLASSE</v>
          </cell>
          <cell r="P1188">
            <v>2</v>
          </cell>
          <cell r="Q1188">
            <v>30.8</v>
          </cell>
          <cell r="R1188">
            <v>11</v>
          </cell>
          <cell r="S1188">
            <v>30.800000000000011</v>
          </cell>
          <cell r="T1188" t="str">
            <v xml:space="preserve"> </v>
          </cell>
        </row>
        <row r="1189">
          <cell r="A1189" t="str">
            <v>28289030</v>
          </cell>
          <cell r="B1189" t="str">
            <v>hypobromites</v>
          </cell>
          <cell r="C1189">
            <v>38393</v>
          </cell>
          <cell r="D1189">
            <v>10</v>
          </cell>
          <cell r="E1189">
            <v>0</v>
          </cell>
          <cell r="F1189">
            <v>18</v>
          </cell>
          <cell r="G1189">
            <v>10</v>
          </cell>
          <cell r="H1189">
            <v>0</v>
          </cell>
          <cell r="I1189">
            <v>18</v>
          </cell>
          <cell r="J1189">
            <v>1</v>
          </cell>
          <cell r="K1189">
            <v>0</v>
          </cell>
          <cell r="L1189" t="str">
            <v>KGM</v>
          </cell>
          <cell r="M1189">
            <v>0</v>
          </cell>
          <cell r="N1189">
            <v>0</v>
          </cell>
          <cell r="O1189" t="str">
            <v>CLASSE</v>
          </cell>
          <cell r="P1189">
            <v>2</v>
          </cell>
          <cell r="Q1189">
            <v>30.8</v>
          </cell>
          <cell r="R1189">
            <v>11</v>
          </cell>
          <cell r="S1189">
            <v>30.800000000000011</v>
          </cell>
          <cell r="T1189" t="str">
            <v xml:space="preserve"> </v>
          </cell>
        </row>
        <row r="1190">
          <cell r="A1190" t="str">
            <v>28289040</v>
          </cell>
          <cell r="B1190" t="str">
            <v>Chlorites</v>
          </cell>
          <cell r="C1190">
            <v>38393</v>
          </cell>
          <cell r="D1190">
            <v>10</v>
          </cell>
          <cell r="E1190">
            <v>0</v>
          </cell>
          <cell r="F1190">
            <v>18</v>
          </cell>
          <cell r="G1190">
            <v>10</v>
          </cell>
          <cell r="H1190">
            <v>0</v>
          </cell>
          <cell r="I1190">
            <v>18</v>
          </cell>
          <cell r="J1190">
            <v>1</v>
          </cell>
          <cell r="K1190">
            <v>0</v>
          </cell>
          <cell r="L1190" t="str">
            <v>KGM</v>
          </cell>
          <cell r="M1190">
            <v>0</v>
          </cell>
          <cell r="N1190">
            <v>0</v>
          </cell>
          <cell r="O1190" t="str">
            <v>CLASSE</v>
          </cell>
          <cell r="P1190">
            <v>2</v>
          </cell>
          <cell r="Q1190">
            <v>30.8</v>
          </cell>
          <cell r="R1190">
            <v>11</v>
          </cell>
          <cell r="S1190">
            <v>30.800000000000011</v>
          </cell>
          <cell r="T1190" t="str">
            <v xml:space="preserve"> </v>
          </cell>
        </row>
        <row r="1191">
          <cell r="A1191" t="str">
            <v>28289090</v>
          </cell>
          <cell r="B1191" t="str">
            <v>Produits chimiques du 2828 autres que du 282810 _x0005_ 28289040.</v>
          </cell>
          <cell r="C1191">
            <v>38393</v>
          </cell>
          <cell r="D1191">
            <v>10</v>
          </cell>
          <cell r="E1191">
            <v>0</v>
          </cell>
          <cell r="F1191">
            <v>18</v>
          </cell>
          <cell r="G1191">
            <v>10</v>
          </cell>
          <cell r="H1191">
            <v>0</v>
          </cell>
          <cell r="I1191">
            <v>18</v>
          </cell>
          <cell r="J1191">
            <v>1</v>
          </cell>
          <cell r="K1191">
            <v>0</v>
          </cell>
          <cell r="L1191" t="str">
            <v>KGM</v>
          </cell>
          <cell r="M1191">
            <v>0</v>
          </cell>
          <cell r="N1191">
            <v>0</v>
          </cell>
          <cell r="O1191" t="str">
            <v>CLASSE</v>
          </cell>
          <cell r="P1191">
            <v>2</v>
          </cell>
          <cell r="Q1191">
            <v>30.8</v>
          </cell>
          <cell r="R1191">
            <v>11</v>
          </cell>
          <cell r="S1191">
            <v>30.800000000000011</v>
          </cell>
          <cell r="T1191" t="str">
            <v xml:space="preserve"> </v>
          </cell>
        </row>
        <row r="1192">
          <cell r="A1192" t="str">
            <v>28291100</v>
          </cell>
          <cell r="B1192" t="str">
            <v>Chlorate de sodium</v>
          </cell>
          <cell r="C1192">
            <v>38393</v>
          </cell>
          <cell r="D1192">
            <v>10</v>
          </cell>
          <cell r="E1192">
            <v>0</v>
          </cell>
          <cell r="F1192">
            <v>18</v>
          </cell>
          <cell r="G1192">
            <v>10</v>
          </cell>
          <cell r="H1192">
            <v>0</v>
          </cell>
          <cell r="I1192">
            <v>18</v>
          </cell>
          <cell r="J1192">
            <v>1</v>
          </cell>
          <cell r="K1192">
            <v>0</v>
          </cell>
          <cell r="L1192" t="str">
            <v>KGM</v>
          </cell>
          <cell r="M1192">
            <v>0</v>
          </cell>
          <cell r="N1192">
            <v>0</v>
          </cell>
          <cell r="O1192" t="str">
            <v>CLASSE</v>
          </cell>
          <cell r="P1192">
            <v>2</v>
          </cell>
          <cell r="Q1192">
            <v>30.8</v>
          </cell>
          <cell r="R1192">
            <v>11</v>
          </cell>
          <cell r="S1192">
            <v>30.800000000000011</v>
          </cell>
          <cell r="T1192" t="str">
            <v xml:space="preserve"> </v>
          </cell>
        </row>
        <row r="1193">
          <cell r="A1193" t="str">
            <v>28291900</v>
          </cell>
          <cell r="B1193" t="str">
            <v>Chlorates autres que du 282911</v>
          </cell>
          <cell r="C1193">
            <v>38393</v>
          </cell>
          <cell r="D1193">
            <v>10</v>
          </cell>
          <cell r="E1193">
            <v>0</v>
          </cell>
          <cell r="F1193">
            <v>18</v>
          </cell>
          <cell r="G1193">
            <v>10</v>
          </cell>
          <cell r="H1193">
            <v>0</v>
          </cell>
          <cell r="I1193">
            <v>18</v>
          </cell>
          <cell r="J1193">
            <v>1</v>
          </cell>
          <cell r="K1193">
            <v>0</v>
          </cell>
          <cell r="L1193" t="str">
            <v>KGM</v>
          </cell>
          <cell r="M1193">
            <v>0</v>
          </cell>
          <cell r="N1193">
            <v>0</v>
          </cell>
          <cell r="O1193" t="str">
            <v>CLASSE</v>
          </cell>
          <cell r="P1193">
            <v>2</v>
          </cell>
          <cell r="Q1193">
            <v>30.8</v>
          </cell>
          <cell r="R1193">
            <v>11</v>
          </cell>
          <cell r="S1193">
            <v>30.800000000000011</v>
          </cell>
          <cell r="T1193" t="str">
            <v xml:space="preserve"> </v>
          </cell>
        </row>
        <row r="1194">
          <cell r="A1194" t="str">
            <v>28299000</v>
          </cell>
          <cell r="B1194" t="str">
            <v>Perchlorates;bromates et perbromates;iodates et periodates</v>
          </cell>
          <cell r="C1194">
            <v>38393</v>
          </cell>
          <cell r="D1194">
            <v>10</v>
          </cell>
          <cell r="E1194">
            <v>0</v>
          </cell>
          <cell r="F1194">
            <v>18</v>
          </cell>
          <cell r="G1194">
            <v>10</v>
          </cell>
          <cell r="H1194">
            <v>0</v>
          </cell>
          <cell r="I1194">
            <v>18</v>
          </cell>
          <cell r="J1194">
            <v>1</v>
          </cell>
          <cell r="K1194">
            <v>0</v>
          </cell>
          <cell r="L1194" t="str">
            <v>KGM</v>
          </cell>
          <cell r="M1194">
            <v>0</v>
          </cell>
          <cell r="N1194">
            <v>0</v>
          </cell>
          <cell r="O1194" t="str">
            <v>CLASSE</v>
          </cell>
          <cell r="P1194">
            <v>2</v>
          </cell>
          <cell r="Q1194">
            <v>30.8</v>
          </cell>
          <cell r="R1194">
            <v>11</v>
          </cell>
          <cell r="S1194">
            <v>30.800000000000011</v>
          </cell>
          <cell r="T1194" t="str">
            <v xml:space="preserve"> </v>
          </cell>
        </row>
        <row r="1195">
          <cell r="A1195" t="str">
            <v>28301000</v>
          </cell>
          <cell r="B1195" t="str">
            <v>Sulfures de sodium</v>
          </cell>
          <cell r="C1195">
            <v>38393</v>
          </cell>
          <cell r="D1195">
            <v>10</v>
          </cell>
          <cell r="E1195">
            <v>0</v>
          </cell>
          <cell r="F1195">
            <v>18</v>
          </cell>
          <cell r="G1195">
            <v>10</v>
          </cell>
          <cell r="H1195">
            <v>0</v>
          </cell>
          <cell r="I1195">
            <v>18</v>
          </cell>
          <cell r="J1195">
            <v>1</v>
          </cell>
          <cell r="K1195">
            <v>0</v>
          </cell>
          <cell r="L1195" t="str">
            <v>KGM</v>
          </cell>
          <cell r="M1195">
            <v>0</v>
          </cell>
          <cell r="N1195">
            <v>0</v>
          </cell>
          <cell r="O1195" t="str">
            <v>CLASSE</v>
          </cell>
          <cell r="P1195">
            <v>2</v>
          </cell>
          <cell r="Q1195">
            <v>30.8</v>
          </cell>
          <cell r="R1195">
            <v>11</v>
          </cell>
          <cell r="S1195">
            <v>30.800000000000011</v>
          </cell>
          <cell r="T1195" t="str">
            <v xml:space="preserve"> </v>
          </cell>
        </row>
        <row r="1196">
          <cell r="A1196" t="str">
            <v>28302000</v>
          </cell>
          <cell r="B1196" t="str">
            <v>Sulfure de zinc</v>
          </cell>
          <cell r="C1196">
            <v>38393</v>
          </cell>
          <cell r="D1196">
            <v>10</v>
          </cell>
          <cell r="E1196">
            <v>0</v>
          </cell>
          <cell r="F1196">
            <v>18</v>
          </cell>
          <cell r="G1196">
            <v>10</v>
          </cell>
          <cell r="H1196">
            <v>0</v>
          </cell>
          <cell r="I1196">
            <v>18</v>
          </cell>
          <cell r="J1196">
            <v>1</v>
          </cell>
          <cell r="K1196">
            <v>0</v>
          </cell>
          <cell r="L1196" t="str">
            <v>KGM</v>
          </cell>
          <cell r="M1196">
            <v>0</v>
          </cell>
          <cell r="N1196">
            <v>0</v>
          </cell>
          <cell r="O1196" t="str">
            <v>CLASSE</v>
          </cell>
          <cell r="P1196">
            <v>2</v>
          </cell>
          <cell r="Q1196">
            <v>30.8</v>
          </cell>
          <cell r="R1196">
            <v>11</v>
          </cell>
          <cell r="S1196">
            <v>30.800000000000011</v>
          </cell>
          <cell r="T1196" t="str">
            <v xml:space="preserve"> </v>
          </cell>
        </row>
        <row r="1197">
          <cell r="A1197" t="str">
            <v>28303000</v>
          </cell>
          <cell r="B1197" t="str">
            <v>Sulfure de cadmium</v>
          </cell>
          <cell r="C1197">
            <v>38393</v>
          </cell>
          <cell r="D1197">
            <v>10</v>
          </cell>
          <cell r="E1197">
            <v>0</v>
          </cell>
          <cell r="F1197">
            <v>18</v>
          </cell>
          <cell r="G1197">
            <v>10</v>
          </cell>
          <cell r="H1197">
            <v>0</v>
          </cell>
          <cell r="I1197">
            <v>18</v>
          </cell>
          <cell r="J1197">
            <v>1</v>
          </cell>
          <cell r="K1197">
            <v>0</v>
          </cell>
          <cell r="L1197" t="str">
            <v>KGM</v>
          </cell>
          <cell r="M1197">
            <v>0</v>
          </cell>
          <cell r="N1197">
            <v>0</v>
          </cell>
          <cell r="O1197" t="str">
            <v>CLASSE</v>
          </cell>
          <cell r="P1197">
            <v>2</v>
          </cell>
          <cell r="Q1197">
            <v>30.8</v>
          </cell>
          <cell r="R1197">
            <v>11</v>
          </cell>
          <cell r="S1197">
            <v>30.800000000000011</v>
          </cell>
          <cell r="T1197" t="str">
            <v xml:space="preserve"> </v>
          </cell>
        </row>
        <row r="1198">
          <cell r="A1198" t="str">
            <v>28309000</v>
          </cell>
          <cell r="B1198" t="str">
            <v>Sulfures et polysulfures autres que du 283010 a 283030</v>
          </cell>
          <cell r="C1198">
            <v>38393</v>
          </cell>
          <cell r="D1198">
            <v>10</v>
          </cell>
          <cell r="E1198">
            <v>0</v>
          </cell>
          <cell r="F1198">
            <v>18</v>
          </cell>
          <cell r="G1198">
            <v>10</v>
          </cell>
          <cell r="H1198">
            <v>0</v>
          </cell>
          <cell r="I1198">
            <v>18</v>
          </cell>
          <cell r="J1198">
            <v>1</v>
          </cell>
          <cell r="K1198">
            <v>0</v>
          </cell>
          <cell r="L1198" t="str">
            <v>KGM</v>
          </cell>
          <cell r="M1198">
            <v>0</v>
          </cell>
          <cell r="N1198">
            <v>0</v>
          </cell>
          <cell r="O1198" t="str">
            <v>CLASSE</v>
          </cell>
          <cell r="P1198">
            <v>2</v>
          </cell>
          <cell r="Q1198">
            <v>30.8</v>
          </cell>
          <cell r="R1198">
            <v>11</v>
          </cell>
          <cell r="S1198">
            <v>30.800000000000011</v>
          </cell>
          <cell r="T1198" t="str">
            <v xml:space="preserve"> </v>
          </cell>
        </row>
        <row r="1199">
          <cell r="A1199" t="str">
            <v>28311000</v>
          </cell>
          <cell r="B1199" t="str">
            <v>Dithionites et sulfoxylates de sodium</v>
          </cell>
          <cell r="C1199">
            <v>38393</v>
          </cell>
          <cell r="D1199">
            <v>10</v>
          </cell>
          <cell r="E1199">
            <v>0</v>
          </cell>
          <cell r="F1199">
            <v>18</v>
          </cell>
          <cell r="G1199">
            <v>10</v>
          </cell>
          <cell r="H1199">
            <v>0</v>
          </cell>
          <cell r="I1199">
            <v>18</v>
          </cell>
          <cell r="J1199">
            <v>1</v>
          </cell>
          <cell r="K1199">
            <v>0</v>
          </cell>
          <cell r="L1199" t="str">
            <v>KGM</v>
          </cell>
          <cell r="M1199">
            <v>0</v>
          </cell>
          <cell r="N1199">
            <v>0</v>
          </cell>
          <cell r="O1199" t="str">
            <v>CLASSE</v>
          </cell>
          <cell r="P1199">
            <v>2</v>
          </cell>
          <cell r="Q1199">
            <v>30.8</v>
          </cell>
          <cell r="R1199">
            <v>11</v>
          </cell>
          <cell r="S1199">
            <v>30.800000000000011</v>
          </cell>
          <cell r="T1199" t="str">
            <v xml:space="preserve"> </v>
          </cell>
        </row>
        <row r="1200">
          <cell r="A1200" t="str">
            <v>28319000</v>
          </cell>
          <cell r="B1200" t="str">
            <v>Dithionites et sulfoxylates autres que 283110</v>
          </cell>
          <cell r="C1200">
            <v>38393</v>
          </cell>
          <cell r="D1200">
            <v>10</v>
          </cell>
          <cell r="E1200">
            <v>0</v>
          </cell>
          <cell r="F1200">
            <v>18</v>
          </cell>
          <cell r="G1200">
            <v>10</v>
          </cell>
          <cell r="H1200">
            <v>0</v>
          </cell>
          <cell r="I1200">
            <v>18</v>
          </cell>
          <cell r="J1200">
            <v>1</v>
          </cell>
          <cell r="K1200">
            <v>0</v>
          </cell>
          <cell r="L1200" t="str">
            <v>KGM</v>
          </cell>
          <cell r="M1200">
            <v>0</v>
          </cell>
          <cell r="N1200">
            <v>0</v>
          </cell>
          <cell r="O1200" t="str">
            <v>CLASSE</v>
          </cell>
          <cell r="P1200">
            <v>2</v>
          </cell>
          <cell r="Q1200">
            <v>30.8</v>
          </cell>
          <cell r="R1200">
            <v>11</v>
          </cell>
          <cell r="S1200">
            <v>30.800000000000011</v>
          </cell>
          <cell r="T1200" t="str">
            <v xml:space="preserve"> </v>
          </cell>
        </row>
        <row r="1201">
          <cell r="A1201" t="str">
            <v>28321000</v>
          </cell>
          <cell r="B1201" t="str">
            <v>Sulfites de sodium</v>
          </cell>
          <cell r="C1201">
            <v>38393</v>
          </cell>
          <cell r="D1201">
            <v>10</v>
          </cell>
          <cell r="E1201">
            <v>0</v>
          </cell>
          <cell r="F1201">
            <v>18</v>
          </cell>
          <cell r="G1201">
            <v>10</v>
          </cell>
          <cell r="H1201">
            <v>0</v>
          </cell>
          <cell r="I1201">
            <v>18</v>
          </cell>
          <cell r="J1201">
            <v>1</v>
          </cell>
          <cell r="K1201">
            <v>0</v>
          </cell>
          <cell r="L1201" t="str">
            <v>KGM</v>
          </cell>
          <cell r="M1201">
            <v>0</v>
          </cell>
          <cell r="N1201">
            <v>0</v>
          </cell>
          <cell r="O1201" t="str">
            <v>CLASSE</v>
          </cell>
          <cell r="P1201">
            <v>2</v>
          </cell>
          <cell r="Q1201">
            <v>30.8</v>
          </cell>
          <cell r="R1201">
            <v>11</v>
          </cell>
          <cell r="S1201">
            <v>30.800000000000011</v>
          </cell>
          <cell r="T1201" t="str">
            <v xml:space="preserve"> </v>
          </cell>
        </row>
        <row r="1202">
          <cell r="A1202" t="str">
            <v>28322000</v>
          </cell>
          <cell r="B1202" t="str">
            <v>Sulfites autre que de sodium</v>
          </cell>
          <cell r="C1202">
            <v>38393</v>
          </cell>
          <cell r="D1202">
            <v>10</v>
          </cell>
          <cell r="E1202">
            <v>0</v>
          </cell>
          <cell r="F1202">
            <v>18</v>
          </cell>
          <cell r="G1202">
            <v>10</v>
          </cell>
          <cell r="H1202">
            <v>0</v>
          </cell>
          <cell r="I1202">
            <v>18</v>
          </cell>
          <cell r="J1202">
            <v>1</v>
          </cell>
          <cell r="K1202">
            <v>0</v>
          </cell>
          <cell r="L1202" t="str">
            <v>KGM</v>
          </cell>
          <cell r="M1202">
            <v>0</v>
          </cell>
          <cell r="N1202">
            <v>0</v>
          </cell>
          <cell r="O1202" t="str">
            <v>CLASSE</v>
          </cell>
          <cell r="P1202">
            <v>2</v>
          </cell>
          <cell r="Q1202">
            <v>30.8</v>
          </cell>
          <cell r="R1202">
            <v>11</v>
          </cell>
          <cell r="S1202">
            <v>30.800000000000011</v>
          </cell>
          <cell r="T1202" t="str">
            <v xml:space="preserve"> </v>
          </cell>
        </row>
        <row r="1203">
          <cell r="A1203" t="str">
            <v>28323000</v>
          </cell>
          <cell r="B1203" t="str">
            <v>Thiosulfates</v>
          </cell>
          <cell r="C1203">
            <v>38393</v>
          </cell>
          <cell r="D1203">
            <v>10</v>
          </cell>
          <cell r="E1203">
            <v>0</v>
          </cell>
          <cell r="F1203">
            <v>18</v>
          </cell>
          <cell r="G1203">
            <v>10</v>
          </cell>
          <cell r="H1203">
            <v>0</v>
          </cell>
          <cell r="I1203">
            <v>18</v>
          </cell>
          <cell r="J1203">
            <v>1</v>
          </cell>
          <cell r="K1203">
            <v>0</v>
          </cell>
          <cell r="L1203" t="str">
            <v>KGM</v>
          </cell>
          <cell r="M1203">
            <v>0</v>
          </cell>
          <cell r="N1203">
            <v>0</v>
          </cell>
          <cell r="O1203" t="str">
            <v>CLASSE</v>
          </cell>
          <cell r="P1203">
            <v>2</v>
          </cell>
          <cell r="Q1203">
            <v>30.8</v>
          </cell>
          <cell r="R1203">
            <v>11</v>
          </cell>
          <cell r="S1203">
            <v>30.800000000000011</v>
          </cell>
          <cell r="T1203" t="str">
            <v xml:space="preserve"> </v>
          </cell>
        </row>
        <row r="1204">
          <cell r="A1204" t="str">
            <v>28331100</v>
          </cell>
          <cell r="B1204" t="str">
            <v>Sulfate de disodium</v>
          </cell>
          <cell r="C1204">
            <v>38393</v>
          </cell>
          <cell r="D1204">
            <v>10</v>
          </cell>
          <cell r="E1204">
            <v>0</v>
          </cell>
          <cell r="F1204">
            <v>18</v>
          </cell>
          <cell r="G1204">
            <v>10</v>
          </cell>
          <cell r="H1204">
            <v>0</v>
          </cell>
          <cell r="I1204">
            <v>18</v>
          </cell>
          <cell r="J1204">
            <v>1</v>
          </cell>
          <cell r="K1204">
            <v>0</v>
          </cell>
          <cell r="L1204" t="str">
            <v>KGM</v>
          </cell>
          <cell r="M1204">
            <v>0</v>
          </cell>
          <cell r="N1204">
            <v>0</v>
          </cell>
          <cell r="O1204" t="str">
            <v>CLASSE</v>
          </cell>
          <cell r="P1204">
            <v>2</v>
          </cell>
          <cell r="Q1204">
            <v>30.8</v>
          </cell>
          <cell r="R1204">
            <v>11</v>
          </cell>
          <cell r="S1204">
            <v>30.800000000000011</v>
          </cell>
          <cell r="T1204" t="str">
            <v xml:space="preserve"> </v>
          </cell>
        </row>
        <row r="1205">
          <cell r="A1205" t="str">
            <v>28331900</v>
          </cell>
          <cell r="B1205" t="str">
            <v>Sulfates de sodium autres que ceux du 283311</v>
          </cell>
          <cell r="C1205">
            <v>38393</v>
          </cell>
          <cell r="D1205">
            <v>10</v>
          </cell>
          <cell r="E1205">
            <v>0</v>
          </cell>
          <cell r="F1205">
            <v>18</v>
          </cell>
          <cell r="G1205">
            <v>10</v>
          </cell>
          <cell r="H1205">
            <v>0</v>
          </cell>
          <cell r="I1205">
            <v>18</v>
          </cell>
          <cell r="J1205">
            <v>1</v>
          </cell>
          <cell r="K1205">
            <v>0</v>
          </cell>
          <cell r="L1205" t="str">
            <v>KGM</v>
          </cell>
          <cell r="M1205">
            <v>0</v>
          </cell>
          <cell r="N1205">
            <v>0</v>
          </cell>
          <cell r="O1205" t="str">
            <v>CLASSE</v>
          </cell>
          <cell r="P1205">
            <v>2</v>
          </cell>
          <cell r="Q1205">
            <v>30.8</v>
          </cell>
          <cell r="R1205">
            <v>11</v>
          </cell>
          <cell r="S1205">
            <v>30.800000000000011</v>
          </cell>
          <cell r="T1205" t="str">
            <v xml:space="preserve"> </v>
          </cell>
        </row>
        <row r="1206">
          <cell r="A1206" t="str">
            <v>28332100</v>
          </cell>
          <cell r="B1206" t="str">
            <v>Sulfate de magnesium</v>
          </cell>
          <cell r="C1206">
            <v>38393</v>
          </cell>
          <cell r="D1206">
            <v>10</v>
          </cell>
          <cell r="E1206">
            <v>0</v>
          </cell>
          <cell r="F1206">
            <v>18</v>
          </cell>
          <cell r="G1206">
            <v>10</v>
          </cell>
          <cell r="H1206">
            <v>0</v>
          </cell>
          <cell r="I1206">
            <v>18</v>
          </cell>
          <cell r="J1206">
            <v>1</v>
          </cell>
          <cell r="K1206">
            <v>0</v>
          </cell>
          <cell r="L1206" t="str">
            <v>KGM</v>
          </cell>
          <cell r="M1206">
            <v>0</v>
          </cell>
          <cell r="N1206">
            <v>0</v>
          </cell>
          <cell r="O1206" t="str">
            <v>CLASSE</v>
          </cell>
          <cell r="P1206">
            <v>2</v>
          </cell>
          <cell r="Q1206">
            <v>30.8</v>
          </cell>
          <cell r="R1206">
            <v>11</v>
          </cell>
          <cell r="S1206">
            <v>30.800000000000011</v>
          </cell>
          <cell r="T1206" t="str">
            <v xml:space="preserve"> </v>
          </cell>
        </row>
        <row r="1207">
          <cell r="A1207" t="str">
            <v>28332200</v>
          </cell>
          <cell r="B1207" t="str">
            <v>Sulfate d'aluminium</v>
          </cell>
          <cell r="C1207">
            <v>38393</v>
          </cell>
          <cell r="D1207">
            <v>10</v>
          </cell>
          <cell r="E1207">
            <v>0</v>
          </cell>
          <cell r="F1207">
            <v>0</v>
          </cell>
          <cell r="G1207">
            <v>10</v>
          </cell>
          <cell r="H1207">
            <v>0</v>
          </cell>
          <cell r="I1207">
            <v>0</v>
          </cell>
          <cell r="J1207">
            <v>1</v>
          </cell>
          <cell r="K1207">
            <v>0</v>
          </cell>
          <cell r="L1207" t="str">
            <v>KGM</v>
          </cell>
          <cell r="M1207">
            <v>0</v>
          </cell>
          <cell r="N1207">
            <v>0</v>
          </cell>
          <cell r="O1207" t="str">
            <v>CLASSE</v>
          </cell>
          <cell r="P1207">
            <v>2</v>
          </cell>
          <cell r="Q1207">
            <v>11</v>
          </cell>
          <cell r="R1207">
            <v>11</v>
          </cell>
          <cell r="S1207">
            <v>11</v>
          </cell>
          <cell r="T1207" t="str">
            <v xml:space="preserve"> </v>
          </cell>
        </row>
        <row r="1208">
          <cell r="A1208" t="str">
            <v>28332300</v>
          </cell>
          <cell r="B1208" t="str">
            <v>Sulfate de chrome</v>
          </cell>
          <cell r="C1208">
            <v>38393</v>
          </cell>
          <cell r="D1208">
            <v>10</v>
          </cell>
          <cell r="E1208">
            <v>0</v>
          </cell>
          <cell r="F1208">
            <v>18</v>
          </cell>
          <cell r="G1208">
            <v>10</v>
          </cell>
          <cell r="H1208">
            <v>0</v>
          </cell>
          <cell r="I1208">
            <v>18</v>
          </cell>
          <cell r="J1208">
            <v>1</v>
          </cell>
          <cell r="K1208">
            <v>0</v>
          </cell>
          <cell r="L1208" t="str">
            <v>KGM</v>
          </cell>
          <cell r="M1208">
            <v>0</v>
          </cell>
          <cell r="N1208">
            <v>0</v>
          </cell>
          <cell r="O1208" t="str">
            <v>CLASSE</v>
          </cell>
          <cell r="P1208">
            <v>2</v>
          </cell>
          <cell r="Q1208">
            <v>30.8</v>
          </cell>
          <cell r="R1208">
            <v>11</v>
          </cell>
          <cell r="S1208">
            <v>30.800000000000011</v>
          </cell>
          <cell r="T1208" t="str">
            <v xml:space="preserve"> </v>
          </cell>
        </row>
        <row r="1209">
          <cell r="A1209" t="str">
            <v>28332400</v>
          </cell>
          <cell r="B1209" t="str">
            <v>Sulfate de nickel</v>
          </cell>
          <cell r="C1209">
            <v>38393</v>
          </cell>
          <cell r="D1209">
            <v>10</v>
          </cell>
          <cell r="E1209">
            <v>0</v>
          </cell>
          <cell r="F1209">
            <v>18</v>
          </cell>
          <cell r="G1209">
            <v>10</v>
          </cell>
          <cell r="H1209">
            <v>0</v>
          </cell>
          <cell r="I1209">
            <v>18</v>
          </cell>
          <cell r="J1209">
            <v>1</v>
          </cell>
          <cell r="K1209">
            <v>0</v>
          </cell>
          <cell r="L1209" t="str">
            <v>KGM</v>
          </cell>
          <cell r="M1209">
            <v>0</v>
          </cell>
          <cell r="N1209">
            <v>0</v>
          </cell>
          <cell r="O1209" t="str">
            <v>CLASSE</v>
          </cell>
          <cell r="P1209">
            <v>2</v>
          </cell>
          <cell r="Q1209">
            <v>30.8</v>
          </cell>
          <cell r="R1209">
            <v>11</v>
          </cell>
          <cell r="S1209">
            <v>30.800000000000011</v>
          </cell>
          <cell r="T1209" t="str">
            <v xml:space="preserve"> </v>
          </cell>
        </row>
        <row r="1210">
          <cell r="A1210" t="str">
            <v>28332500</v>
          </cell>
          <cell r="B1210" t="str">
            <v>Sulfate de cuivre</v>
          </cell>
          <cell r="C1210">
            <v>38393</v>
          </cell>
          <cell r="D1210">
            <v>10</v>
          </cell>
          <cell r="E1210">
            <v>0</v>
          </cell>
          <cell r="F1210">
            <v>18</v>
          </cell>
          <cell r="G1210">
            <v>10</v>
          </cell>
          <cell r="H1210">
            <v>0</v>
          </cell>
          <cell r="I1210">
            <v>18</v>
          </cell>
          <cell r="J1210">
            <v>1</v>
          </cell>
          <cell r="K1210">
            <v>0</v>
          </cell>
          <cell r="L1210" t="str">
            <v>KGM</v>
          </cell>
          <cell r="M1210">
            <v>0</v>
          </cell>
          <cell r="N1210">
            <v>0</v>
          </cell>
          <cell r="O1210" t="str">
            <v>CLASSE</v>
          </cell>
          <cell r="P1210">
            <v>2</v>
          </cell>
          <cell r="Q1210">
            <v>30.8</v>
          </cell>
          <cell r="R1210">
            <v>11</v>
          </cell>
          <cell r="S1210">
            <v>30.800000000000011</v>
          </cell>
          <cell r="T1210" t="str">
            <v xml:space="preserve"> </v>
          </cell>
        </row>
        <row r="1211">
          <cell r="A1211" t="str">
            <v>28332600</v>
          </cell>
          <cell r="B1211" t="str">
            <v>Sulfate de zinc</v>
          </cell>
          <cell r="C1211">
            <v>38393</v>
          </cell>
          <cell r="D1211">
            <v>10</v>
          </cell>
          <cell r="E1211">
            <v>0</v>
          </cell>
          <cell r="F1211">
            <v>18</v>
          </cell>
          <cell r="G1211">
            <v>10</v>
          </cell>
          <cell r="H1211">
            <v>0</v>
          </cell>
          <cell r="I1211">
            <v>18</v>
          </cell>
          <cell r="J1211">
            <v>1</v>
          </cell>
          <cell r="K1211">
            <v>0</v>
          </cell>
          <cell r="L1211" t="str">
            <v>KGM</v>
          </cell>
          <cell r="M1211">
            <v>0</v>
          </cell>
          <cell r="N1211">
            <v>0</v>
          </cell>
          <cell r="O1211" t="str">
            <v>CLASSE</v>
          </cell>
          <cell r="P1211">
            <v>2</v>
          </cell>
          <cell r="Q1211">
            <v>30.8</v>
          </cell>
          <cell r="R1211">
            <v>11</v>
          </cell>
          <cell r="S1211">
            <v>30.800000000000011</v>
          </cell>
          <cell r="T1211" t="str">
            <v xml:space="preserve"> </v>
          </cell>
        </row>
        <row r="1212">
          <cell r="A1212" t="str">
            <v>28332700</v>
          </cell>
          <cell r="B1212" t="str">
            <v>Sulfate de baryum</v>
          </cell>
          <cell r="C1212">
            <v>38393</v>
          </cell>
          <cell r="D1212">
            <v>10</v>
          </cell>
          <cell r="E1212">
            <v>0</v>
          </cell>
          <cell r="F1212">
            <v>18</v>
          </cell>
          <cell r="G1212">
            <v>10</v>
          </cell>
          <cell r="H1212">
            <v>0</v>
          </cell>
          <cell r="I1212">
            <v>18</v>
          </cell>
          <cell r="J1212">
            <v>1</v>
          </cell>
          <cell r="K1212">
            <v>0</v>
          </cell>
          <cell r="L1212" t="str">
            <v>KGM</v>
          </cell>
          <cell r="M1212">
            <v>0</v>
          </cell>
          <cell r="N1212">
            <v>0</v>
          </cell>
          <cell r="O1212" t="str">
            <v>CLASSE</v>
          </cell>
          <cell r="P1212">
            <v>2</v>
          </cell>
          <cell r="Q1212">
            <v>30.8</v>
          </cell>
          <cell r="R1212">
            <v>11</v>
          </cell>
          <cell r="S1212">
            <v>30.800000000000011</v>
          </cell>
          <cell r="T1212" t="str">
            <v xml:space="preserve"> </v>
          </cell>
        </row>
        <row r="1213">
          <cell r="A1213" t="str">
            <v>28332900</v>
          </cell>
          <cell r="B1213" t="str">
            <v>Sulfates autres que 283311 a 283327</v>
          </cell>
          <cell r="C1213">
            <v>38393</v>
          </cell>
          <cell r="D1213">
            <v>10</v>
          </cell>
          <cell r="E1213">
            <v>0</v>
          </cell>
          <cell r="F1213">
            <v>18</v>
          </cell>
          <cell r="G1213">
            <v>10</v>
          </cell>
          <cell r="H1213">
            <v>0</v>
          </cell>
          <cell r="I1213">
            <v>18</v>
          </cell>
          <cell r="J1213">
            <v>1</v>
          </cell>
          <cell r="K1213">
            <v>0</v>
          </cell>
          <cell r="L1213" t="str">
            <v>KGM</v>
          </cell>
          <cell r="M1213">
            <v>0</v>
          </cell>
          <cell r="N1213">
            <v>0</v>
          </cell>
          <cell r="O1213" t="str">
            <v>CLASSE</v>
          </cell>
          <cell r="P1213">
            <v>2</v>
          </cell>
          <cell r="Q1213">
            <v>30.8</v>
          </cell>
          <cell r="R1213">
            <v>11</v>
          </cell>
          <cell r="S1213">
            <v>30.800000000000011</v>
          </cell>
          <cell r="T1213" t="str">
            <v xml:space="preserve"> </v>
          </cell>
        </row>
        <row r="1214">
          <cell r="A1214" t="str">
            <v>28333000</v>
          </cell>
          <cell r="B1214" t="str">
            <v>Aluns</v>
          </cell>
          <cell r="C1214">
            <v>38393</v>
          </cell>
          <cell r="D1214">
            <v>10</v>
          </cell>
          <cell r="E1214">
            <v>0</v>
          </cell>
          <cell r="F1214">
            <v>18</v>
          </cell>
          <cell r="G1214">
            <v>10</v>
          </cell>
          <cell r="H1214">
            <v>0</v>
          </cell>
          <cell r="I1214">
            <v>18</v>
          </cell>
          <cell r="J1214">
            <v>1</v>
          </cell>
          <cell r="K1214">
            <v>0</v>
          </cell>
          <cell r="L1214" t="str">
            <v>KGM</v>
          </cell>
          <cell r="M1214">
            <v>0</v>
          </cell>
          <cell r="N1214">
            <v>0</v>
          </cell>
          <cell r="O1214" t="str">
            <v>CLASSE</v>
          </cell>
          <cell r="P1214">
            <v>2</v>
          </cell>
          <cell r="Q1214">
            <v>30.8</v>
          </cell>
          <cell r="R1214">
            <v>11</v>
          </cell>
          <cell r="S1214">
            <v>30.800000000000011</v>
          </cell>
          <cell r="T1214" t="str">
            <v xml:space="preserve"> </v>
          </cell>
        </row>
        <row r="1215">
          <cell r="A1215" t="str">
            <v>28334000</v>
          </cell>
          <cell r="B1215" t="str">
            <v>Peroxosulfates.(persulfates)</v>
          </cell>
          <cell r="C1215">
            <v>38393</v>
          </cell>
          <cell r="D1215">
            <v>10</v>
          </cell>
          <cell r="E1215">
            <v>0</v>
          </cell>
          <cell r="F1215">
            <v>18</v>
          </cell>
          <cell r="G1215">
            <v>10</v>
          </cell>
          <cell r="H1215">
            <v>0</v>
          </cell>
          <cell r="I1215">
            <v>18</v>
          </cell>
          <cell r="J1215">
            <v>1</v>
          </cell>
          <cell r="K1215">
            <v>0</v>
          </cell>
          <cell r="L1215" t="str">
            <v>KGM</v>
          </cell>
          <cell r="M1215">
            <v>0</v>
          </cell>
          <cell r="N1215">
            <v>0</v>
          </cell>
          <cell r="O1215" t="str">
            <v>CLASSE</v>
          </cell>
          <cell r="P1215">
            <v>2</v>
          </cell>
          <cell r="Q1215">
            <v>30.8</v>
          </cell>
          <cell r="R1215">
            <v>11</v>
          </cell>
          <cell r="S1215">
            <v>30.800000000000011</v>
          </cell>
          <cell r="T1215" t="str">
            <v xml:space="preserve"> </v>
          </cell>
        </row>
        <row r="1216">
          <cell r="A1216" t="str">
            <v>28341000</v>
          </cell>
          <cell r="B1216" t="str">
            <v>Nitrites</v>
          </cell>
          <cell r="C1216">
            <v>38393</v>
          </cell>
          <cell r="D1216">
            <v>10</v>
          </cell>
          <cell r="E1216">
            <v>0</v>
          </cell>
          <cell r="F1216">
            <v>18</v>
          </cell>
          <cell r="G1216">
            <v>10</v>
          </cell>
          <cell r="H1216">
            <v>0</v>
          </cell>
          <cell r="I1216">
            <v>18</v>
          </cell>
          <cell r="J1216">
            <v>1</v>
          </cell>
          <cell r="K1216">
            <v>0</v>
          </cell>
          <cell r="L1216" t="str">
            <v>KGM</v>
          </cell>
          <cell r="M1216">
            <v>0</v>
          </cell>
          <cell r="N1216">
            <v>0</v>
          </cell>
          <cell r="O1216" t="str">
            <v>CLASSE</v>
          </cell>
          <cell r="P1216">
            <v>2</v>
          </cell>
          <cell r="Q1216">
            <v>30.8</v>
          </cell>
          <cell r="R1216">
            <v>11</v>
          </cell>
          <cell r="S1216">
            <v>30.800000000000011</v>
          </cell>
          <cell r="T1216" t="str">
            <v xml:space="preserve"> </v>
          </cell>
        </row>
        <row r="1217">
          <cell r="A1217" t="str">
            <v>28342110</v>
          </cell>
          <cell r="B1217" t="str">
            <v>Nitrates de potassium _x0005_ usage d'engrais</v>
          </cell>
          <cell r="C1217">
            <v>38393</v>
          </cell>
          <cell r="D1217">
            <v>5</v>
          </cell>
          <cell r="E1217">
            <v>0</v>
          </cell>
          <cell r="F1217">
            <v>0</v>
          </cell>
          <cell r="G1217">
            <v>5</v>
          </cell>
          <cell r="H1217">
            <v>0</v>
          </cell>
          <cell r="I1217">
            <v>0</v>
          </cell>
          <cell r="J1217">
            <v>1</v>
          </cell>
          <cell r="K1217">
            <v>0</v>
          </cell>
          <cell r="L1217" t="str">
            <v>KGM</v>
          </cell>
          <cell r="M1217">
            <v>0</v>
          </cell>
          <cell r="N1217">
            <v>0</v>
          </cell>
          <cell r="O1217" t="str">
            <v>CLASSE</v>
          </cell>
          <cell r="P1217">
            <v>1</v>
          </cell>
          <cell r="Q1217">
            <v>6</v>
          </cell>
          <cell r="R1217">
            <v>6</v>
          </cell>
          <cell r="S1217">
            <v>6</v>
          </cell>
          <cell r="T1217" t="str">
            <v xml:space="preserve"> </v>
          </cell>
        </row>
        <row r="1218">
          <cell r="A1218" t="str">
            <v>28342190</v>
          </cell>
          <cell r="B1218" t="str">
            <v>Nitrates de potassium autres que d'engrais</v>
          </cell>
          <cell r="C1218">
            <v>38393</v>
          </cell>
          <cell r="D1218">
            <v>10</v>
          </cell>
          <cell r="E1218">
            <v>0</v>
          </cell>
          <cell r="F1218">
            <v>18</v>
          </cell>
          <cell r="G1218">
            <v>10</v>
          </cell>
          <cell r="H1218">
            <v>0</v>
          </cell>
          <cell r="I1218">
            <v>18</v>
          </cell>
          <cell r="J1218">
            <v>1</v>
          </cell>
          <cell r="K1218">
            <v>0</v>
          </cell>
          <cell r="L1218" t="str">
            <v>KGM</v>
          </cell>
          <cell r="M1218">
            <v>0</v>
          </cell>
          <cell r="N1218">
            <v>0</v>
          </cell>
          <cell r="O1218" t="str">
            <v>CLASSE</v>
          </cell>
          <cell r="P1218">
            <v>2</v>
          </cell>
          <cell r="Q1218">
            <v>30.8</v>
          </cell>
          <cell r="R1218">
            <v>11</v>
          </cell>
          <cell r="S1218">
            <v>30.800000000000011</v>
          </cell>
          <cell r="T1218" t="str">
            <v xml:space="preserve"> </v>
          </cell>
        </row>
        <row r="1219">
          <cell r="A1219" t="str">
            <v>28342900</v>
          </cell>
          <cell r="B1219" t="str">
            <v>Nitrates autres que du 283421 et 283422</v>
          </cell>
          <cell r="C1219">
            <v>38393</v>
          </cell>
          <cell r="D1219">
            <v>10</v>
          </cell>
          <cell r="E1219">
            <v>0</v>
          </cell>
          <cell r="F1219">
            <v>18</v>
          </cell>
          <cell r="G1219">
            <v>10</v>
          </cell>
          <cell r="H1219">
            <v>0</v>
          </cell>
          <cell r="I1219">
            <v>18</v>
          </cell>
          <cell r="J1219">
            <v>1</v>
          </cell>
          <cell r="K1219">
            <v>0</v>
          </cell>
          <cell r="L1219" t="str">
            <v>KGM</v>
          </cell>
          <cell r="M1219">
            <v>0</v>
          </cell>
          <cell r="N1219">
            <v>0</v>
          </cell>
          <cell r="O1219" t="str">
            <v>CLASSE</v>
          </cell>
          <cell r="P1219">
            <v>2</v>
          </cell>
          <cell r="Q1219">
            <v>30.8</v>
          </cell>
          <cell r="R1219">
            <v>11</v>
          </cell>
          <cell r="S1219">
            <v>30.800000000000011</v>
          </cell>
          <cell r="T1219" t="str">
            <v xml:space="preserve"> </v>
          </cell>
        </row>
        <row r="1220">
          <cell r="A1220" t="str">
            <v>28351000</v>
          </cell>
          <cell r="B1220" t="str">
            <v>Phosphinates (hypophosphites) et phophonates (phosphites)</v>
          </cell>
          <cell r="C1220">
            <v>38393</v>
          </cell>
          <cell r="D1220">
            <v>10</v>
          </cell>
          <cell r="E1220">
            <v>0</v>
          </cell>
          <cell r="F1220">
            <v>18</v>
          </cell>
          <cell r="G1220">
            <v>10</v>
          </cell>
          <cell r="H1220">
            <v>0</v>
          </cell>
          <cell r="I1220">
            <v>18</v>
          </cell>
          <cell r="J1220">
            <v>1</v>
          </cell>
          <cell r="K1220">
            <v>0</v>
          </cell>
          <cell r="L1220" t="str">
            <v>KGM</v>
          </cell>
          <cell r="M1220">
            <v>0</v>
          </cell>
          <cell r="N1220">
            <v>0</v>
          </cell>
          <cell r="O1220" t="str">
            <v>CLASSE</v>
          </cell>
          <cell r="P1220">
            <v>2</v>
          </cell>
          <cell r="Q1220">
            <v>30.8</v>
          </cell>
          <cell r="R1220">
            <v>11</v>
          </cell>
          <cell r="S1220">
            <v>30.800000000000011</v>
          </cell>
          <cell r="T1220" t="str">
            <v xml:space="preserve"> </v>
          </cell>
        </row>
        <row r="1221">
          <cell r="A1221" t="str">
            <v>28352200</v>
          </cell>
          <cell r="B1221" t="str">
            <v>Phosphate de mono ou de disodium</v>
          </cell>
          <cell r="C1221">
            <v>38393</v>
          </cell>
          <cell r="D1221">
            <v>10</v>
          </cell>
          <cell r="E1221">
            <v>0</v>
          </cell>
          <cell r="F1221">
            <v>18</v>
          </cell>
          <cell r="G1221">
            <v>10</v>
          </cell>
          <cell r="H1221">
            <v>0</v>
          </cell>
          <cell r="I1221">
            <v>18</v>
          </cell>
          <cell r="J1221">
            <v>1</v>
          </cell>
          <cell r="K1221">
            <v>0</v>
          </cell>
          <cell r="L1221" t="str">
            <v>KGM</v>
          </cell>
          <cell r="M1221">
            <v>0</v>
          </cell>
          <cell r="N1221">
            <v>0</v>
          </cell>
          <cell r="O1221" t="str">
            <v>CLASSE</v>
          </cell>
          <cell r="P1221">
            <v>2</v>
          </cell>
          <cell r="Q1221">
            <v>30.8</v>
          </cell>
          <cell r="R1221">
            <v>11</v>
          </cell>
          <cell r="S1221">
            <v>30.800000000000011</v>
          </cell>
          <cell r="T1221" t="str">
            <v xml:space="preserve"> </v>
          </cell>
        </row>
        <row r="1222">
          <cell r="A1222" t="str">
            <v>28352300</v>
          </cell>
          <cell r="B1222" t="str">
            <v>Phosphate de trisodium</v>
          </cell>
          <cell r="C1222">
            <v>38393</v>
          </cell>
          <cell r="D1222">
            <v>10</v>
          </cell>
          <cell r="E1222">
            <v>0</v>
          </cell>
          <cell r="F1222">
            <v>18</v>
          </cell>
          <cell r="G1222">
            <v>10</v>
          </cell>
          <cell r="H1222">
            <v>0</v>
          </cell>
          <cell r="I1222">
            <v>18</v>
          </cell>
          <cell r="J1222">
            <v>1</v>
          </cell>
          <cell r="K1222">
            <v>0</v>
          </cell>
          <cell r="L1222" t="str">
            <v>KGM</v>
          </cell>
          <cell r="M1222">
            <v>0</v>
          </cell>
          <cell r="N1222">
            <v>0</v>
          </cell>
          <cell r="O1222" t="str">
            <v>CLASSE</v>
          </cell>
          <cell r="P1222">
            <v>2</v>
          </cell>
          <cell r="Q1222">
            <v>30.8</v>
          </cell>
          <cell r="R1222">
            <v>11</v>
          </cell>
          <cell r="S1222">
            <v>30.800000000000011</v>
          </cell>
          <cell r="T1222" t="str">
            <v xml:space="preserve"> </v>
          </cell>
        </row>
        <row r="1223">
          <cell r="A1223" t="str">
            <v>28352410</v>
          </cell>
          <cell r="B1223" t="str">
            <v>Phosphates de potassium _x0005_ usages d'engrais</v>
          </cell>
          <cell r="C1223">
            <v>38393</v>
          </cell>
          <cell r="D1223">
            <v>5</v>
          </cell>
          <cell r="E1223">
            <v>0</v>
          </cell>
          <cell r="F1223">
            <v>0</v>
          </cell>
          <cell r="G1223">
            <v>5</v>
          </cell>
          <cell r="H1223">
            <v>0</v>
          </cell>
          <cell r="I1223">
            <v>0</v>
          </cell>
          <cell r="J1223">
            <v>1</v>
          </cell>
          <cell r="K1223">
            <v>0</v>
          </cell>
          <cell r="L1223" t="str">
            <v>KGM</v>
          </cell>
          <cell r="M1223">
            <v>0</v>
          </cell>
          <cell r="N1223">
            <v>0</v>
          </cell>
          <cell r="O1223" t="str">
            <v>CLASSE</v>
          </cell>
          <cell r="P1223">
            <v>1</v>
          </cell>
          <cell r="Q1223">
            <v>6</v>
          </cell>
          <cell r="R1223">
            <v>6</v>
          </cell>
          <cell r="S1223">
            <v>6</v>
          </cell>
          <cell r="T1223" t="str">
            <v xml:space="preserve"> </v>
          </cell>
        </row>
        <row r="1224">
          <cell r="A1224" t="str">
            <v>28352490</v>
          </cell>
          <cell r="B1224" t="str">
            <v>Phosphates de potassium autres qu'_x0005_ usaged'engrais.</v>
          </cell>
          <cell r="C1224">
            <v>38393</v>
          </cell>
          <cell r="D1224">
            <v>10</v>
          </cell>
          <cell r="E1224">
            <v>0</v>
          </cell>
          <cell r="F1224">
            <v>0</v>
          </cell>
          <cell r="G1224">
            <v>10</v>
          </cell>
          <cell r="H1224">
            <v>0</v>
          </cell>
          <cell r="I1224">
            <v>0</v>
          </cell>
          <cell r="J1224">
            <v>1</v>
          </cell>
          <cell r="K1224">
            <v>0</v>
          </cell>
          <cell r="L1224" t="str">
            <v>KGM</v>
          </cell>
          <cell r="M1224">
            <v>0</v>
          </cell>
          <cell r="N1224">
            <v>0</v>
          </cell>
          <cell r="O1224" t="str">
            <v>CLASSE</v>
          </cell>
          <cell r="P1224">
            <v>2</v>
          </cell>
          <cell r="Q1224">
            <v>11</v>
          </cell>
          <cell r="R1224">
            <v>11</v>
          </cell>
          <cell r="S1224">
            <v>11</v>
          </cell>
          <cell r="T1224" t="str">
            <v xml:space="preserve"> </v>
          </cell>
        </row>
        <row r="1225">
          <cell r="A1225" t="str">
            <v>28352500</v>
          </cell>
          <cell r="B1225" t="str">
            <v>Hydrogenoorthophosphate de calcium ("phosphate  dicalcique ")</v>
          </cell>
          <cell r="C1225">
            <v>38393</v>
          </cell>
          <cell r="D1225">
            <v>10</v>
          </cell>
          <cell r="E1225">
            <v>0</v>
          </cell>
          <cell r="F1225">
            <v>18</v>
          </cell>
          <cell r="G1225">
            <v>10</v>
          </cell>
          <cell r="H1225">
            <v>0</v>
          </cell>
          <cell r="I1225">
            <v>18</v>
          </cell>
          <cell r="J1225">
            <v>1</v>
          </cell>
          <cell r="K1225">
            <v>0</v>
          </cell>
          <cell r="L1225" t="str">
            <v>KGM</v>
          </cell>
          <cell r="M1225">
            <v>0</v>
          </cell>
          <cell r="N1225">
            <v>0</v>
          </cell>
          <cell r="O1225" t="str">
            <v>CLASSE</v>
          </cell>
          <cell r="P1225">
            <v>2</v>
          </cell>
          <cell r="Q1225">
            <v>30.8</v>
          </cell>
          <cell r="R1225">
            <v>11</v>
          </cell>
          <cell r="S1225">
            <v>30.800000000000011</v>
          </cell>
          <cell r="T1225" t="str">
            <v xml:space="preserve"> </v>
          </cell>
        </row>
        <row r="1226">
          <cell r="A1226" t="str">
            <v>28352600</v>
          </cell>
          <cell r="B1226" t="str">
            <v>Phosphates de calcium autres que du 283525</v>
          </cell>
          <cell r="C1226">
            <v>38393</v>
          </cell>
          <cell r="D1226">
            <v>10</v>
          </cell>
          <cell r="E1226">
            <v>0</v>
          </cell>
          <cell r="F1226">
            <v>0</v>
          </cell>
          <cell r="G1226">
            <v>10</v>
          </cell>
          <cell r="H1226">
            <v>0</v>
          </cell>
          <cell r="I1226">
            <v>0</v>
          </cell>
          <cell r="J1226">
            <v>1</v>
          </cell>
          <cell r="K1226">
            <v>0</v>
          </cell>
          <cell r="L1226" t="str">
            <v>KGM</v>
          </cell>
          <cell r="M1226">
            <v>0</v>
          </cell>
          <cell r="N1226">
            <v>0</v>
          </cell>
          <cell r="O1226" t="str">
            <v>CLASSE</v>
          </cell>
          <cell r="P1226">
            <v>2</v>
          </cell>
          <cell r="Q1226">
            <v>11</v>
          </cell>
          <cell r="R1226">
            <v>11</v>
          </cell>
          <cell r="S1226">
            <v>11</v>
          </cell>
          <cell r="T1226" t="str">
            <v xml:space="preserve"> </v>
          </cell>
        </row>
        <row r="1227">
          <cell r="A1227" t="str">
            <v>28352900</v>
          </cell>
          <cell r="B1227" t="str">
            <v>Phosphates autres que 283522 a 283526</v>
          </cell>
          <cell r="C1227">
            <v>38393</v>
          </cell>
          <cell r="D1227">
            <v>10</v>
          </cell>
          <cell r="E1227">
            <v>0</v>
          </cell>
          <cell r="F1227">
            <v>18</v>
          </cell>
          <cell r="G1227">
            <v>10</v>
          </cell>
          <cell r="H1227">
            <v>0</v>
          </cell>
          <cell r="I1227">
            <v>18</v>
          </cell>
          <cell r="J1227">
            <v>1</v>
          </cell>
          <cell r="K1227">
            <v>0</v>
          </cell>
          <cell r="L1227" t="str">
            <v>KGM</v>
          </cell>
          <cell r="M1227">
            <v>0</v>
          </cell>
          <cell r="N1227">
            <v>0</v>
          </cell>
          <cell r="O1227" t="str">
            <v>CLASSE</v>
          </cell>
          <cell r="P1227">
            <v>2</v>
          </cell>
          <cell r="Q1227">
            <v>30.8</v>
          </cell>
          <cell r="R1227">
            <v>11</v>
          </cell>
          <cell r="S1227">
            <v>30.800000000000011</v>
          </cell>
          <cell r="T1227" t="str">
            <v xml:space="preserve"> </v>
          </cell>
        </row>
        <row r="1228">
          <cell r="A1228" t="str">
            <v>28353100</v>
          </cell>
          <cell r="B1228" t="str">
            <v>Triphosphate de sodium (tripolyphosphate de sodium)</v>
          </cell>
          <cell r="C1228">
            <v>38393</v>
          </cell>
          <cell r="D1228">
            <v>10</v>
          </cell>
          <cell r="E1228">
            <v>0</v>
          </cell>
          <cell r="F1228">
            <v>0</v>
          </cell>
          <cell r="G1228">
            <v>10</v>
          </cell>
          <cell r="H1228">
            <v>0</v>
          </cell>
          <cell r="I1228">
            <v>0</v>
          </cell>
          <cell r="J1228">
            <v>1</v>
          </cell>
          <cell r="K1228">
            <v>0</v>
          </cell>
          <cell r="L1228" t="str">
            <v>KGM</v>
          </cell>
          <cell r="M1228">
            <v>0</v>
          </cell>
          <cell r="N1228">
            <v>0</v>
          </cell>
          <cell r="O1228" t="str">
            <v>CLASSE</v>
          </cell>
          <cell r="P1228">
            <v>2</v>
          </cell>
          <cell r="Q1228">
            <v>11</v>
          </cell>
          <cell r="R1228">
            <v>11</v>
          </cell>
          <cell r="S1228">
            <v>11</v>
          </cell>
          <cell r="T1228" t="str">
            <v xml:space="preserve"> </v>
          </cell>
        </row>
        <row r="1229">
          <cell r="A1229" t="str">
            <v>28353900</v>
          </cell>
          <cell r="B1229" t="str">
            <v>Polyphosphates autres que 283531</v>
          </cell>
          <cell r="C1229">
            <v>38393</v>
          </cell>
          <cell r="D1229">
            <v>10</v>
          </cell>
          <cell r="E1229">
            <v>0</v>
          </cell>
          <cell r="F1229">
            <v>18</v>
          </cell>
          <cell r="G1229">
            <v>10</v>
          </cell>
          <cell r="H1229">
            <v>0</v>
          </cell>
          <cell r="I1229">
            <v>18</v>
          </cell>
          <cell r="J1229">
            <v>1</v>
          </cell>
          <cell r="K1229">
            <v>0</v>
          </cell>
          <cell r="L1229" t="str">
            <v>KGM</v>
          </cell>
          <cell r="M1229">
            <v>0</v>
          </cell>
          <cell r="N1229">
            <v>0</v>
          </cell>
          <cell r="O1229" t="str">
            <v>CLASSE</v>
          </cell>
          <cell r="P1229">
            <v>2</v>
          </cell>
          <cell r="Q1229">
            <v>30.8</v>
          </cell>
          <cell r="R1229">
            <v>11</v>
          </cell>
          <cell r="S1229">
            <v>30.800000000000011</v>
          </cell>
          <cell r="T1229" t="str">
            <v xml:space="preserve"> </v>
          </cell>
        </row>
        <row r="1230">
          <cell r="A1230" t="str">
            <v>28361000</v>
          </cell>
          <cell r="B1230" t="str">
            <v>Carbonate d'ammonium du commerce et autres carbonates d'ammonium</v>
          </cell>
          <cell r="C1230">
            <v>38393</v>
          </cell>
          <cell r="D1230">
            <v>10</v>
          </cell>
          <cell r="E1230">
            <v>0</v>
          </cell>
          <cell r="F1230">
            <v>18</v>
          </cell>
          <cell r="G1230">
            <v>10</v>
          </cell>
          <cell r="H1230">
            <v>0</v>
          </cell>
          <cell r="I1230">
            <v>18</v>
          </cell>
          <cell r="J1230">
            <v>1</v>
          </cell>
          <cell r="K1230">
            <v>0</v>
          </cell>
          <cell r="L1230" t="str">
            <v>KGM</v>
          </cell>
          <cell r="M1230">
            <v>0</v>
          </cell>
          <cell r="N1230">
            <v>0</v>
          </cell>
          <cell r="O1230" t="str">
            <v>CLASSE</v>
          </cell>
          <cell r="P1230">
            <v>2</v>
          </cell>
          <cell r="Q1230">
            <v>30.8</v>
          </cell>
          <cell r="R1230">
            <v>11</v>
          </cell>
          <cell r="S1230">
            <v>30.800000000000011</v>
          </cell>
          <cell r="T1230" t="str">
            <v xml:space="preserve"> </v>
          </cell>
        </row>
        <row r="1231">
          <cell r="A1231" t="str">
            <v>28362000</v>
          </cell>
          <cell r="B1231" t="str">
            <v>Carbonate de disodium</v>
          </cell>
          <cell r="C1231">
            <v>38393</v>
          </cell>
          <cell r="D1231">
            <v>10</v>
          </cell>
          <cell r="E1231">
            <v>0</v>
          </cell>
          <cell r="F1231">
            <v>18</v>
          </cell>
          <cell r="G1231">
            <v>10</v>
          </cell>
          <cell r="H1231">
            <v>0</v>
          </cell>
          <cell r="I1231">
            <v>18</v>
          </cell>
          <cell r="J1231">
            <v>1</v>
          </cell>
          <cell r="K1231">
            <v>0</v>
          </cell>
          <cell r="L1231" t="str">
            <v>KGM</v>
          </cell>
          <cell r="M1231">
            <v>0</v>
          </cell>
          <cell r="N1231">
            <v>0</v>
          </cell>
          <cell r="O1231" t="str">
            <v>CLASSE</v>
          </cell>
          <cell r="P1231">
            <v>2</v>
          </cell>
          <cell r="Q1231">
            <v>30.8</v>
          </cell>
          <cell r="R1231">
            <v>11</v>
          </cell>
          <cell r="S1231">
            <v>30.800000000000011</v>
          </cell>
          <cell r="T1231" t="str">
            <v xml:space="preserve"> </v>
          </cell>
        </row>
        <row r="1232">
          <cell r="A1232" t="str">
            <v>28363000</v>
          </cell>
          <cell r="B1232" t="str">
            <v>Hydrogenocarbonate(bicarbonate) de sodium</v>
          </cell>
          <cell r="C1232">
            <v>38393</v>
          </cell>
          <cell r="D1232">
            <v>10</v>
          </cell>
          <cell r="E1232">
            <v>0</v>
          </cell>
          <cell r="F1232">
            <v>18</v>
          </cell>
          <cell r="G1232">
            <v>10</v>
          </cell>
          <cell r="H1232">
            <v>0</v>
          </cell>
          <cell r="I1232">
            <v>18</v>
          </cell>
          <cell r="J1232">
            <v>1</v>
          </cell>
          <cell r="K1232">
            <v>0</v>
          </cell>
          <cell r="L1232" t="str">
            <v>KGM</v>
          </cell>
          <cell r="M1232">
            <v>0</v>
          </cell>
          <cell r="N1232">
            <v>0</v>
          </cell>
          <cell r="O1232" t="str">
            <v>CLASSE</v>
          </cell>
          <cell r="P1232">
            <v>2</v>
          </cell>
          <cell r="Q1232">
            <v>30.8</v>
          </cell>
          <cell r="R1232">
            <v>11</v>
          </cell>
          <cell r="S1232">
            <v>30.800000000000011</v>
          </cell>
          <cell r="T1232" t="str">
            <v xml:space="preserve"> </v>
          </cell>
        </row>
        <row r="1233">
          <cell r="A1233" t="str">
            <v>28364000</v>
          </cell>
          <cell r="B1233" t="str">
            <v>Carbonates de potassium</v>
          </cell>
          <cell r="C1233">
            <v>38393</v>
          </cell>
          <cell r="D1233">
            <v>10</v>
          </cell>
          <cell r="E1233">
            <v>0</v>
          </cell>
          <cell r="F1233">
            <v>0</v>
          </cell>
          <cell r="G1233">
            <v>10</v>
          </cell>
          <cell r="H1233">
            <v>0</v>
          </cell>
          <cell r="I1233">
            <v>0</v>
          </cell>
          <cell r="J1233">
            <v>1</v>
          </cell>
          <cell r="K1233">
            <v>0</v>
          </cell>
          <cell r="L1233" t="str">
            <v>KGM</v>
          </cell>
          <cell r="M1233">
            <v>0</v>
          </cell>
          <cell r="N1233">
            <v>0</v>
          </cell>
          <cell r="O1233" t="str">
            <v>CLASSE</v>
          </cell>
          <cell r="P1233">
            <v>2</v>
          </cell>
          <cell r="Q1233">
            <v>11</v>
          </cell>
          <cell r="R1233">
            <v>11</v>
          </cell>
          <cell r="S1233">
            <v>11</v>
          </cell>
          <cell r="T1233" t="str">
            <v xml:space="preserve"> </v>
          </cell>
        </row>
        <row r="1234">
          <cell r="A1234" t="str">
            <v>28365000</v>
          </cell>
          <cell r="B1234" t="str">
            <v>Carbonate de calcium</v>
          </cell>
          <cell r="C1234">
            <v>38393</v>
          </cell>
          <cell r="D1234">
            <v>10</v>
          </cell>
          <cell r="E1234">
            <v>0</v>
          </cell>
          <cell r="F1234">
            <v>18</v>
          </cell>
          <cell r="G1234">
            <v>10</v>
          </cell>
          <cell r="H1234">
            <v>0</v>
          </cell>
          <cell r="I1234">
            <v>18</v>
          </cell>
          <cell r="J1234">
            <v>1</v>
          </cell>
          <cell r="K1234">
            <v>0</v>
          </cell>
          <cell r="L1234" t="str">
            <v>KGM</v>
          </cell>
          <cell r="M1234">
            <v>0</v>
          </cell>
          <cell r="N1234">
            <v>0</v>
          </cell>
          <cell r="O1234" t="str">
            <v>CLASSE</v>
          </cell>
          <cell r="P1234">
            <v>2</v>
          </cell>
          <cell r="Q1234">
            <v>30.8</v>
          </cell>
          <cell r="R1234">
            <v>11</v>
          </cell>
          <cell r="S1234">
            <v>30.800000000000011</v>
          </cell>
          <cell r="T1234" t="str">
            <v xml:space="preserve"> </v>
          </cell>
        </row>
        <row r="1235">
          <cell r="A1235" t="str">
            <v>28366000</v>
          </cell>
          <cell r="B1235" t="str">
            <v>Carbonate de baryum</v>
          </cell>
          <cell r="C1235">
            <v>38393</v>
          </cell>
          <cell r="D1235">
            <v>10</v>
          </cell>
          <cell r="E1235">
            <v>0</v>
          </cell>
          <cell r="F1235">
            <v>18</v>
          </cell>
          <cell r="G1235">
            <v>10</v>
          </cell>
          <cell r="H1235">
            <v>0</v>
          </cell>
          <cell r="I1235">
            <v>18</v>
          </cell>
          <cell r="J1235">
            <v>1</v>
          </cell>
          <cell r="K1235">
            <v>0</v>
          </cell>
          <cell r="L1235" t="str">
            <v>KGM</v>
          </cell>
          <cell r="M1235">
            <v>0</v>
          </cell>
          <cell r="N1235">
            <v>0</v>
          </cell>
          <cell r="O1235" t="str">
            <v>CLASSE</v>
          </cell>
          <cell r="P1235">
            <v>2</v>
          </cell>
          <cell r="Q1235">
            <v>30.8</v>
          </cell>
          <cell r="R1235">
            <v>11</v>
          </cell>
          <cell r="S1235">
            <v>30.800000000000011</v>
          </cell>
          <cell r="T1235" t="str">
            <v xml:space="preserve"> </v>
          </cell>
        </row>
        <row r="1236">
          <cell r="A1236" t="str">
            <v>28367000</v>
          </cell>
          <cell r="B1236" t="str">
            <v>Carbonates de plomb</v>
          </cell>
          <cell r="C1236">
            <v>38393</v>
          </cell>
          <cell r="D1236">
            <v>10</v>
          </cell>
          <cell r="E1236">
            <v>0</v>
          </cell>
          <cell r="F1236">
            <v>18</v>
          </cell>
          <cell r="G1236">
            <v>10</v>
          </cell>
          <cell r="H1236">
            <v>0</v>
          </cell>
          <cell r="I1236">
            <v>18</v>
          </cell>
          <cell r="J1236">
            <v>1</v>
          </cell>
          <cell r="K1236">
            <v>0</v>
          </cell>
          <cell r="L1236" t="str">
            <v>KGM</v>
          </cell>
          <cell r="M1236">
            <v>0</v>
          </cell>
          <cell r="N1236">
            <v>0</v>
          </cell>
          <cell r="O1236" t="str">
            <v>CLASSE</v>
          </cell>
          <cell r="P1236">
            <v>2</v>
          </cell>
          <cell r="Q1236">
            <v>30.8</v>
          </cell>
          <cell r="R1236">
            <v>11</v>
          </cell>
          <cell r="S1236">
            <v>30.800000000000011</v>
          </cell>
          <cell r="T1236" t="str">
            <v xml:space="preserve"> </v>
          </cell>
        </row>
        <row r="1237">
          <cell r="A1237" t="str">
            <v>28369100</v>
          </cell>
          <cell r="B1237" t="str">
            <v>Carbonates de lithium</v>
          </cell>
          <cell r="C1237">
            <v>38393</v>
          </cell>
          <cell r="D1237">
            <v>10</v>
          </cell>
          <cell r="E1237">
            <v>0</v>
          </cell>
          <cell r="F1237">
            <v>18</v>
          </cell>
          <cell r="G1237">
            <v>10</v>
          </cell>
          <cell r="H1237">
            <v>0</v>
          </cell>
          <cell r="I1237">
            <v>18</v>
          </cell>
          <cell r="J1237">
            <v>1</v>
          </cell>
          <cell r="K1237">
            <v>0</v>
          </cell>
          <cell r="L1237" t="str">
            <v>KGM</v>
          </cell>
          <cell r="M1237">
            <v>0</v>
          </cell>
          <cell r="N1237">
            <v>0</v>
          </cell>
          <cell r="O1237" t="str">
            <v>CLASSE</v>
          </cell>
          <cell r="P1237">
            <v>2</v>
          </cell>
          <cell r="Q1237">
            <v>30.8</v>
          </cell>
          <cell r="R1237">
            <v>11</v>
          </cell>
          <cell r="S1237">
            <v>30.800000000000011</v>
          </cell>
          <cell r="T1237" t="str">
            <v xml:space="preserve"> </v>
          </cell>
        </row>
        <row r="1238">
          <cell r="A1238" t="str">
            <v>28369200</v>
          </cell>
          <cell r="B1238" t="str">
            <v>Carbonate de strontium</v>
          </cell>
          <cell r="C1238">
            <v>38393</v>
          </cell>
          <cell r="D1238">
            <v>10</v>
          </cell>
          <cell r="E1238">
            <v>0</v>
          </cell>
          <cell r="F1238">
            <v>18</v>
          </cell>
          <cell r="G1238">
            <v>10</v>
          </cell>
          <cell r="H1238">
            <v>0</v>
          </cell>
          <cell r="I1238">
            <v>18</v>
          </cell>
          <cell r="J1238">
            <v>1</v>
          </cell>
          <cell r="K1238">
            <v>0</v>
          </cell>
          <cell r="L1238" t="str">
            <v>KGM</v>
          </cell>
          <cell r="M1238">
            <v>0</v>
          </cell>
          <cell r="N1238">
            <v>0</v>
          </cell>
          <cell r="O1238" t="str">
            <v>CLASSE</v>
          </cell>
          <cell r="P1238">
            <v>2</v>
          </cell>
          <cell r="Q1238">
            <v>30.8</v>
          </cell>
          <cell r="R1238">
            <v>11</v>
          </cell>
          <cell r="S1238">
            <v>30.800000000000011</v>
          </cell>
          <cell r="T1238" t="str">
            <v xml:space="preserve"> </v>
          </cell>
        </row>
        <row r="1239">
          <cell r="A1239" t="str">
            <v>28369900</v>
          </cell>
          <cell r="B1239" t="str">
            <v>Carbonates et peroxocarbonates (percarbonates) autres que du 283610 a92</v>
          </cell>
          <cell r="C1239">
            <v>38393</v>
          </cell>
          <cell r="D1239">
            <v>10</v>
          </cell>
          <cell r="E1239">
            <v>0</v>
          </cell>
          <cell r="F1239">
            <v>18</v>
          </cell>
          <cell r="G1239">
            <v>10</v>
          </cell>
          <cell r="H1239">
            <v>0</v>
          </cell>
          <cell r="I1239">
            <v>18</v>
          </cell>
          <cell r="J1239">
            <v>1</v>
          </cell>
          <cell r="K1239">
            <v>0</v>
          </cell>
          <cell r="L1239" t="str">
            <v>KGM</v>
          </cell>
          <cell r="M1239">
            <v>0</v>
          </cell>
          <cell r="N1239">
            <v>0</v>
          </cell>
          <cell r="O1239" t="str">
            <v>CLASSE</v>
          </cell>
          <cell r="P1239">
            <v>2</v>
          </cell>
          <cell r="Q1239">
            <v>30.8</v>
          </cell>
          <cell r="R1239">
            <v>11</v>
          </cell>
          <cell r="S1239">
            <v>30.800000000000011</v>
          </cell>
          <cell r="T1239" t="str">
            <v xml:space="preserve"> </v>
          </cell>
        </row>
        <row r="1240">
          <cell r="A1240" t="str">
            <v>28371100</v>
          </cell>
          <cell r="B1240" t="str">
            <v>Cyanure  et oxycyanure  de sodium</v>
          </cell>
          <cell r="C1240">
            <v>38393</v>
          </cell>
          <cell r="D1240">
            <v>10</v>
          </cell>
          <cell r="E1240">
            <v>0</v>
          </cell>
          <cell r="F1240">
            <v>18</v>
          </cell>
          <cell r="G1240">
            <v>10</v>
          </cell>
          <cell r="H1240">
            <v>0</v>
          </cell>
          <cell r="I1240">
            <v>18</v>
          </cell>
          <cell r="J1240">
            <v>1</v>
          </cell>
          <cell r="K1240">
            <v>0</v>
          </cell>
          <cell r="L1240" t="str">
            <v>KGM</v>
          </cell>
          <cell r="M1240">
            <v>0</v>
          </cell>
          <cell r="N1240">
            <v>0</v>
          </cell>
          <cell r="O1240" t="str">
            <v>CLASSE</v>
          </cell>
          <cell r="P1240">
            <v>2</v>
          </cell>
          <cell r="Q1240">
            <v>30.8</v>
          </cell>
          <cell r="R1240">
            <v>11</v>
          </cell>
          <cell r="S1240">
            <v>30.800000000000011</v>
          </cell>
          <cell r="T1240" t="str">
            <v xml:space="preserve"> </v>
          </cell>
        </row>
        <row r="1241">
          <cell r="A1241" t="str">
            <v>28371900</v>
          </cell>
          <cell r="B1241" t="str">
            <v>Cyanures et oxycianures autres que du 283711</v>
          </cell>
          <cell r="C1241">
            <v>38393</v>
          </cell>
          <cell r="D1241">
            <v>10</v>
          </cell>
          <cell r="E1241">
            <v>0</v>
          </cell>
          <cell r="F1241">
            <v>18</v>
          </cell>
          <cell r="G1241">
            <v>10</v>
          </cell>
          <cell r="H1241">
            <v>0</v>
          </cell>
          <cell r="I1241">
            <v>18</v>
          </cell>
          <cell r="J1241">
            <v>1</v>
          </cell>
          <cell r="K1241">
            <v>0</v>
          </cell>
          <cell r="L1241" t="str">
            <v>KGM</v>
          </cell>
          <cell r="M1241">
            <v>0</v>
          </cell>
          <cell r="N1241">
            <v>0</v>
          </cell>
          <cell r="O1241" t="str">
            <v>CLASSE</v>
          </cell>
          <cell r="P1241">
            <v>2</v>
          </cell>
          <cell r="Q1241">
            <v>30.8</v>
          </cell>
          <cell r="R1241">
            <v>11</v>
          </cell>
          <cell r="S1241">
            <v>30.800000000000011</v>
          </cell>
          <cell r="T1241" t="str">
            <v xml:space="preserve"> </v>
          </cell>
        </row>
        <row r="1242">
          <cell r="A1242" t="str">
            <v>28372000</v>
          </cell>
          <cell r="B1242" t="str">
            <v>Cyanures complexes</v>
          </cell>
          <cell r="C1242">
            <v>38393</v>
          </cell>
          <cell r="D1242">
            <v>10</v>
          </cell>
          <cell r="E1242">
            <v>0</v>
          </cell>
          <cell r="F1242">
            <v>18</v>
          </cell>
          <cell r="G1242">
            <v>10</v>
          </cell>
          <cell r="H1242">
            <v>0</v>
          </cell>
          <cell r="I1242">
            <v>18</v>
          </cell>
          <cell r="J1242">
            <v>1</v>
          </cell>
          <cell r="K1242">
            <v>0</v>
          </cell>
          <cell r="L1242" t="str">
            <v>KGM</v>
          </cell>
          <cell r="M1242">
            <v>0</v>
          </cell>
          <cell r="N1242">
            <v>0</v>
          </cell>
          <cell r="O1242" t="str">
            <v>CLASSE</v>
          </cell>
          <cell r="P1242">
            <v>2</v>
          </cell>
          <cell r="Q1242">
            <v>30.8</v>
          </cell>
          <cell r="R1242">
            <v>11</v>
          </cell>
          <cell r="S1242">
            <v>30.800000000000011</v>
          </cell>
          <cell r="T1242" t="str">
            <v xml:space="preserve"> </v>
          </cell>
        </row>
        <row r="1243">
          <cell r="A1243" t="str">
            <v>28380000</v>
          </cell>
          <cell r="B1243" t="str">
            <v>Fulminates, cyanates et thiocyanates</v>
          </cell>
          <cell r="C1243">
            <v>38393</v>
          </cell>
          <cell r="D1243">
            <v>10</v>
          </cell>
          <cell r="E1243">
            <v>0</v>
          </cell>
          <cell r="F1243">
            <v>18</v>
          </cell>
          <cell r="G1243">
            <v>10</v>
          </cell>
          <cell r="H1243">
            <v>0</v>
          </cell>
          <cell r="I1243">
            <v>18</v>
          </cell>
          <cell r="J1243">
            <v>1</v>
          </cell>
          <cell r="K1243">
            <v>0</v>
          </cell>
          <cell r="L1243" t="str">
            <v>KGM</v>
          </cell>
          <cell r="M1243">
            <v>0</v>
          </cell>
          <cell r="N1243">
            <v>0</v>
          </cell>
          <cell r="O1243" t="str">
            <v>CLASSE</v>
          </cell>
          <cell r="P1243">
            <v>2</v>
          </cell>
          <cell r="Q1243">
            <v>30.8</v>
          </cell>
          <cell r="R1243">
            <v>11</v>
          </cell>
          <cell r="S1243">
            <v>30.800000000000011</v>
          </cell>
          <cell r="T1243" t="str">
            <v xml:space="preserve"> </v>
          </cell>
        </row>
        <row r="1244">
          <cell r="A1244" t="str">
            <v>28391100</v>
          </cell>
          <cell r="B1244" t="str">
            <v>Metasilicates de sodium</v>
          </cell>
          <cell r="C1244">
            <v>38393</v>
          </cell>
          <cell r="D1244">
            <v>10</v>
          </cell>
          <cell r="E1244">
            <v>0</v>
          </cell>
          <cell r="F1244">
            <v>18</v>
          </cell>
          <cell r="G1244">
            <v>10</v>
          </cell>
          <cell r="H1244">
            <v>0</v>
          </cell>
          <cell r="I1244">
            <v>18</v>
          </cell>
          <cell r="J1244">
            <v>1</v>
          </cell>
          <cell r="K1244">
            <v>0</v>
          </cell>
          <cell r="L1244" t="str">
            <v>KGM</v>
          </cell>
          <cell r="M1244">
            <v>0</v>
          </cell>
          <cell r="N1244">
            <v>0</v>
          </cell>
          <cell r="O1244" t="str">
            <v>CLASSE</v>
          </cell>
          <cell r="P1244">
            <v>2</v>
          </cell>
          <cell r="Q1244">
            <v>30.8</v>
          </cell>
          <cell r="R1244">
            <v>11</v>
          </cell>
          <cell r="S1244">
            <v>30.800000000000011</v>
          </cell>
          <cell r="T1244" t="str">
            <v xml:space="preserve"> </v>
          </cell>
        </row>
        <row r="1245">
          <cell r="A1245" t="str">
            <v>28391900</v>
          </cell>
          <cell r="B1245" t="str">
            <v>Silicates de sodium autres que du 283911</v>
          </cell>
          <cell r="C1245">
            <v>38393</v>
          </cell>
          <cell r="D1245">
            <v>10</v>
          </cell>
          <cell r="E1245">
            <v>0</v>
          </cell>
          <cell r="F1245">
            <v>0</v>
          </cell>
          <cell r="G1245">
            <v>10</v>
          </cell>
          <cell r="H1245">
            <v>0</v>
          </cell>
          <cell r="I1245">
            <v>0</v>
          </cell>
          <cell r="J1245">
            <v>1</v>
          </cell>
          <cell r="K1245">
            <v>0</v>
          </cell>
          <cell r="L1245" t="str">
            <v>KGM</v>
          </cell>
          <cell r="M1245">
            <v>0</v>
          </cell>
          <cell r="N1245">
            <v>0</v>
          </cell>
          <cell r="O1245" t="str">
            <v>CLASSE</v>
          </cell>
          <cell r="P1245">
            <v>2</v>
          </cell>
          <cell r="Q1245">
            <v>11</v>
          </cell>
          <cell r="R1245">
            <v>11</v>
          </cell>
          <cell r="S1245">
            <v>11</v>
          </cell>
          <cell r="T1245" t="str">
            <v xml:space="preserve"> </v>
          </cell>
        </row>
        <row r="1246">
          <cell r="A1246" t="str">
            <v>28392000</v>
          </cell>
          <cell r="B1246" t="str">
            <v>Silicate de potassium</v>
          </cell>
          <cell r="C1246">
            <v>38393</v>
          </cell>
          <cell r="D1246">
            <v>10</v>
          </cell>
          <cell r="E1246">
            <v>0</v>
          </cell>
          <cell r="F1246">
            <v>18</v>
          </cell>
          <cell r="G1246">
            <v>10</v>
          </cell>
          <cell r="H1246">
            <v>0</v>
          </cell>
          <cell r="I1246">
            <v>18</v>
          </cell>
          <cell r="J1246">
            <v>1</v>
          </cell>
          <cell r="K1246">
            <v>0</v>
          </cell>
          <cell r="L1246" t="str">
            <v>KGM</v>
          </cell>
          <cell r="M1246">
            <v>0</v>
          </cell>
          <cell r="N1246">
            <v>0</v>
          </cell>
          <cell r="O1246" t="str">
            <v>CLASSE</v>
          </cell>
          <cell r="P1246">
            <v>2</v>
          </cell>
          <cell r="Q1246">
            <v>30.8</v>
          </cell>
          <cell r="R1246">
            <v>11</v>
          </cell>
          <cell r="S1246">
            <v>30.800000000000011</v>
          </cell>
          <cell r="T1246" t="str">
            <v xml:space="preserve"> </v>
          </cell>
        </row>
        <row r="1247">
          <cell r="A1247" t="str">
            <v>28399000</v>
          </cell>
          <cell r="B1247" t="str">
            <v>Silicates insolubles dans l'eau autres que potassium</v>
          </cell>
          <cell r="C1247">
            <v>38393</v>
          </cell>
          <cell r="D1247">
            <v>10</v>
          </cell>
          <cell r="E1247">
            <v>0</v>
          </cell>
          <cell r="F1247">
            <v>18</v>
          </cell>
          <cell r="G1247">
            <v>10</v>
          </cell>
          <cell r="H1247">
            <v>0</v>
          </cell>
          <cell r="I1247">
            <v>18</v>
          </cell>
          <cell r="J1247">
            <v>1</v>
          </cell>
          <cell r="K1247">
            <v>0</v>
          </cell>
          <cell r="L1247" t="str">
            <v>KGM</v>
          </cell>
          <cell r="M1247">
            <v>0</v>
          </cell>
          <cell r="N1247">
            <v>0</v>
          </cell>
          <cell r="O1247" t="str">
            <v>CLASSE</v>
          </cell>
          <cell r="P1247">
            <v>2</v>
          </cell>
          <cell r="Q1247">
            <v>30.8</v>
          </cell>
          <cell r="R1247">
            <v>11</v>
          </cell>
          <cell r="S1247">
            <v>30.800000000000011</v>
          </cell>
          <cell r="T1247" t="str">
            <v xml:space="preserve"> </v>
          </cell>
        </row>
        <row r="1248">
          <cell r="A1248" t="str">
            <v>28401100</v>
          </cell>
          <cell r="B1248" t="str">
            <v>Tetraborate de disodium (borax raffine),anhydre</v>
          </cell>
          <cell r="C1248">
            <v>38393</v>
          </cell>
          <cell r="D1248">
            <v>10</v>
          </cell>
          <cell r="E1248">
            <v>0</v>
          </cell>
          <cell r="F1248">
            <v>18</v>
          </cell>
          <cell r="G1248">
            <v>10</v>
          </cell>
          <cell r="H1248">
            <v>0</v>
          </cell>
          <cell r="I1248">
            <v>18</v>
          </cell>
          <cell r="J1248">
            <v>1</v>
          </cell>
          <cell r="K1248">
            <v>0</v>
          </cell>
          <cell r="L1248" t="str">
            <v>KGM</v>
          </cell>
          <cell r="M1248">
            <v>0</v>
          </cell>
          <cell r="N1248">
            <v>0</v>
          </cell>
          <cell r="O1248" t="str">
            <v>CLASSE</v>
          </cell>
          <cell r="P1248">
            <v>2</v>
          </cell>
          <cell r="Q1248">
            <v>30.8</v>
          </cell>
          <cell r="R1248">
            <v>11</v>
          </cell>
          <cell r="S1248">
            <v>30.800000000000011</v>
          </cell>
          <cell r="T1248" t="str">
            <v xml:space="preserve"> </v>
          </cell>
        </row>
        <row r="1249">
          <cell r="A1249" t="str">
            <v>28401900</v>
          </cell>
          <cell r="B1249" t="str">
            <v>Tetraborate de disodium(borax raffine) autre que disodium</v>
          </cell>
          <cell r="C1249">
            <v>38393</v>
          </cell>
          <cell r="D1249">
            <v>10</v>
          </cell>
          <cell r="E1249">
            <v>0</v>
          </cell>
          <cell r="F1249">
            <v>18</v>
          </cell>
          <cell r="G1249">
            <v>10</v>
          </cell>
          <cell r="H1249">
            <v>0</v>
          </cell>
          <cell r="I1249">
            <v>18</v>
          </cell>
          <cell r="J1249">
            <v>1</v>
          </cell>
          <cell r="K1249">
            <v>0</v>
          </cell>
          <cell r="L1249" t="str">
            <v>KGM</v>
          </cell>
          <cell r="M1249">
            <v>0</v>
          </cell>
          <cell r="N1249">
            <v>0</v>
          </cell>
          <cell r="O1249" t="str">
            <v>CLASSE</v>
          </cell>
          <cell r="P1249">
            <v>2</v>
          </cell>
          <cell r="Q1249">
            <v>30.8</v>
          </cell>
          <cell r="R1249">
            <v>11</v>
          </cell>
          <cell r="S1249">
            <v>30.800000000000011</v>
          </cell>
          <cell r="T1249" t="str">
            <v xml:space="preserve"> </v>
          </cell>
        </row>
        <row r="1250">
          <cell r="A1250" t="str">
            <v>28402000</v>
          </cell>
          <cell r="B1250" t="str">
            <v>Borates autres que du 284011 et 284019</v>
          </cell>
          <cell r="C1250">
            <v>38393</v>
          </cell>
          <cell r="D1250">
            <v>10</v>
          </cell>
          <cell r="E1250">
            <v>0</v>
          </cell>
          <cell r="F1250">
            <v>18</v>
          </cell>
          <cell r="G1250">
            <v>10</v>
          </cell>
          <cell r="H1250">
            <v>0</v>
          </cell>
          <cell r="I1250">
            <v>18</v>
          </cell>
          <cell r="J1250">
            <v>1</v>
          </cell>
          <cell r="K1250">
            <v>0</v>
          </cell>
          <cell r="L1250" t="str">
            <v>KGM</v>
          </cell>
          <cell r="M1250">
            <v>0</v>
          </cell>
          <cell r="N1250">
            <v>0</v>
          </cell>
          <cell r="O1250" t="str">
            <v>CLASSE</v>
          </cell>
          <cell r="P1250">
            <v>2</v>
          </cell>
          <cell r="Q1250">
            <v>30.8</v>
          </cell>
          <cell r="R1250">
            <v>11</v>
          </cell>
          <cell r="S1250">
            <v>30.800000000000011</v>
          </cell>
          <cell r="T1250" t="str">
            <v xml:space="preserve"> </v>
          </cell>
        </row>
        <row r="1251">
          <cell r="A1251" t="str">
            <v>28403000</v>
          </cell>
          <cell r="B1251" t="str">
            <v>Peroxoborates(perborates)</v>
          </cell>
          <cell r="C1251">
            <v>38393</v>
          </cell>
          <cell r="D1251">
            <v>10</v>
          </cell>
          <cell r="E1251">
            <v>0</v>
          </cell>
          <cell r="F1251">
            <v>18</v>
          </cell>
          <cell r="G1251">
            <v>10</v>
          </cell>
          <cell r="H1251">
            <v>0</v>
          </cell>
          <cell r="I1251">
            <v>18</v>
          </cell>
          <cell r="J1251">
            <v>1</v>
          </cell>
          <cell r="K1251">
            <v>0</v>
          </cell>
          <cell r="L1251" t="str">
            <v>KGM</v>
          </cell>
          <cell r="M1251">
            <v>0</v>
          </cell>
          <cell r="N1251">
            <v>0</v>
          </cell>
          <cell r="O1251" t="str">
            <v>CLASSE</v>
          </cell>
          <cell r="P1251">
            <v>2</v>
          </cell>
          <cell r="Q1251">
            <v>30.8</v>
          </cell>
          <cell r="R1251">
            <v>11</v>
          </cell>
          <cell r="S1251">
            <v>30.800000000000011</v>
          </cell>
          <cell r="T1251" t="str">
            <v xml:space="preserve"> </v>
          </cell>
        </row>
        <row r="1252">
          <cell r="A1252" t="str">
            <v>28411000</v>
          </cell>
          <cell r="B1252" t="str">
            <v>Aluminates</v>
          </cell>
          <cell r="C1252">
            <v>38393</v>
          </cell>
          <cell r="D1252">
            <v>10</v>
          </cell>
          <cell r="E1252">
            <v>0</v>
          </cell>
          <cell r="F1252">
            <v>18</v>
          </cell>
          <cell r="G1252">
            <v>10</v>
          </cell>
          <cell r="H1252">
            <v>0</v>
          </cell>
          <cell r="I1252">
            <v>18</v>
          </cell>
          <cell r="J1252">
            <v>1</v>
          </cell>
          <cell r="K1252">
            <v>0</v>
          </cell>
          <cell r="L1252" t="str">
            <v>KGM</v>
          </cell>
          <cell r="M1252">
            <v>0</v>
          </cell>
          <cell r="N1252">
            <v>0</v>
          </cell>
          <cell r="O1252" t="str">
            <v>CLASSE</v>
          </cell>
          <cell r="P1252">
            <v>2</v>
          </cell>
          <cell r="Q1252">
            <v>30.8</v>
          </cell>
          <cell r="R1252">
            <v>11</v>
          </cell>
          <cell r="S1252">
            <v>30.800000000000011</v>
          </cell>
          <cell r="T1252" t="str">
            <v xml:space="preserve"> </v>
          </cell>
        </row>
        <row r="1253">
          <cell r="A1253" t="str">
            <v>28412000</v>
          </cell>
          <cell r="B1253" t="str">
            <v>Chromates de zinc ou de plomb</v>
          </cell>
          <cell r="C1253">
            <v>38393</v>
          </cell>
          <cell r="D1253">
            <v>10</v>
          </cell>
          <cell r="E1253">
            <v>0</v>
          </cell>
          <cell r="F1253">
            <v>18</v>
          </cell>
          <cell r="G1253">
            <v>10</v>
          </cell>
          <cell r="H1253">
            <v>0</v>
          </cell>
          <cell r="I1253">
            <v>18</v>
          </cell>
          <cell r="J1253">
            <v>1</v>
          </cell>
          <cell r="K1253">
            <v>0</v>
          </cell>
          <cell r="L1253" t="str">
            <v>KGM</v>
          </cell>
          <cell r="M1253">
            <v>0</v>
          </cell>
          <cell r="N1253">
            <v>0</v>
          </cell>
          <cell r="O1253" t="str">
            <v>CLASSE</v>
          </cell>
          <cell r="P1253">
            <v>2</v>
          </cell>
          <cell r="Q1253">
            <v>30.8</v>
          </cell>
          <cell r="R1253">
            <v>11</v>
          </cell>
          <cell r="S1253">
            <v>30.800000000000011</v>
          </cell>
          <cell r="T1253" t="str">
            <v xml:space="preserve"> </v>
          </cell>
        </row>
        <row r="1254">
          <cell r="A1254" t="str">
            <v>28413000</v>
          </cell>
          <cell r="B1254" t="str">
            <v>Dichromate de sodium</v>
          </cell>
          <cell r="C1254">
            <v>38393</v>
          </cell>
          <cell r="D1254">
            <v>10</v>
          </cell>
          <cell r="E1254">
            <v>0</v>
          </cell>
          <cell r="F1254">
            <v>18</v>
          </cell>
          <cell r="G1254">
            <v>10</v>
          </cell>
          <cell r="H1254">
            <v>0</v>
          </cell>
          <cell r="I1254">
            <v>18</v>
          </cell>
          <cell r="J1254">
            <v>1</v>
          </cell>
          <cell r="K1254">
            <v>0</v>
          </cell>
          <cell r="L1254" t="str">
            <v>KGM</v>
          </cell>
          <cell r="M1254">
            <v>0</v>
          </cell>
          <cell r="N1254">
            <v>0</v>
          </cell>
          <cell r="O1254" t="str">
            <v>CLASSE</v>
          </cell>
          <cell r="P1254">
            <v>2</v>
          </cell>
          <cell r="Q1254">
            <v>30.8</v>
          </cell>
          <cell r="R1254">
            <v>11</v>
          </cell>
          <cell r="S1254">
            <v>30.800000000000011</v>
          </cell>
          <cell r="T1254" t="str">
            <v xml:space="preserve"> </v>
          </cell>
        </row>
        <row r="1255">
          <cell r="A1255" t="str">
            <v>28415000</v>
          </cell>
          <cell r="B1255" t="str">
            <v>Chromates et dichromates; peroxochromates autres que du 284120 a 284140</v>
          </cell>
          <cell r="C1255">
            <v>38393</v>
          </cell>
          <cell r="D1255">
            <v>10</v>
          </cell>
          <cell r="E1255">
            <v>0</v>
          </cell>
          <cell r="F1255">
            <v>18</v>
          </cell>
          <cell r="G1255">
            <v>10</v>
          </cell>
          <cell r="H1255">
            <v>0</v>
          </cell>
          <cell r="I1255">
            <v>18</v>
          </cell>
          <cell r="J1255">
            <v>1</v>
          </cell>
          <cell r="K1255">
            <v>0</v>
          </cell>
          <cell r="L1255" t="str">
            <v>KGM</v>
          </cell>
          <cell r="M1255">
            <v>0</v>
          </cell>
          <cell r="N1255">
            <v>0</v>
          </cell>
          <cell r="O1255" t="str">
            <v>CLASSE</v>
          </cell>
          <cell r="P1255">
            <v>2</v>
          </cell>
          <cell r="Q1255">
            <v>30.8</v>
          </cell>
          <cell r="R1255">
            <v>11</v>
          </cell>
          <cell r="S1255">
            <v>30.800000000000011</v>
          </cell>
          <cell r="T1255" t="str">
            <v xml:space="preserve"> </v>
          </cell>
        </row>
        <row r="1256">
          <cell r="A1256" t="str">
            <v>28416100</v>
          </cell>
          <cell r="B1256" t="str">
            <v>Permanganate de potassium</v>
          </cell>
          <cell r="C1256">
            <v>38393</v>
          </cell>
          <cell r="D1256">
            <v>10</v>
          </cell>
          <cell r="E1256">
            <v>0</v>
          </cell>
          <cell r="F1256">
            <v>18</v>
          </cell>
          <cell r="G1256">
            <v>10</v>
          </cell>
          <cell r="H1256">
            <v>0</v>
          </cell>
          <cell r="I1256">
            <v>18</v>
          </cell>
          <cell r="J1256">
            <v>1</v>
          </cell>
          <cell r="K1256">
            <v>0</v>
          </cell>
          <cell r="L1256" t="str">
            <v>KGM</v>
          </cell>
          <cell r="M1256">
            <v>0</v>
          </cell>
          <cell r="N1256">
            <v>0</v>
          </cell>
          <cell r="O1256" t="str">
            <v>CLASSE</v>
          </cell>
          <cell r="P1256">
            <v>2</v>
          </cell>
          <cell r="Q1256">
            <v>30.8</v>
          </cell>
          <cell r="R1256">
            <v>11</v>
          </cell>
          <cell r="S1256">
            <v>30.800000000000011</v>
          </cell>
          <cell r="T1256" t="str">
            <v xml:space="preserve"> </v>
          </cell>
        </row>
        <row r="1257">
          <cell r="A1257" t="str">
            <v>28416900</v>
          </cell>
          <cell r="B1257" t="str">
            <v>Manganites, manganates et permanganates autres que du 284161</v>
          </cell>
          <cell r="C1257">
            <v>38393</v>
          </cell>
          <cell r="D1257">
            <v>10</v>
          </cell>
          <cell r="E1257">
            <v>0</v>
          </cell>
          <cell r="F1257">
            <v>18</v>
          </cell>
          <cell r="G1257">
            <v>10</v>
          </cell>
          <cell r="H1257">
            <v>0</v>
          </cell>
          <cell r="I1257">
            <v>18</v>
          </cell>
          <cell r="J1257">
            <v>1</v>
          </cell>
          <cell r="K1257">
            <v>0</v>
          </cell>
          <cell r="L1257" t="str">
            <v>KGM</v>
          </cell>
          <cell r="M1257">
            <v>0</v>
          </cell>
          <cell r="N1257">
            <v>0</v>
          </cell>
          <cell r="O1257" t="str">
            <v>CLASSE</v>
          </cell>
          <cell r="P1257">
            <v>2</v>
          </cell>
          <cell r="Q1257">
            <v>30.8</v>
          </cell>
          <cell r="R1257">
            <v>11</v>
          </cell>
          <cell r="S1257">
            <v>30.800000000000011</v>
          </cell>
          <cell r="T1257" t="str">
            <v xml:space="preserve"> </v>
          </cell>
        </row>
        <row r="1258">
          <cell r="A1258" t="str">
            <v>28417000</v>
          </cell>
          <cell r="B1258" t="str">
            <v>Molybdates</v>
          </cell>
          <cell r="C1258">
            <v>38393</v>
          </cell>
          <cell r="D1258">
            <v>10</v>
          </cell>
          <cell r="E1258">
            <v>0</v>
          </cell>
          <cell r="F1258">
            <v>18</v>
          </cell>
          <cell r="G1258">
            <v>10</v>
          </cell>
          <cell r="H1258">
            <v>0</v>
          </cell>
          <cell r="I1258">
            <v>18</v>
          </cell>
          <cell r="J1258">
            <v>1</v>
          </cell>
          <cell r="K1258">
            <v>0</v>
          </cell>
          <cell r="L1258" t="str">
            <v>KGM</v>
          </cell>
          <cell r="M1258">
            <v>0</v>
          </cell>
          <cell r="N1258">
            <v>0</v>
          </cell>
          <cell r="O1258" t="str">
            <v>CLASSE</v>
          </cell>
          <cell r="P1258">
            <v>2</v>
          </cell>
          <cell r="Q1258">
            <v>30.8</v>
          </cell>
          <cell r="R1258">
            <v>11</v>
          </cell>
          <cell r="S1258">
            <v>30.800000000000011</v>
          </cell>
          <cell r="T1258" t="str">
            <v xml:space="preserve"> </v>
          </cell>
        </row>
        <row r="1259">
          <cell r="A1259" t="str">
            <v>28418000</v>
          </cell>
          <cell r="B1259" t="str">
            <v>Tungstates (wolframates)</v>
          </cell>
          <cell r="C1259">
            <v>38393</v>
          </cell>
          <cell r="D1259">
            <v>10</v>
          </cell>
          <cell r="E1259">
            <v>0</v>
          </cell>
          <cell r="F1259">
            <v>18</v>
          </cell>
          <cell r="G1259">
            <v>10</v>
          </cell>
          <cell r="H1259">
            <v>0</v>
          </cell>
          <cell r="I1259">
            <v>18</v>
          </cell>
          <cell r="J1259">
            <v>1</v>
          </cell>
          <cell r="K1259">
            <v>0</v>
          </cell>
          <cell r="L1259" t="str">
            <v>KGM</v>
          </cell>
          <cell r="M1259">
            <v>0</v>
          </cell>
          <cell r="N1259">
            <v>0</v>
          </cell>
          <cell r="O1259" t="str">
            <v>CLASSE</v>
          </cell>
          <cell r="P1259">
            <v>2</v>
          </cell>
          <cell r="Q1259">
            <v>30.8</v>
          </cell>
          <cell r="R1259">
            <v>11</v>
          </cell>
          <cell r="S1259">
            <v>30.800000000000011</v>
          </cell>
          <cell r="T1259" t="str">
            <v xml:space="preserve"> </v>
          </cell>
        </row>
        <row r="1260">
          <cell r="A1260" t="str">
            <v>28419000</v>
          </cell>
          <cell r="B1260" t="str">
            <v>Sels des acides oxometalliques ou peroxometalliques autres que 284170 &amp; 80</v>
          </cell>
          <cell r="C1260">
            <v>38393</v>
          </cell>
          <cell r="D1260">
            <v>10</v>
          </cell>
          <cell r="E1260">
            <v>0</v>
          </cell>
          <cell r="F1260">
            <v>18</v>
          </cell>
          <cell r="G1260">
            <v>10</v>
          </cell>
          <cell r="H1260">
            <v>0</v>
          </cell>
          <cell r="I1260">
            <v>18</v>
          </cell>
          <cell r="J1260">
            <v>1</v>
          </cell>
          <cell r="K1260">
            <v>0</v>
          </cell>
          <cell r="L1260" t="str">
            <v>KGM</v>
          </cell>
          <cell r="M1260">
            <v>0</v>
          </cell>
          <cell r="N1260">
            <v>0</v>
          </cell>
          <cell r="O1260" t="str">
            <v>CLASSE</v>
          </cell>
          <cell r="P1260">
            <v>2</v>
          </cell>
          <cell r="Q1260">
            <v>30.8</v>
          </cell>
          <cell r="R1260">
            <v>11</v>
          </cell>
          <cell r="S1260">
            <v>30.800000000000011</v>
          </cell>
          <cell r="T1260" t="str">
            <v xml:space="preserve"> </v>
          </cell>
        </row>
        <row r="1261">
          <cell r="A1261" t="str">
            <v>28421000</v>
          </cell>
          <cell r="B1261" t="str">
            <v>Silicates doubles ou complexes</v>
          </cell>
          <cell r="C1261">
            <v>38393</v>
          </cell>
          <cell r="D1261">
            <v>10</v>
          </cell>
          <cell r="E1261">
            <v>0</v>
          </cell>
          <cell r="F1261">
            <v>18</v>
          </cell>
          <cell r="G1261">
            <v>10</v>
          </cell>
          <cell r="H1261">
            <v>0</v>
          </cell>
          <cell r="I1261">
            <v>18</v>
          </cell>
          <cell r="J1261">
            <v>1</v>
          </cell>
          <cell r="K1261">
            <v>0</v>
          </cell>
          <cell r="L1261" t="str">
            <v>KGM</v>
          </cell>
          <cell r="M1261">
            <v>0</v>
          </cell>
          <cell r="N1261">
            <v>0</v>
          </cell>
          <cell r="O1261" t="str">
            <v>CLASSE</v>
          </cell>
          <cell r="P1261">
            <v>2</v>
          </cell>
          <cell r="Q1261">
            <v>30.8</v>
          </cell>
          <cell r="R1261">
            <v>11</v>
          </cell>
          <cell r="S1261">
            <v>30.800000000000011</v>
          </cell>
          <cell r="T1261" t="str">
            <v xml:space="preserve"> </v>
          </cell>
        </row>
        <row r="1262">
          <cell r="A1262" t="str">
            <v>28429010</v>
          </cell>
          <cell r="B1262" t="str">
            <v>Ars_x0002_nates de plomb pour l'agriculture etl'hoticulture pr_x0002_sent_x0002_s en f_x0016_ts,cont&gt; 1kg</v>
          </cell>
          <cell r="C1262">
            <v>38393</v>
          </cell>
          <cell r="D1262">
            <v>5</v>
          </cell>
          <cell r="E1262">
            <v>0</v>
          </cell>
          <cell r="F1262">
            <v>18</v>
          </cell>
          <cell r="G1262">
            <v>5</v>
          </cell>
          <cell r="H1262">
            <v>0</v>
          </cell>
          <cell r="I1262">
            <v>18</v>
          </cell>
          <cell r="J1262">
            <v>1</v>
          </cell>
          <cell r="K1262">
            <v>0</v>
          </cell>
          <cell r="L1262" t="str">
            <v>KGM</v>
          </cell>
          <cell r="M1262">
            <v>0</v>
          </cell>
          <cell r="N1262">
            <v>0</v>
          </cell>
          <cell r="O1262" t="str">
            <v>CLASSE</v>
          </cell>
          <cell r="P1262">
            <v>1</v>
          </cell>
          <cell r="Q1262">
            <v>24.9</v>
          </cell>
          <cell r="R1262">
            <v>6</v>
          </cell>
          <cell r="S1262">
            <v>24.900000000000006</v>
          </cell>
          <cell r="T1262" t="str">
            <v xml:space="preserve"> </v>
          </cell>
        </row>
        <row r="1263">
          <cell r="A1263" t="str">
            <v>28429090</v>
          </cell>
          <cell r="B1263" t="str">
            <v>Sels de acides ou peroxoacides inorganiques_x0005_ l'exclusion des azotes ; ars_x0002_nates .</v>
          </cell>
          <cell r="C1263">
            <v>38393</v>
          </cell>
          <cell r="D1263">
            <v>10</v>
          </cell>
          <cell r="E1263">
            <v>0</v>
          </cell>
          <cell r="F1263">
            <v>18</v>
          </cell>
          <cell r="G1263">
            <v>10</v>
          </cell>
          <cell r="H1263">
            <v>0</v>
          </cell>
          <cell r="I1263">
            <v>18</v>
          </cell>
          <cell r="J1263">
            <v>1</v>
          </cell>
          <cell r="K1263">
            <v>0</v>
          </cell>
          <cell r="L1263" t="str">
            <v>KGM</v>
          </cell>
          <cell r="M1263">
            <v>0</v>
          </cell>
          <cell r="N1263">
            <v>0</v>
          </cell>
          <cell r="O1263" t="str">
            <v>CLASSE</v>
          </cell>
          <cell r="P1263">
            <v>2</v>
          </cell>
          <cell r="Q1263">
            <v>30.8</v>
          </cell>
          <cell r="R1263">
            <v>11</v>
          </cell>
          <cell r="S1263">
            <v>30.800000000000011</v>
          </cell>
          <cell r="T1263" t="str">
            <v xml:space="preserve"> </v>
          </cell>
        </row>
        <row r="1264">
          <cell r="A1264" t="str">
            <v>28431000</v>
          </cell>
          <cell r="B1264" t="str">
            <v>Metaux precieux a l'etat colloidal</v>
          </cell>
          <cell r="C1264">
            <v>38393</v>
          </cell>
          <cell r="D1264">
            <v>10</v>
          </cell>
          <cell r="E1264">
            <v>0</v>
          </cell>
          <cell r="F1264">
            <v>18</v>
          </cell>
          <cell r="G1264">
            <v>10</v>
          </cell>
          <cell r="H1264">
            <v>0</v>
          </cell>
          <cell r="I1264">
            <v>18</v>
          </cell>
          <cell r="J1264">
            <v>1</v>
          </cell>
          <cell r="K1264">
            <v>0</v>
          </cell>
          <cell r="L1264" t="str">
            <v>KGM</v>
          </cell>
          <cell r="M1264">
            <v>0</v>
          </cell>
          <cell r="N1264">
            <v>0</v>
          </cell>
          <cell r="O1264" t="str">
            <v>CLASSE</v>
          </cell>
          <cell r="P1264">
            <v>2</v>
          </cell>
          <cell r="Q1264">
            <v>30.8</v>
          </cell>
          <cell r="R1264">
            <v>11</v>
          </cell>
          <cell r="S1264">
            <v>30.800000000000011</v>
          </cell>
          <cell r="T1264" t="str">
            <v xml:space="preserve"> </v>
          </cell>
        </row>
        <row r="1265">
          <cell r="A1265" t="str">
            <v>28432100</v>
          </cell>
          <cell r="B1265" t="str">
            <v>Nitrate d'argent</v>
          </cell>
          <cell r="C1265">
            <v>38393</v>
          </cell>
          <cell r="D1265">
            <v>10</v>
          </cell>
          <cell r="E1265">
            <v>0</v>
          </cell>
          <cell r="F1265">
            <v>18</v>
          </cell>
          <cell r="G1265">
            <v>10</v>
          </cell>
          <cell r="H1265">
            <v>0</v>
          </cell>
          <cell r="I1265">
            <v>18</v>
          </cell>
          <cell r="J1265">
            <v>1</v>
          </cell>
          <cell r="K1265">
            <v>0</v>
          </cell>
          <cell r="L1265" t="str">
            <v>KGM</v>
          </cell>
          <cell r="M1265">
            <v>0</v>
          </cell>
          <cell r="N1265">
            <v>0</v>
          </cell>
          <cell r="O1265" t="str">
            <v>CLASSE</v>
          </cell>
          <cell r="P1265">
            <v>2</v>
          </cell>
          <cell r="Q1265">
            <v>30.8</v>
          </cell>
          <cell r="R1265">
            <v>11</v>
          </cell>
          <cell r="S1265">
            <v>30.800000000000011</v>
          </cell>
          <cell r="T1265" t="str">
            <v xml:space="preserve"> </v>
          </cell>
        </row>
        <row r="1266">
          <cell r="A1266" t="str">
            <v>28432900</v>
          </cell>
          <cell r="B1266" t="str">
            <v>Composes d'argent autres que nitrate</v>
          </cell>
          <cell r="C1266">
            <v>38393</v>
          </cell>
          <cell r="D1266">
            <v>10</v>
          </cell>
          <cell r="E1266">
            <v>0</v>
          </cell>
          <cell r="F1266">
            <v>18</v>
          </cell>
          <cell r="G1266">
            <v>10</v>
          </cell>
          <cell r="H1266">
            <v>0</v>
          </cell>
          <cell r="I1266">
            <v>18</v>
          </cell>
          <cell r="J1266">
            <v>1</v>
          </cell>
          <cell r="K1266">
            <v>0</v>
          </cell>
          <cell r="L1266" t="str">
            <v>KGM</v>
          </cell>
          <cell r="M1266">
            <v>0</v>
          </cell>
          <cell r="N1266">
            <v>0</v>
          </cell>
          <cell r="O1266" t="str">
            <v>CLASSE</v>
          </cell>
          <cell r="P1266">
            <v>2</v>
          </cell>
          <cell r="Q1266">
            <v>30.8</v>
          </cell>
          <cell r="R1266">
            <v>11</v>
          </cell>
          <cell r="S1266">
            <v>30.800000000000011</v>
          </cell>
          <cell r="T1266" t="str">
            <v xml:space="preserve"> </v>
          </cell>
        </row>
        <row r="1267">
          <cell r="A1267" t="str">
            <v>28433000</v>
          </cell>
          <cell r="B1267" t="str">
            <v>Composes d'or</v>
          </cell>
          <cell r="C1267">
            <v>38393</v>
          </cell>
          <cell r="D1267">
            <v>10</v>
          </cell>
          <cell r="E1267">
            <v>0</v>
          </cell>
          <cell r="F1267">
            <v>18</v>
          </cell>
          <cell r="G1267">
            <v>10</v>
          </cell>
          <cell r="H1267">
            <v>0</v>
          </cell>
          <cell r="I1267">
            <v>18</v>
          </cell>
          <cell r="J1267">
            <v>1</v>
          </cell>
          <cell r="K1267">
            <v>0</v>
          </cell>
          <cell r="L1267" t="str">
            <v>KGM</v>
          </cell>
          <cell r="M1267">
            <v>0</v>
          </cell>
          <cell r="N1267">
            <v>0</v>
          </cell>
          <cell r="O1267" t="str">
            <v>CLASSE</v>
          </cell>
          <cell r="P1267">
            <v>2</v>
          </cell>
          <cell r="Q1267">
            <v>30.8</v>
          </cell>
          <cell r="R1267">
            <v>11</v>
          </cell>
          <cell r="S1267">
            <v>30.800000000000011</v>
          </cell>
          <cell r="T1267" t="str">
            <v xml:space="preserve"> </v>
          </cell>
        </row>
        <row r="1268">
          <cell r="A1268" t="str">
            <v>28439000</v>
          </cell>
          <cell r="B1268" t="str">
            <v>Composes ; amalgames autres que 284321 a 284329</v>
          </cell>
          <cell r="C1268">
            <v>38393</v>
          </cell>
          <cell r="D1268">
            <v>10</v>
          </cell>
          <cell r="E1268">
            <v>0</v>
          </cell>
          <cell r="F1268">
            <v>18</v>
          </cell>
          <cell r="G1268">
            <v>10</v>
          </cell>
          <cell r="H1268">
            <v>0</v>
          </cell>
          <cell r="I1268">
            <v>18</v>
          </cell>
          <cell r="J1268">
            <v>1</v>
          </cell>
          <cell r="K1268">
            <v>0</v>
          </cell>
          <cell r="L1268" t="str">
            <v>KGM</v>
          </cell>
          <cell r="M1268">
            <v>0</v>
          </cell>
          <cell r="N1268">
            <v>0</v>
          </cell>
          <cell r="O1268" t="str">
            <v>CLASSE</v>
          </cell>
          <cell r="P1268">
            <v>2</v>
          </cell>
          <cell r="Q1268">
            <v>30.8</v>
          </cell>
          <cell r="R1268">
            <v>11</v>
          </cell>
          <cell r="S1268">
            <v>30.800000000000011</v>
          </cell>
          <cell r="T1268" t="str">
            <v xml:space="preserve"> </v>
          </cell>
        </row>
        <row r="1269">
          <cell r="A1269" t="str">
            <v>28441000</v>
          </cell>
          <cell r="B1269" t="str">
            <v>Uranium naturel &amp; ses composes alliages,dispersions melanges d'uranium</v>
          </cell>
          <cell r="C1269">
            <v>38393</v>
          </cell>
          <cell r="D1269">
            <v>10</v>
          </cell>
          <cell r="E1269">
            <v>0</v>
          </cell>
          <cell r="F1269">
            <v>18</v>
          </cell>
          <cell r="G1269">
            <v>10</v>
          </cell>
          <cell r="H1269">
            <v>0</v>
          </cell>
          <cell r="I1269">
            <v>18</v>
          </cell>
          <cell r="J1269">
            <v>1</v>
          </cell>
          <cell r="K1269">
            <v>0</v>
          </cell>
          <cell r="L1269" t="str">
            <v>KGM</v>
          </cell>
          <cell r="M1269">
            <v>0</v>
          </cell>
          <cell r="N1269">
            <v>0</v>
          </cell>
          <cell r="O1269" t="str">
            <v>CLASSE</v>
          </cell>
          <cell r="P1269">
            <v>2</v>
          </cell>
          <cell r="Q1269">
            <v>30.8</v>
          </cell>
          <cell r="R1269">
            <v>11</v>
          </cell>
          <cell r="S1269">
            <v>30.800000000000011</v>
          </cell>
          <cell r="T1269" t="str">
            <v xml:space="preserve"> </v>
          </cell>
        </row>
        <row r="1270">
          <cell r="A1270" t="str">
            <v>28442000</v>
          </cell>
          <cell r="B1270" t="str">
            <v>Uranium enrichi en u 235,plutonium et leurs composes</v>
          </cell>
          <cell r="C1270">
            <v>38393</v>
          </cell>
          <cell r="D1270">
            <v>10</v>
          </cell>
          <cell r="E1270">
            <v>0</v>
          </cell>
          <cell r="F1270">
            <v>18</v>
          </cell>
          <cell r="G1270">
            <v>10</v>
          </cell>
          <cell r="H1270">
            <v>0</v>
          </cell>
          <cell r="I1270">
            <v>18</v>
          </cell>
          <cell r="J1270">
            <v>1</v>
          </cell>
          <cell r="K1270">
            <v>0</v>
          </cell>
          <cell r="L1270" t="str">
            <v>KGM</v>
          </cell>
          <cell r="M1270">
            <v>0</v>
          </cell>
          <cell r="N1270">
            <v>0</v>
          </cell>
          <cell r="O1270" t="str">
            <v>CLASSE</v>
          </cell>
          <cell r="P1270">
            <v>2</v>
          </cell>
          <cell r="Q1270">
            <v>30.8</v>
          </cell>
          <cell r="R1270">
            <v>11</v>
          </cell>
          <cell r="S1270">
            <v>30.800000000000011</v>
          </cell>
          <cell r="T1270" t="str">
            <v xml:space="preserve"> </v>
          </cell>
        </row>
        <row r="1271">
          <cell r="A1271" t="str">
            <v>28443000</v>
          </cell>
          <cell r="B1271" t="str">
            <v>Uranium appauvri en u 235 &amp; ses comp.thorium &amp; ses comp.alliage,dispersion</v>
          </cell>
          <cell r="C1271">
            <v>38393</v>
          </cell>
          <cell r="D1271">
            <v>10</v>
          </cell>
          <cell r="E1271">
            <v>0</v>
          </cell>
          <cell r="F1271">
            <v>18</v>
          </cell>
          <cell r="G1271">
            <v>10</v>
          </cell>
          <cell r="H1271">
            <v>0</v>
          </cell>
          <cell r="I1271">
            <v>18</v>
          </cell>
          <cell r="J1271">
            <v>1</v>
          </cell>
          <cell r="K1271">
            <v>0</v>
          </cell>
          <cell r="L1271" t="str">
            <v>KGM</v>
          </cell>
          <cell r="M1271">
            <v>0</v>
          </cell>
          <cell r="N1271">
            <v>0</v>
          </cell>
          <cell r="O1271" t="str">
            <v>CLASSE</v>
          </cell>
          <cell r="P1271">
            <v>2</v>
          </cell>
          <cell r="Q1271">
            <v>30.8</v>
          </cell>
          <cell r="R1271">
            <v>11</v>
          </cell>
          <cell r="S1271">
            <v>30.800000000000011</v>
          </cell>
          <cell r="T1271" t="str">
            <v xml:space="preserve"> </v>
          </cell>
        </row>
        <row r="1272">
          <cell r="A1272" t="str">
            <v>28444000</v>
          </cell>
          <cell r="B1272" t="str">
            <v>Elements, isotopes,composes radioactifs et residus</v>
          </cell>
          <cell r="C1272">
            <v>38393</v>
          </cell>
          <cell r="D1272">
            <v>10</v>
          </cell>
          <cell r="E1272">
            <v>3</v>
          </cell>
          <cell r="F1272">
            <v>18</v>
          </cell>
          <cell r="G1272">
            <v>10</v>
          </cell>
          <cell r="H1272">
            <v>0</v>
          </cell>
          <cell r="I1272">
            <v>18</v>
          </cell>
          <cell r="J1272">
            <v>1</v>
          </cell>
          <cell r="K1272">
            <v>0</v>
          </cell>
          <cell r="L1272" t="str">
            <v>KGM</v>
          </cell>
          <cell r="M1272">
            <v>0</v>
          </cell>
          <cell r="N1272">
            <v>0</v>
          </cell>
          <cell r="O1272" t="str">
            <v>CLASSE</v>
          </cell>
          <cell r="P1272">
            <v>2</v>
          </cell>
          <cell r="Q1272">
            <v>30.8</v>
          </cell>
          <cell r="R1272">
            <v>11</v>
          </cell>
          <cell r="S1272">
            <v>30.800000000000011</v>
          </cell>
          <cell r="T1272" t="str">
            <v xml:space="preserve"> </v>
          </cell>
        </row>
        <row r="1273">
          <cell r="A1273" t="str">
            <v>28445000</v>
          </cell>
          <cell r="B1273" t="str">
            <v>Elements combustibles(cartouches)uses(irradies)de reacteurs nucleaires</v>
          </cell>
          <cell r="C1273">
            <v>38393</v>
          </cell>
          <cell r="D1273">
            <v>10</v>
          </cell>
          <cell r="E1273">
            <v>0</v>
          </cell>
          <cell r="F1273">
            <v>18</v>
          </cell>
          <cell r="G1273">
            <v>10</v>
          </cell>
          <cell r="H1273">
            <v>0</v>
          </cell>
          <cell r="I1273">
            <v>18</v>
          </cell>
          <cell r="J1273">
            <v>1</v>
          </cell>
          <cell r="K1273">
            <v>0</v>
          </cell>
          <cell r="L1273" t="str">
            <v>KGM</v>
          </cell>
          <cell r="M1273">
            <v>0</v>
          </cell>
          <cell r="N1273">
            <v>0</v>
          </cell>
          <cell r="O1273" t="str">
            <v>CLASSE</v>
          </cell>
          <cell r="P1273">
            <v>2</v>
          </cell>
          <cell r="Q1273">
            <v>30.8</v>
          </cell>
          <cell r="R1273">
            <v>11</v>
          </cell>
          <cell r="S1273">
            <v>30.800000000000011</v>
          </cell>
          <cell r="T1273" t="str">
            <v xml:space="preserve"> </v>
          </cell>
        </row>
        <row r="1274">
          <cell r="A1274" t="str">
            <v>28451000</v>
          </cell>
          <cell r="B1274" t="str">
            <v>Eau lourde (oxyde de deuterium)</v>
          </cell>
          <cell r="C1274">
            <v>38393</v>
          </cell>
          <cell r="D1274">
            <v>10</v>
          </cell>
          <cell r="E1274">
            <v>0</v>
          </cell>
          <cell r="F1274">
            <v>18</v>
          </cell>
          <cell r="G1274">
            <v>10</v>
          </cell>
          <cell r="H1274">
            <v>0</v>
          </cell>
          <cell r="I1274">
            <v>18</v>
          </cell>
          <cell r="J1274">
            <v>1</v>
          </cell>
          <cell r="K1274">
            <v>0</v>
          </cell>
          <cell r="L1274" t="str">
            <v>KGM</v>
          </cell>
          <cell r="M1274">
            <v>0</v>
          </cell>
          <cell r="N1274">
            <v>0</v>
          </cell>
          <cell r="O1274" t="str">
            <v>CLASSE</v>
          </cell>
          <cell r="P1274">
            <v>2</v>
          </cell>
          <cell r="Q1274">
            <v>30.8</v>
          </cell>
          <cell r="R1274">
            <v>11</v>
          </cell>
          <cell r="S1274">
            <v>30.800000000000011</v>
          </cell>
          <cell r="T1274" t="str">
            <v xml:space="preserve"> </v>
          </cell>
        </row>
        <row r="1275">
          <cell r="A1275" t="str">
            <v>28459000</v>
          </cell>
          <cell r="B1275" t="str">
            <v>Isotopes,autres que ceux du no 28.44 et leurs composes</v>
          </cell>
          <cell r="C1275">
            <v>38393</v>
          </cell>
          <cell r="D1275">
            <v>10</v>
          </cell>
          <cell r="E1275">
            <v>0</v>
          </cell>
          <cell r="F1275">
            <v>18</v>
          </cell>
          <cell r="G1275">
            <v>10</v>
          </cell>
          <cell r="H1275">
            <v>0</v>
          </cell>
          <cell r="I1275">
            <v>18</v>
          </cell>
          <cell r="J1275">
            <v>1</v>
          </cell>
          <cell r="K1275">
            <v>0</v>
          </cell>
          <cell r="L1275" t="str">
            <v>KGM</v>
          </cell>
          <cell r="M1275">
            <v>0</v>
          </cell>
          <cell r="N1275">
            <v>0</v>
          </cell>
          <cell r="O1275" t="str">
            <v>CLASSE</v>
          </cell>
          <cell r="P1275">
            <v>2</v>
          </cell>
          <cell r="Q1275">
            <v>30.8</v>
          </cell>
          <cell r="R1275">
            <v>11</v>
          </cell>
          <cell r="S1275">
            <v>30.800000000000011</v>
          </cell>
          <cell r="T1275" t="str">
            <v xml:space="preserve"> </v>
          </cell>
        </row>
        <row r="1276">
          <cell r="A1276" t="str">
            <v>28461000</v>
          </cell>
          <cell r="B1276" t="str">
            <v>Composes du cerium</v>
          </cell>
          <cell r="C1276">
            <v>38393</v>
          </cell>
          <cell r="D1276">
            <v>10</v>
          </cell>
          <cell r="E1276">
            <v>0</v>
          </cell>
          <cell r="F1276">
            <v>18</v>
          </cell>
          <cell r="G1276">
            <v>10</v>
          </cell>
          <cell r="H1276">
            <v>0</v>
          </cell>
          <cell r="I1276">
            <v>18</v>
          </cell>
          <cell r="J1276">
            <v>1</v>
          </cell>
          <cell r="K1276">
            <v>0</v>
          </cell>
          <cell r="L1276" t="str">
            <v>KGM</v>
          </cell>
          <cell r="M1276">
            <v>0</v>
          </cell>
          <cell r="N1276">
            <v>0</v>
          </cell>
          <cell r="O1276" t="str">
            <v>CLASSE</v>
          </cell>
          <cell r="P1276">
            <v>2</v>
          </cell>
          <cell r="Q1276">
            <v>30.8</v>
          </cell>
          <cell r="R1276">
            <v>11</v>
          </cell>
          <cell r="S1276">
            <v>30.800000000000011</v>
          </cell>
          <cell r="T1276" t="str">
            <v xml:space="preserve"> </v>
          </cell>
        </row>
        <row r="1277">
          <cell r="A1277" t="str">
            <v>28469000</v>
          </cell>
          <cell r="B1277" t="str">
            <v>Composes des metaux des terres rares,de l'yttrium ou du scandium</v>
          </cell>
          <cell r="C1277">
            <v>38393</v>
          </cell>
          <cell r="D1277">
            <v>10</v>
          </cell>
          <cell r="E1277">
            <v>0</v>
          </cell>
          <cell r="F1277">
            <v>18</v>
          </cell>
          <cell r="G1277">
            <v>10</v>
          </cell>
          <cell r="H1277">
            <v>0</v>
          </cell>
          <cell r="I1277">
            <v>18</v>
          </cell>
          <cell r="J1277">
            <v>1</v>
          </cell>
          <cell r="K1277">
            <v>0</v>
          </cell>
          <cell r="L1277" t="str">
            <v>KGM</v>
          </cell>
          <cell r="M1277">
            <v>0</v>
          </cell>
          <cell r="N1277">
            <v>0</v>
          </cell>
          <cell r="O1277" t="str">
            <v>CLASSE</v>
          </cell>
          <cell r="P1277">
            <v>2</v>
          </cell>
          <cell r="Q1277">
            <v>30.8</v>
          </cell>
          <cell r="R1277">
            <v>11</v>
          </cell>
          <cell r="S1277">
            <v>30.800000000000011</v>
          </cell>
          <cell r="T1277" t="str">
            <v xml:space="preserve"> </v>
          </cell>
        </row>
        <row r="1278">
          <cell r="A1278" t="str">
            <v>28470000</v>
          </cell>
          <cell r="B1278" t="str">
            <v>Peroxyde d'hydrogene(eau oxygenee)meme solidifie avec de l'uree .</v>
          </cell>
          <cell r="C1278">
            <v>38461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0</v>
          </cell>
          <cell r="L1278" t="str">
            <v>KGM</v>
          </cell>
          <cell r="M1278">
            <v>0</v>
          </cell>
          <cell r="N1278">
            <v>0</v>
          </cell>
          <cell r="P1278">
            <v>0</v>
          </cell>
          <cell r="R1278">
            <v>0</v>
          </cell>
          <cell r="S1278">
            <v>0</v>
          </cell>
          <cell r="T1278" t="str">
            <v xml:space="preserve"> </v>
          </cell>
        </row>
        <row r="1279">
          <cell r="A1279" t="str">
            <v>28480000</v>
          </cell>
          <cell r="B1279" t="str">
            <v>Phosphures de constit chimique definie ou non,ferrophosphores exclu</v>
          </cell>
          <cell r="C1279">
            <v>38393</v>
          </cell>
          <cell r="D1279">
            <v>10</v>
          </cell>
          <cell r="E1279">
            <v>0</v>
          </cell>
          <cell r="F1279">
            <v>18</v>
          </cell>
          <cell r="G1279">
            <v>10</v>
          </cell>
          <cell r="H1279">
            <v>0</v>
          </cell>
          <cell r="I1279">
            <v>18</v>
          </cell>
          <cell r="J1279">
            <v>1</v>
          </cell>
          <cell r="K1279">
            <v>0</v>
          </cell>
          <cell r="L1279" t="str">
            <v>KGM</v>
          </cell>
          <cell r="M1279">
            <v>0</v>
          </cell>
          <cell r="N1279">
            <v>0</v>
          </cell>
          <cell r="O1279" t="str">
            <v>CLASSE</v>
          </cell>
          <cell r="P1279">
            <v>2</v>
          </cell>
          <cell r="Q1279">
            <v>30.8</v>
          </cell>
          <cell r="R1279">
            <v>11</v>
          </cell>
          <cell r="S1279">
            <v>30.800000000000011</v>
          </cell>
          <cell r="T1279" t="str">
            <v xml:space="preserve"> </v>
          </cell>
        </row>
        <row r="1280">
          <cell r="A1280" t="str">
            <v>28491000</v>
          </cell>
          <cell r="B1280" t="str">
            <v>Carbure de calcium,de constitution chimique definie ou non</v>
          </cell>
          <cell r="C1280">
            <v>38393</v>
          </cell>
          <cell r="D1280">
            <v>10</v>
          </cell>
          <cell r="E1280">
            <v>0</v>
          </cell>
          <cell r="F1280">
            <v>18</v>
          </cell>
          <cell r="G1280">
            <v>10</v>
          </cell>
          <cell r="H1280">
            <v>0</v>
          </cell>
          <cell r="I1280">
            <v>18</v>
          </cell>
          <cell r="J1280">
            <v>1</v>
          </cell>
          <cell r="K1280">
            <v>0</v>
          </cell>
          <cell r="L1280" t="str">
            <v>KGM</v>
          </cell>
          <cell r="M1280">
            <v>0</v>
          </cell>
          <cell r="N1280">
            <v>0</v>
          </cell>
          <cell r="O1280" t="str">
            <v>CLASSE</v>
          </cell>
          <cell r="P1280">
            <v>2</v>
          </cell>
          <cell r="Q1280">
            <v>30.8</v>
          </cell>
          <cell r="R1280">
            <v>11</v>
          </cell>
          <cell r="S1280">
            <v>30.800000000000011</v>
          </cell>
          <cell r="T1280" t="str">
            <v xml:space="preserve"> </v>
          </cell>
        </row>
        <row r="1281">
          <cell r="A1281" t="str">
            <v>28492000</v>
          </cell>
          <cell r="B1281" t="str">
            <v>Carbure de silicium,de constitution chimique definie ou non</v>
          </cell>
          <cell r="C1281">
            <v>38393</v>
          </cell>
          <cell r="D1281">
            <v>10</v>
          </cell>
          <cell r="E1281">
            <v>0</v>
          </cell>
          <cell r="F1281">
            <v>18</v>
          </cell>
          <cell r="G1281">
            <v>10</v>
          </cell>
          <cell r="H1281">
            <v>0</v>
          </cell>
          <cell r="I1281">
            <v>18</v>
          </cell>
          <cell r="J1281">
            <v>1</v>
          </cell>
          <cell r="K1281">
            <v>0</v>
          </cell>
          <cell r="L1281" t="str">
            <v>KGM</v>
          </cell>
          <cell r="M1281">
            <v>0</v>
          </cell>
          <cell r="N1281">
            <v>0</v>
          </cell>
          <cell r="O1281" t="str">
            <v>CLASSE</v>
          </cell>
          <cell r="P1281">
            <v>2</v>
          </cell>
          <cell r="Q1281">
            <v>30.8</v>
          </cell>
          <cell r="R1281">
            <v>11</v>
          </cell>
          <cell r="S1281">
            <v>30.800000000000011</v>
          </cell>
          <cell r="T1281" t="str">
            <v xml:space="preserve"> </v>
          </cell>
        </row>
        <row r="1282">
          <cell r="A1282" t="str">
            <v>28499000</v>
          </cell>
          <cell r="B1282" t="str">
            <v>Carbures ,de constitution chimique definie ou non autres que ca et si</v>
          </cell>
          <cell r="C1282">
            <v>38393</v>
          </cell>
          <cell r="D1282">
            <v>10</v>
          </cell>
          <cell r="E1282">
            <v>0</v>
          </cell>
          <cell r="F1282">
            <v>18</v>
          </cell>
          <cell r="G1282">
            <v>10</v>
          </cell>
          <cell r="H1282">
            <v>0</v>
          </cell>
          <cell r="I1282">
            <v>18</v>
          </cell>
          <cell r="J1282">
            <v>1</v>
          </cell>
          <cell r="K1282">
            <v>0</v>
          </cell>
          <cell r="L1282" t="str">
            <v>KGM</v>
          </cell>
          <cell r="M1282">
            <v>0</v>
          </cell>
          <cell r="N1282">
            <v>0</v>
          </cell>
          <cell r="O1282" t="str">
            <v>CLASSE</v>
          </cell>
          <cell r="P1282">
            <v>2</v>
          </cell>
          <cell r="Q1282">
            <v>30.8</v>
          </cell>
          <cell r="R1282">
            <v>11</v>
          </cell>
          <cell r="S1282">
            <v>30.800000000000011</v>
          </cell>
          <cell r="T1282" t="str">
            <v xml:space="preserve"> </v>
          </cell>
        </row>
        <row r="1283">
          <cell r="A1283" t="str">
            <v>28500000</v>
          </cell>
          <cell r="B1283" t="str">
            <v>Hydrures,nitrures,azotures,siliciures et borures</v>
          </cell>
          <cell r="C1283">
            <v>38393</v>
          </cell>
          <cell r="D1283">
            <v>10</v>
          </cell>
          <cell r="E1283">
            <v>0</v>
          </cell>
          <cell r="F1283">
            <v>18</v>
          </cell>
          <cell r="G1283">
            <v>10</v>
          </cell>
          <cell r="H1283">
            <v>0</v>
          </cell>
          <cell r="I1283">
            <v>18</v>
          </cell>
          <cell r="J1283">
            <v>1</v>
          </cell>
          <cell r="K1283">
            <v>0</v>
          </cell>
          <cell r="L1283" t="str">
            <v>KGM</v>
          </cell>
          <cell r="M1283">
            <v>0</v>
          </cell>
          <cell r="N1283">
            <v>0</v>
          </cell>
          <cell r="O1283" t="str">
            <v>CLASSE</v>
          </cell>
          <cell r="P1283">
            <v>2</v>
          </cell>
          <cell r="Q1283">
            <v>30.8</v>
          </cell>
          <cell r="R1283">
            <v>11</v>
          </cell>
          <cell r="S1283">
            <v>30.800000000000011</v>
          </cell>
          <cell r="T1283" t="str">
            <v xml:space="preserve"> </v>
          </cell>
        </row>
        <row r="1284">
          <cell r="A1284" t="str">
            <v>28510000</v>
          </cell>
          <cell r="B1284" t="str">
            <v>Compose inorganique,air liquide,comprimee,amalgame autre que de met.ndnca</v>
          </cell>
          <cell r="C1284">
            <v>38393</v>
          </cell>
          <cell r="D1284">
            <v>10</v>
          </cell>
          <cell r="E1284">
            <v>0</v>
          </cell>
          <cell r="F1284">
            <v>18</v>
          </cell>
          <cell r="G1284">
            <v>10</v>
          </cell>
          <cell r="H1284">
            <v>0</v>
          </cell>
          <cell r="I1284">
            <v>18</v>
          </cell>
          <cell r="J1284">
            <v>1</v>
          </cell>
          <cell r="K1284">
            <v>0</v>
          </cell>
          <cell r="L1284" t="str">
            <v>KGM</v>
          </cell>
          <cell r="M1284">
            <v>0</v>
          </cell>
          <cell r="N1284">
            <v>0</v>
          </cell>
          <cell r="O1284" t="str">
            <v>CLASSE</v>
          </cell>
          <cell r="P1284">
            <v>2</v>
          </cell>
          <cell r="Q1284">
            <v>30.8</v>
          </cell>
          <cell r="R1284">
            <v>11</v>
          </cell>
          <cell r="S1284">
            <v>30.800000000000011</v>
          </cell>
          <cell r="T1284" t="str">
            <v xml:space="preserve"> </v>
          </cell>
        </row>
        <row r="1285">
          <cell r="A1285" t="str">
            <v>29011000</v>
          </cell>
          <cell r="B1285" t="str">
            <v>Hydrocarbures acycliques satures</v>
          </cell>
          <cell r="C1285">
            <v>38393</v>
          </cell>
          <cell r="D1285">
            <v>10</v>
          </cell>
          <cell r="E1285">
            <v>0</v>
          </cell>
          <cell r="F1285">
            <v>18</v>
          </cell>
          <cell r="G1285">
            <v>10</v>
          </cell>
          <cell r="H1285">
            <v>0</v>
          </cell>
          <cell r="I1285">
            <v>18</v>
          </cell>
          <cell r="J1285">
            <v>1</v>
          </cell>
          <cell r="K1285">
            <v>0</v>
          </cell>
          <cell r="L1285" t="str">
            <v>KGM</v>
          </cell>
          <cell r="M1285">
            <v>0</v>
          </cell>
          <cell r="N1285">
            <v>0</v>
          </cell>
          <cell r="O1285" t="str">
            <v>CLASSE</v>
          </cell>
          <cell r="P1285">
            <v>2</v>
          </cell>
          <cell r="Q1285">
            <v>30.8</v>
          </cell>
          <cell r="R1285">
            <v>11</v>
          </cell>
          <cell r="S1285">
            <v>30.800000000000011</v>
          </cell>
          <cell r="T1285" t="str">
            <v xml:space="preserve"> </v>
          </cell>
        </row>
        <row r="1286">
          <cell r="A1286" t="str">
            <v>29012100</v>
          </cell>
          <cell r="B1286" t="str">
            <v>Ethylene non sature</v>
          </cell>
          <cell r="C1286">
            <v>38393</v>
          </cell>
          <cell r="D1286">
            <v>10</v>
          </cell>
          <cell r="E1286">
            <v>0</v>
          </cell>
          <cell r="F1286">
            <v>18</v>
          </cell>
          <cell r="G1286">
            <v>10</v>
          </cell>
          <cell r="H1286">
            <v>0</v>
          </cell>
          <cell r="I1286">
            <v>18</v>
          </cell>
          <cell r="J1286">
            <v>1</v>
          </cell>
          <cell r="K1286">
            <v>0</v>
          </cell>
          <cell r="L1286" t="str">
            <v>KGM</v>
          </cell>
          <cell r="M1286">
            <v>0</v>
          </cell>
          <cell r="N1286">
            <v>0</v>
          </cell>
          <cell r="O1286" t="str">
            <v>CLASSE</v>
          </cell>
          <cell r="P1286">
            <v>2</v>
          </cell>
          <cell r="Q1286">
            <v>30.8</v>
          </cell>
          <cell r="R1286">
            <v>11</v>
          </cell>
          <cell r="S1286">
            <v>30.800000000000011</v>
          </cell>
          <cell r="T1286" t="str">
            <v xml:space="preserve"> </v>
          </cell>
        </row>
        <row r="1287">
          <cell r="A1287" t="str">
            <v>29012200</v>
          </cell>
          <cell r="B1287" t="str">
            <v>Propene (propylene) non sature</v>
          </cell>
          <cell r="C1287">
            <v>38393</v>
          </cell>
          <cell r="D1287">
            <v>10</v>
          </cell>
          <cell r="E1287">
            <v>0</v>
          </cell>
          <cell r="F1287">
            <v>18</v>
          </cell>
          <cell r="G1287">
            <v>10</v>
          </cell>
          <cell r="H1287">
            <v>0</v>
          </cell>
          <cell r="I1287">
            <v>18</v>
          </cell>
          <cell r="J1287">
            <v>1</v>
          </cell>
          <cell r="K1287">
            <v>0</v>
          </cell>
          <cell r="L1287" t="str">
            <v>KGM</v>
          </cell>
          <cell r="M1287">
            <v>0</v>
          </cell>
          <cell r="N1287">
            <v>0</v>
          </cell>
          <cell r="O1287" t="str">
            <v>CLASSE</v>
          </cell>
          <cell r="P1287">
            <v>2</v>
          </cell>
          <cell r="Q1287">
            <v>30.8</v>
          </cell>
          <cell r="R1287">
            <v>11</v>
          </cell>
          <cell r="S1287">
            <v>30.800000000000011</v>
          </cell>
          <cell r="T1287" t="str">
            <v xml:space="preserve"> </v>
          </cell>
        </row>
        <row r="1288">
          <cell r="A1288" t="str">
            <v>29012300</v>
          </cell>
          <cell r="B1288" t="str">
            <v>Butene (butylene) et ses isomeres non satures</v>
          </cell>
          <cell r="C1288">
            <v>38393</v>
          </cell>
          <cell r="D1288">
            <v>10</v>
          </cell>
          <cell r="E1288">
            <v>0</v>
          </cell>
          <cell r="F1288">
            <v>18</v>
          </cell>
          <cell r="G1288">
            <v>10</v>
          </cell>
          <cell r="H1288">
            <v>0</v>
          </cell>
          <cell r="I1288">
            <v>18</v>
          </cell>
          <cell r="J1288">
            <v>1</v>
          </cell>
          <cell r="K1288">
            <v>0</v>
          </cell>
          <cell r="L1288" t="str">
            <v>KGM</v>
          </cell>
          <cell r="M1288">
            <v>0</v>
          </cell>
          <cell r="N1288">
            <v>0</v>
          </cell>
          <cell r="O1288" t="str">
            <v>CLASSE</v>
          </cell>
          <cell r="P1288">
            <v>2</v>
          </cell>
          <cell r="Q1288">
            <v>30.8</v>
          </cell>
          <cell r="R1288">
            <v>11</v>
          </cell>
          <cell r="S1288">
            <v>30.800000000000011</v>
          </cell>
          <cell r="T1288" t="str">
            <v xml:space="preserve"> </v>
          </cell>
        </row>
        <row r="1289">
          <cell r="A1289" t="str">
            <v>29012400</v>
          </cell>
          <cell r="B1289" t="str">
            <v>Buta-1,3-diene et isoprene non sature</v>
          </cell>
          <cell r="C1289">
            <v>38393</v>
          </cell>
          <cell r="D1289">
            <v>10</v>
          </cell>
          <cell r="E1289">
            <v>0</v>
          </cell>
          <cell r="F1289">
            <v>18</v>
          </cell>
          <cell r="G1289">
            <v>10</v>
          </cell>
          <cell r="H1289">
            <v>0</v>
          </cell>
          <cell r="I1289">
            <v>18</v>
          </cell>
          <cell r="J1289">
            <v>1</v>
          </cell>
          <cell r="K1289">
            <v>0</v>
          </cell>
          <cell r="L1289" t="str">
            <v>KGM</v>
          </cell>
          <cell r="M1289">
            <v>0</v>
          </cell>
          <cell r="N1289">
            <v>0</v>
          </cell>
          <cell r="O1289" t="str">
            <v>CLASSE</v>
          </cell>
          <cell r="P1289">
            <v>2</v>
          </cell>
          <cell r="Q1289">
            <v>30.8</v>
          </cell>
          <cell r="R1289">
            <v>11</v>
          </cell>
          <cell r="S1289">
            <v>30.800000000000011</v>
          </cell>
          <cell r="T1289" t="str">
            <v xml:space="preserve"> </v>
          </cell>
        </row>
        <row r="1290">
          <cell r="A1290" t="str">
            <v>29012900</v>
          </cell>
          <cell r="B1290" t="str">
            <v>Hydrocarbures acycliques non satures ndnca</v>
          </cell>
          <cell r="C1290">
            <v>38393</v>
          </cell>
          <cell r="D1290">
            <v>10</v>
          </cell>
          <cell r="E1290">
            <v>0</v>
          </cell>
          <cell r="F1290">
            <v>18</v>
          </cell>
          <cell r="G1290">
            <v>10</v>
          </cell>
          <cell r="H1290">
            <v>0</v>
          </cell>
          <cell r="I1290">
            <v>18</v>
          </cell>
          <cell r="J1290">
            <v>1</v>
          </cell>
          <cell r="K1290">
            <v>0</v>
          </cell>
          <cell r="L1290" t="str">
            <v>KGM</v>
          </cell>
          <cell r="M1290">
            <v>0</v>
          </cell>
          <cell r="N1290">
            <v>0</v>
          </cell>
          <cell r="O1290" t="str">
            <v>CLASSE</v>
          </cell>
          <cell r="P1290">
            <v>2</v>
          </cell>
          <cell r="Q1290">
            <v>30.8</v>
          </cell>
          <cell r="R1290">
            <v>11</v>
          </cell>
          <cell r="S1290">
            <v>30.800000000000011</v>
          </cell>
          <cell r="T1290" t="str">
            <v xml:space="preserve"> </v>
          </cell>
        </row>
        <row r="1291">
          <cell r="A1291" t="str">
            <v>29021100</v>
          </cell>
          <cell r="B1291" t="str">
            <v>Cyclohexane</v>
          </cell>
          <cell r="C1291">
            <v>38393</v>
          </cell>
          <cell r="D1291">
            <v>10</v>
          </cell>
          <cell r="E1291">
            <v>0</v>
          </cell>
          <cell r="F1291">
            <v>18</v>
          </cell>
          <cell r="G1291">
            <v>10</v>
          </cell>
          <cell r="H1291">
            <v>0</v>
          </cell>
          <cell r="I1291">
            <v>18</v>
          </cell>
          <cell r="J1291">
            <v>1</v>
          </cell>
          <cell r="K1291">
            <v>0</v>
          </cell>
          <cell r="L1291" t="str">
            <v>KGM</v>
          </cell>
          <cell r="M1291">
            <v>0</v>
          </cell>
          <cell r="N1291">
            <v>0</v>
          </cell>
          <cell r="O1291" t="str">
            <v>CLASSE</v>
          </cell>
          <cell r="P1291">
            <v>2</v>
          </cell>
          <cell r="Q1291">
            <v>30.8</v>
          </cell>
          <cell r="R1291">
            <v>11</v>
          </cell>
          <cell r="S1291">
            <v>30.800000000000011</v>
          </cell>
          <cell r="T1291" t="str">
            <v xml:space="preserve"> </v>
          </cell>
        </row>
        <row r="1292">
          <cell r="A1292" t="str">
            <v>29021900</v>
          </cell>
          <cell r="B1292" t="str">
            <v>Hydrocarbures,cyclaniques,cycleniques ou cycloterpeniques</v>
          </cell>
          <cell r="C1292">
            <v>38393</v>
          </cell>
          <cell r="D1292">
            <v>10</v>
          </cell>
          <cell r="E1292">
            <v>0</v>
          </cell>
          <cell r="F1292">
            <v>18</v>
          </cell>
          <cell r="G1292">
            <v>10</v>
          </cell>
          <cell r="H1292">
            <v>0</v>
          </cell>
          <cell r="I1292">
            <v>18</v>
          </cell>
          <cell r="J1292">
            <v>1</v>
          </cell>
          <cell r="K1292">
            <v>0</v>
          </cell>
          <cell r="L1292" t="str">
            <v>KGM</v>
          </cell>
          <cell r="M1292">
            <v>0</v>
          </cell>
          <cell r="N1292">
            <v>0</v>
          </cell>
          <cell r="O1292" t="str">
            <v>CLASSE</v>
          </cell>
          <cell r="P1292">
            <v>2</v>
          </cell>
          <cell r="Q1292">
            <v>30.8</v>
          </cell>
          <cell r="R1292">
            <v>11</v>
          </cell>
          <cell r="S1292">
            <v>30.800000000000011</v>
          </cell>
          <cell r="T1292" t="str">
            <v xml:space="preserve"> </v>
          </cell>
        </row>
        <row r="1293">
          <cell r="A1293" t="str">
            <v>29022000</v>
          </cell>
          <cell r="B1293" t="str">
            <v>Benzene</v>
          </cell>
          <cell r="C1293">
            <v>38393</v>
          </cell>
          <cell r="D1293">
            <v>10</v>
          </cell>
          <cell r="E1293">
            <v>0</v>
          </cell>
          <cell r="F1293">
            <v>18</v>
          </cell>
          <cell r="G1293">
            <v>10</v>
          </cell>
          <cell r="H1293">
            <v>0</v>
          </cell>
          <cell r="I1293">
            <v>18</v>
          </cell>
          <cell r="J1293">
            <v>1</v>
          </cell>
          <cell r="K1293">
            <v>0</v>
          </cell>
          <cell r="L1293" t="str">
            <v>KGM</v>
          </cell>
          <cell r="M1293">
            <v>0</v>
          </cell>
          <cell r="N1293">
            <v>0</v>
          </cell>
          <cell r="O1293" t="str">
            <v>CLASSE</v>
          </cell>
          <cell r="P1293">
            <v>2</v>
          </cell>
          <cell r="Q1293">
            <v>30.8</v>
          </cell>
          <cell r="R1293">
            <v>11</v>
          </cell>
          <cell r="S1293">
            <v>30.800000000000011</v>
          </cell>
          <cell r="T1293" t="str">
            <v xml:space="preserve"> </v>
          </cell>
        </row>
        <row r="1294">
          <cell r="A1294" t="str">
            <v>29023000</v>
          </cell>
          <cell r="B1294" t="str">
            <v>Toluene</v>
          </cell>
          <cell r="C1294">
            <v>38393</v>
          </cell>
          <cell r="D1294">
            <v>10</v>
          </cell>
          <cell r="E1294">
            <v>0</v>
          </cell>
          <cell r="F1294">
            <v>18</v>
          </cell>
          <cell r="G1294">
            <v>10</v>
          </cell>
          <cell r="H1294">
            <v>0</v>
          </cell>
          <cell r="I1294">
            <v>18</v>
          </cell>
          <cell r="J1294">
            <v>1</v>
          </cell>
          <cell r="K1294">
            <v>0</v>
          </cell>
          <cell r="L1294" t="str">
            <v>KGM</v>
          </cell>
          <cell r="M1294">
            <v>0</v>
          </cell>
          <cell r="N1294">
            <v>0</v>
          </cell>
          <cell r="O1294" t="str">
            <v>CLASSE</v>
          </cell>
          <cell r="P1294">
            <v>2</v>
          </cell>
          <cell r="Q1294">
            <v>30.8</v>
          </cell>
          <cell r="R1294">
            <v>11</v>
          </cell>
          <cell r="S1294">
            <v>30.800000000000011</v>
          </cell>
          <cell r="T1294" t="str">
            <v xml:space="preserve"> </v>
          </cell>
        </row>
        <row r="1295">
          <cell r="A1295" t="str">
            <v>29024100</v>
          </cell>
          <cell r="B1295" t="str">
            <v>O-xylene</v>
          </cell>
          <cell r="C1295">
            <v>38393</v>
          </cell>
          <cell r="D1295">
            <v>10</v>
          </cell>
          <cell r="E1295">
            <v>0</v>
          </cell>
          <cell r="F1295">
            <v>18</v>
          </cell>
          <cell r="G1295">
            <v>10</v>
          </cell>
          <cell r="H1295">
            <v>0</v>
          </cell>
          <cell r="I1295">
            <v>18</v>
          </cell>
          <cell r="J1295">
            <v>1</v>
          </cell>
          <cell r="K1295">
            <v>0</v>
          </cell>
          <cell r="L1295" t="str">
            <v>KGM</v>
          </cell>
          <cell r="M1295">
            <v>0</v>
          </cell>
          <cell r="N1295">
            <v>0</v>
          </cell>
          <cell r="O1295" t="str">
            <v>CLASSE</v>
          </cell>
          <cell r="P1295">
            <v>2</v>
          </cell>
          <cell r="Q1295">
            <v>30.8</v>
          </cell>
          <cell r="R1295">
            <v>11</v>
          </cell>
          <cell r="S1295">
            <v>30.800000000000011</v>
          </cell>
          <cell r="T1295" t="str">
            <v xml:space="preserve"> </v>
          </cell>
        </row>
        <row r="1296">
          <cell r="A1296" t="str">
            <v>29024200</v>
          </cell>
          <cell r="B1296" t="str">
            <v>M-xylene</v>
          </cell>
          <cell r="C1296">
            <v>38393</v>
          </cell>
          <cell r="D1296">
            <v>10</v>
          </cell>
          <cell r="E1296">
            <v>0</v>
          </cell>
          <cell r="F1296">
            <v>18</v>
          </cell>
          <cell r="G1296">
            <v>10</v>
          </cell>
          <cell r="H1296">
            <v>0</v>
          </cell>
          <cell r="I1296">
            <v>18</v>
          </cell>
          <cell r="J1296">
            <v>1</v>
          </cell>
          <cell r="K1296">
            <v>0</v>
          </cell>
          <cell r="L1296" t="str">
            <v>KGM</v>
          </cell>
          <cell r="M1296">
            <v>0</v>
          </cell>
          <cell r="N1296">
            <v>0</v>
          </cell>
          <cell r="O1296" t="str">
            <v>CLASSE</v>
          </cell>
          <cell r="P1296">
            <v>2</v>
          </cell>
          <cell r="Q1296">
            <v>30.8</v>
          </cell>
          <cell r="R1296">
            <v>11</v>
          </cell>
          <cell r="S1296">
            <v>30.800000000000011</v>
          </cell>
          <cell r="T1296" t="str">
            <v xml:space="preserve"> </v>
          </cell>
        </row>
        <row r="1297">
          <cell r="A1297" t="str">
            <v>29024300</v>
          </cell>
          <cell r="B1297" t="str">
            <v>P-xylene</v>
          </cell>
          <cell r="C1297">
            <v>38393</v>
          </cell>
          <cell r="D1297">
            <v>10</v>
          </cell>
          <cell r="E1297">
            <v>0</v>
          </cell>
          <cell r="F1297">
            <v>18</v>
          </cell>
          <cell r="G1297">
            <v>10</v>
          </cell>
          <cell r="H1297">
            <v>0</v>
          </cell>
          <cell r="I1297">
            <v>18</v>
          </cell>
          <cell r="J1297">
            <v>1</v>
          </cell>
          <cell r="K1297">
            <v>0</v>
          </cell>
          <cell r="L1297" t="str">
            <v>KGM</v>
          </cell>
          <cell r="M1297">
            <v>0</v>
          </cell>
          <cell r="N1297">
            <v>0</v>
          </cell>
          <cell r="O1297" t="str">
            <v>CLASSE</v>
          </cell>
          <cell r="P1297">
            <v>2</v>
          </cell>
          <cell r="Q1297">
            <v>30.8</v>
          </cell>
          <cell r="R1297">
            <v>11</v>
          </cell>
          <cell r="S1297">
            <v>30.800000000000011</v>
          </cell>
          <cell r="T1297" t="str">
            <v xml:space="preserve"> </v>
          </cell>
        </row>
        <row r="1298">
          <cell r="A1298" t="str">
            <v>29024400</v>
          </cell>
          <cell r="B1298" t="str">
            <v>Isomeres du xylene en melange</v>
          </cell>
          <cell r="C1298">
            <v>38393</v>
          </cell>
          <cell r="D1298">
            <v>10</v>
          </cell>
          <cell r="E1298">
            <v>0</v>
          </cell>
          <cell r="F1298">
            <v>18</v>
          </cell>
          <cell r="G1298">
            <v>10</v>
          </cell>
          <cell r="H1298">
            <v>0</v>
          </cell>
          <cell r="I1298">
            <v>18</v>
          </cell>
          <cell r="J1298">
            <v>1</v>
          </cell>
          <cell r="K1298">
            <v>0</v>
          </cell>
          <cell r="L1298" t="str">
            <v>KGM</v>
          </cell>
          <cell r="M1298">
            <v>0</v>
          </cell>
          <cell r="N1298">
            <v>0</v>
          </cell>
          <cell r="O1298" t="str">
            <v>CLASSE</v>
          </cell>
          <cell r="P1298">
            <v>2</v>
          </cell>
          <cell r="Q1298">
            <v>30.8</v>
          </cell>
          <cell r="R1298">
            <v>11</v>
          </cell>
          <cell r="S1298">
            <v>30.800000000000011</v>
          </cell>
          <cell r="T1298" t="str">
            <v xml:space="preserve"> </v>
          </cell>
        </row>
        <row r="1299">
          <cell r="A1299" t="str">
            <v>29025000</v>
          </cell>
          <cell r="B1299" t="str">
            <v>Styrene</v>
          </cell>
          <cell r="C1299">
            <v>38393</v>
          </cell>
          <cell r="D1299">
            <v>10</v>
          </cell>
          <cell r="E1299">
            <v>0</v>
          </cell>
          <cell r="F1299">
            <v>18</v>
          </cell>
          <cell r="G1299">
            <v>10</v>
          </cell>
          <cell r="H1299">
            <v>0</v>
          </cell>
          <cell r="I1299">
            <v>18</v>
          </cell>
          <cell r="J1299">
            <v>1</v>
          </cell>
          <cell r="K1299">
            <v>0</v>
          </cell>
          <cell r="L1299" t="str">
            <v>KGM</v>
          </cell>
          <cell r="M1299">
            <v>0</v>
          </cell>
          <cell r="N1299">
            <v>0</v>
          </cell>
          <cell r="O1299" t="str">
            <v>CLASSE</v>
          </cell>
          <cell r="P1299">
            <v>2</v>
          </cell>
          <cell r="Q1299">
            <v>30.8</v>
          </cell>
          <cell r="R1299">
            <v>11</v>
          </cell>
          <cell r="S1299">
            <v>30.800000000000011</v>
          </cell>
          <cell r="T1299" t="str">
            <v xml:space="preserve"> </v>
          </cell>
        </row>
        <row r="1300">
          <cell r="A1300" t="str">
            <v>29026000</v>
          </cell>
          <cell r="B1300" t="str">
            <v>Ethylbenzene</v>
          </cell>
          <cell r="C1300">
            <v>38393</v>
          </cell>
          <cell r="D1300">
            <v>10</v>
          </cell>
          <cell r="E1300">
            <v>0</v>
          </cell>
          <cell r="F1300">
            <v>18</v>
          </cell>
          <cell r="G1300">
            <v>10</v>
          </cell>
          <cell r="H1300">
            <v>0</v>
          </cell>
          <cell r="I1300">
            <v>18</v>
          </cell>
          <cell r="J1300">
            <v>1</v>
          </cell>
          <cell r="K1300">
            <v>0</v>
          </cell>
          <cell r="L1300" t="str">
            <v>KGM</v>
          </cell>
          <cell r="M1300">
            <v>0</v>
          </cell>
          <cell r="N1300">
            <v>0</v>
          </cell>
          <cell r="O1300" t="str">
            <v>CLASSE</v>
          </cell>
          <cell r="P1300">
            <v>2</v>
          </cell>
          <cell r="Q1300">
            <v>30.8</v>
          </cell>
          <cell r="R1300">
            <v>11</v>
          </cell>
          <cell r="S1300">
            <v>30.800000000000011</v>
          </cell>
          <cell r="T1300" t="str">
            <v xml:space="preserve"> </v>
          </cell>
        </row>
        <row r="1301">
          <cell r="A1301" t="str">
            <v>29027000</v>
          </cell>
          <cell r="B1301" t="str">
            <v>Cumene</v>
          </cell>
          <cell r="C1301">
            <v>38393</v>
          </cell>
          <cell r="D1301">
            <v>10</v>
          </cell>
          <cell r="E1301">
            <v>0</v>
          </cell>
          <cell r="F1301">
            <v>18</v>
          </cell>
          <cell r="G1301">
            <v>10</v>
          </cell>
          <cell r="H1301">
            <v>0</v>
          </cell>
          <cell r="I1301">
            <v>18</v>
          </cell>
          <cell r="J1301">
            <v>1</v>
          </cell>
          <cell r="K1301">
            <v>0</v>
          </cell>
          <cell r="L1301" t="str">
            <v>KGM</v>
          </cell>
          <cell r="M1301">
            <v>0</v>
          </cell>
          <cell r="N1301">
            <v>0</v>
          </cell>
          <cell r="O1301" t="str">
            <v>CLASSE</v>
          </cell>
          <cell r="P1301">
            <v>2</v>
          </cell>
          <cell r="Q1301">
            <v>30.8</v>
          </cell>
          <cell r="R1301">
            <v>11</v>
          </cell>
          <cell r="S1301">
            <v>30.800000000000011</v>
          </cell>
          <cell r="T1301" t="str">
            <v xml:space="preserve"> </v>
          </cell>
        </row>
        <row r="1302">
          <cell r="A1302" t="str">
            <v>29029000</v>
          </cell>
          <cell r="B1302" t="str">
            <v>Hydrocarbures cycliques autres que du 290211 a 290270</v>
          </cell>
          <cell r="C1302">
            <v>38393</v>
          </cell>
          <cell r="D1302">
            <v>10</v>
          </cell>
          <cell r="E1302">
            <v>0</v>
          </cell>
          <cell r="F1302">
            <v>18</v>
          </cell>
          <cell r="G1302">
            <v>10</v>
          </cell>
          <cell r="H1302">
            <v>0</v>
          </cell>
          <cell r="I1302">
            <v>18</v>
          </cell>
          <cell r="J1302">
            <v>1</v>
          </cell>
          <cell r="K1302">
            <v>0</v>
          </cell>
          <cell r="L1302" t="str">
            <v>KGM</v>
          </cell>
          <cell r="M1302">
            <v>0</v>
          </cell>
          <cell r="N1302">
            <v>0</v>
          </cell>
          <cell r="O1302" t="str">
            <v>CLASSE</v>
          </cell>
          <cell r="P1302">
            <v>2</v>
          </cell>
          <cell r="Q1302">
            <v>30.8</v>
          </cell>
          <cell r="R1302">
            <v>11</v>
          </cell>
          <cell r="S1302">
            <v>30.800000000000011</v>
          </cell>
          <cell r="T1302" t="str">
            <v xml:space="preserve"> </v>
          </cell>
        </row>
        <row r="1303">
          <cell r="A1303" t="str">
            <v>29031100</v>
          </cell>
          <cell r="B1303" t="str">
            <v>Chloromethane(chlorure de methyle) et chloroethane(chlorure d'ethyle)</v>
          </cell>
          <cell r="C1303">
            <v>38393</v>
          </cell>
          <cell r="D1303">
            <v>10</v>
          </cell>
          <cell r="E1303">
            <v>0</v>
          </cell>
          <cell r="F1303">
            <v>18</v>
          </cell>
          <cell r="G1303">
            <v>10</v>
          </cell>
          <cell r="H1303">
            <v>0</v>
          </cell>
          <cell r="I1303">
            <v>18</v>
          </cell>
          <cell r="J1303">
            <v>1</v>
          </cell>
          <cell r="K1303">
            <v>0</v>
          </cell>
          <cell r="L1303" t="str">
            <v>KGM</v>
          </cell>
          <cell r="M1303">
            <v>0</v>
          </cell>
          <cell r="N1303">
            <v>0</v>
          </cell>
          <cell r="O1303" t="str">
            <v>CLASSE</v>
          </cell>
          <cell r="P1303">
            <v>2</v>
          </cell>
          <cell r="Q1303">
            <v>30.8</v>
          </cell>
          <cell r="R1303">
            <v>11</v>
          </cell>
          <cell r="S1303">
            <v>30.800000000000011</v>
          </cell>
          <cell r="T1303" t="str">
            <v xml:space="preserve"> </v>
          </cell>
        </row>
        <row r="1304">
          <cell r="A1304" t="str">
            <v>29031200</v>
          </cell>
          <cell r="B1304" t="str">
            <v>Dichloromethane(chlorure de methylene)</v>
          </cell>
          <cell r="C1304">
            <v>38393</v>
          </cell>
          <cell r="D1304">
            <v>10</v>
          </cell>
          <cell r="E1304">
            <v>0</v>
          </cell>
          <cell r="F1304">
            <v>18</v>
          </cell>
          <cell r="G1304">
            <v>10</v>
          </cell>
          <cell r="H1304">
            <v>0</v>
          </cell>
          <cell r="I1304">
            <v>18</v>
          </cell>
          <cell r="J1304">
            <v>1</v>
          </cell>
          <cell r="K1304">
            <v>0</v>
          </cell>
          <cell r="L1304" t="str">
            <v>KGM</v>
          </cell>
          <cell r="M1304">
            <v>0</v>
          </cell>
          <cell r="N1304">
            <v>0</v>
          </cell>
          <cell r="O1304" t="str">
            <v>CLASSE</v>
          </cell>
          <cell r="P1304">
            <v>2</v>
          </cell>
          <cell r="Q1304">
            <v>30.8</v>
          </cell>
          <cell r="R1304">
            <v>11</v>
          </cell>
          <cell r="S1304">
            <v>30.800000000000011</v>
          </cell>
          <cell r="T1304" t="str">
            <v xml:space="preserve"> </v>
          </cell>
        </row>
        <row r="1305">
          <cell r="A1305" t="str">
            <v>29031300</v>
          </cell>
          <cell r="B1305" t="str">
            <v>Chloroforme (trichloromethane)</v>
          </cell>
          <cell r="C1305">
            <v>38393</v>
          </cell>
          <cell r="D1305">
            <v>10</v>
          </cell>
          <cell r="E1305">
            <v>0</v>
          </cell>
          <cell r="F1305">
            <v>18</v>
          </cell>
          <cell r="G1305">
            <v>10</v>
          </cell>
          <cell r="H1305">
            <v>0</v>
          </cell>
          <cell r="I1305">
            <v>18</v>
          </cell>
          <cell r="J1305">
            <v>1</v>
          </cell>
          <cell r="K1305">
            <v>0</v>
          </cell>
          <cell r="L1305" t="str">
            <v>KGM</v>
          </cell>
          <cell r="M1305">
            <v>0</v>
          </cell>
          <cell r="N1305">
            <v>0</v>
          </cell>
          <cell r="O1305" t="str">
            <v>CLASSE</v>
          </cell>
          <cell r="P1305">
            <v>2</v>
          </cell>
          <cell r="Q1305">
            <v>30.8</v>
          </cell>
          <cell r="R1305">
            <v>11</v>
          </cell>
          <cell r="S1305">
            <v>30.800000000000011</v>
          </cell>
          <cell r="T1305" t="str">
            <v xml:space="preserve"> </v>
          </cell>
        </row>
        <row r="1306">
          <cell r="A1306" t="str">
            <v>29031400</v>
          </cell>
          <cell r="B1306" t="str">
            <v>Tetrachlorure de carbone</v>
          </cell>
          <cell r="C1306">
            <v>38393</v>
          </cell>
          <cell r="D1306">
            <v>10</v>
          </cell>
          <cell r="E1306">
            <v>0</v>
          </cell>
          <cell r="F1306">
            <v>18</v>
          </cell>
          <cell r="G1306">
            <v>10</v>
          </cell>
          <cell r="H1306">
            <v>0</v>
          </cell>
          <cell r="I1306">
            <v>18</v>
          </cell>
          <cell r="J1306">
            <v>1</v>
          </cell>
          <cell r="K1306">
            <v>0</v>
          </cell>
          <cell r="L1306" t="str">
            <v>KGM</v>
          </cell>
          <cell r="M1306">
            <v>0</v>
          </cell>
          <cell r="N1306">
            <v>0</v>
          </cell>
          <cell r="O1306" t="str">
            <v>CLASSE</v>
          </cell>
          <cell r="P1306">
            <v>2</v>
          </cell>
          <cell r="Q1306">
            <v>30.8</v>
          </cell>
          <cell r="R1306">
            <v>11</v>
          </cell>
          <cell r="S1306">
            <v>30.800000000000011</v>
          </cell>
          <cell r="T1306" t="str">
            <v xml:space="preserve"> </v>
          </cell>
        </row>
        <row r="1307">
          <cell r="A1307" t="str">
            <v>29031500</v>
          </cell>
          <cell r="B1307" t="str">
            <v>1,2-dichloroethane (chlorure d'ethylene)</v>
          </cell>
          <cell r="C1307">
            <v>38393</v>
          </cell>
          <cell r="D1307">
            <v>10</v>
          </cell>
          <cell r="E1307">
            <v>0</v>
          </cell>
          <cell r="F1307">
            <v>18</v>
          </cell>
          <cell r="G1307">
            <v>10</v>
          </cell>
          <cell r="H1307">
            <v>0</v>
          </cell>
          <cell r="I1307">
            <v>18</v>
          </cell>
          <cell r="J1307">
            <v>1</v>
          </cell>
          <cell r="K1307">
            <v>0</v>
          </cell>
          <cell r="L1307" t="str">
            <v>KGM</v>
          </cell>
          <cell r="M1307">
            <v>0</v>
          </cell>
          <cell r="N1307">
            <v>0</v>
          </cell>
          <cell r="O1307" t="str">
            <v>CLASSE</v>
          </cell>
          <cell r="P1307">
            <v>2</v>
          </cell>
          <cell r="Q1307">
            <v>30.8</v>
          </cell>
          <cell r="R1307">
            <v>11</v>
          </cell>
          <cell r="S1307">
            <v>30.800000000000011</v>
          </cell>
          <cell r="T1307" t="str">
            <v xml:space="preserve"> </v>
          </cell>
        </row>
        <row r="1308">
          <cell r="A1308" t="str">
            <v>29031900</v>
          </cell>
          <cell r="B1308" t="str">
            <v>Derive chlore sature des hydrocarbures acycliques aut.que #290311 a 290316</v>
          </cell>
          <cell r="C1308">
            <v>38393</v>
          </cell>
          <cell r="D1308">
            <v>10</v>
          </cell>
          <cell r="E1308">
            <v>0</v>
          </cell>
          <cell r="F1308">
            <v>18</v>
          </cell>
          <cell r="G1308">
            <v>10</v>
          </cell>
          <cell r="H1308">
            <v>0</v>
          </cell>
          <cell r="I1308">
            <v>18</v>
          </cell>
          <cell r="J1308">
            <v>1</v>
          </cell>
          <cell r="K1308">
            <v>0</v>
          </cell>
          <cell r="L1308" t="str">
            <v>KGM</v>
          </cell>
          <cell r="M1308">
            <v>0</v>
          </cell>
          <cell r="N1308">
            <v>0</v>
          </cell>
          <cell r="O1308" t="str">
            <v>CLASSE</v>
          </cell>
          <cell r="P1308">
            <v>2</v>
          </cell>
          <cell r="Q1308">
            <v>30.8</v>
          </cell>
          <cell r="R1308">
            <v>11</v>
          </cell>
          <cell r="S1308">
            <v>30.800000000000011</v>
          </cell>
          <cell r="T1308" t="str">
            <v xml:space="preserve"> </v>
          </cell>
        </row>
        <row r="1309">
          <cell r="A1309" t="str">
            <v>29032100</v>
          </cell>
          <cell r="B1309" t="str">
            <v>Chlorure de vinyle (chloroethylene)</v>
          </cell>
          <cell r="C1309">
            <v>38393</v>
          </cell>
          <cell r="D1309">
            <v>10</v>
          </cell>
          <cell r="E1309">
            <v>0</v>
          </cell>
          <cell r="F1309">
            <v>18</v>
          </cell>
          <cell r="G1309">
            <v>10</v>
          </cell>
          <cell r="H1309">
            <v>0</v>
          </cell>
          <cell r="I1309">
            <v>18</v>
          </cell>
          <cell r="J1309">
            <v>1</v>
          </cell>
          <cell r="K1309">
            <v>0</v>
          </cell>
          <cell r="L1309" t="str">
            <v>KGM</v>
          </cell>
          <cell r="M1309">
            <v>0</v>
          </cell>
          <cell r="N1309">
            <v>0</v>
          </cell>
          <cell r="O1309" t="str">
            <v>CLASSE</v>
          </cell>
          <cell r="P1309">
            <v>2</v>
          </cell>
          <cell r="Q1309">
            <v>30.8</v>
          </cell>
          <cell r="R1309">
            <v>11</v>
          </cell>
          <cell r="S1309">
            <v>30.800000000000011</v>
          </cell>
          <cell r="T1309" t="str">
            <v xml:space="preserve"> </v>
          </cell>
        </row>
        <row r="1310">
          <cell r="A1310" t="str">
            <v>29032200</v>
          </cell>
          <cell r="B1310" t="str">
            <v>Trichloroethylene</v>
          </cell>
          <cell r="C1310">
            <v>38393</v>
          </cell>
          <cell r="D1310">
            <v>10</v>
          </cell>
          <cell r="E1310">
            <v>0</v>
          </cell>
          <cell r="F1310">
            <v>18</v>
          </cell>
          <cell r="G1310">
            <v>10</v>
          </cell>
          <cell r="H1310">
            <v>0</v>
          </cell>
          <cell r="I1310">
            <v>18</v>
          </cell>
          <cell r="J1310">
            <v>1</v>
          </cell>
          <cell r="K1310">
            <v>0</v>
          </cell>
          <cell r="L1310" t="str">
            <v>KGM</v>
          </cell>
          <cell r="M1310">
            <v>0</v>
          </cell>
          <cell r="N1310">
            <v>0</v>
          </cell>
          <cell r="O1310" t="str">
            <v>CLASSE</v>
          </cell>
          <cell r="P1310">
            <v>2</v>
          </cell>
          <cell r="Q1310">
            <v>30.8</v>
          </cell>
          <cell r="R1310">
            <v>11</v>
          </cell>
          <cell r="S1310">
            <v>30.800000000000011</v>
          </cell>
          <cell r="T1310" t="str">
            <v xml:space="preserve"> </v>
          </cell>
        </row>
        <row r="1311">
          <cell r="A1311" t="str">
            <v>29032300</v>
          </cell>
          <cell r="B1311" t="str">
            <v>Tetrachloroethylene (perchloroethylene)</v>
          </cell>
          <cell r="C1311">
            <v>38393</v>
          </cell>
          <cell r="D1311">
            <v>10</v>
          </cell>
          <cell r="E1311">
            <v>0</v>
          </cell>
          <cell r="F1311">
            <v>18</v>
          </cell>
          <cell r="G1311">
            <v>10</v>
          </cell>
          <cell r="H1311">
            <v>0</v>
          </cell>
          <cell r="I1311">
            <v>18</v>
          </cell>
          <cell r="J1311">
            <v>1</v>
          </cell>
          <cell r="K1311">
            <v>0</v>
          </cell>
          <cell r="L1311" t="str">
            <v>KGM</v>
          </cell>
          <cell r="M1311">
            <v>0</v>
          </cell>
          <cell r="N1311">
            <v>0</v>
          </cell>
          <cell r="O1311" t="str">
            <v>CLASSE</v>
          </cell>
          <cell r="P1311">
            <v>2</v>
          </cell>
          <cell r="Q1311">
            <v>30.8</v>
          </cell>
          <cell r="R1311">
            <v>11</v>
          </cell>
          <cell r="S1311">
            <v>30.800000000000011</v>
          </cell>
          <cell r="T1311" t="str">
            <v xml:space="preserve"> </v>
          </cell>
        </row>
        <row r="1312">
          <cell r="A1312" t="str">
            <v>29032900</v>
          </cell>
          <cell r="B1312" t="str">
            <v>Derive chlore n.sature des hydrocarbures acycliques aut.que #290321+290323</v>
          </cell>
          <cell r="C1312">
            <v>38393</v>
          </cell>
          <cell r="D1312">
            <v>10</v>
          </cell>
          <cell r="E1312">
            <v>0</v>
          </cell>
          <cell r="F1312">
            <v>18</v>
          </cell>
          <cell r="G1312">
            <v>10</v>
          </cell>
          <cell r="H1312">
            <v>0</v>
          </cell>
          <cell r="I1312">
            <v>18</v>
          </cell>
          <cell r="J1312">
            <v>1</v>
          </cell>
          <cell r="K1312">
            <v>0</v>
          </cell>
          <cell r="L1312" t="str">
            <v>KGM</v>
          </cell>
          <cell r="M1312">
            <v>0</v>
          </cell>
          <cell r="N1312">
            <v>0</v>
          </cell>
          <cell r="O1312" t="str">
            <v>CLASSE</v>
          </cell>
          <cell r="P1312">
            <v>2</v>
          </cell>
          <cell r="Q1312">
            <v>30.8</v>
          </cell>
          <cell r="R1312">
            <v>11</v>
          </cell>
          <cell r="S1312">
            <v>30.800000000000011</v>
          </cell>
          <cell r="T1312" t="str">
            <v xml:space="preserve"> </v>
          </cell>
        </row>
        <row r="1313">
          <cell r="A1313" t="str">
            <v>29033000</v>
          </cell>
          <cell r="B1313" t="str">
            <v>Derives fluores,bromes,iodes des hydrocarbures acycliques</v>
          </cell>
          <cell r="C1313">
            <v>38393</v>
          </cell>
          <cell r="D1313">
            <v>10</v>
          </cell>
          <cell r="E1313">
            <v>0</v>
          </cell>
          <cell r="F1313">
            <v>18</v>
          </cell>
          <cell r="G1313">
            <v>10</v>
          </cell>
          <cell r="H1313">
            <v>0</v>
          </cell>
          <cell r="I1313">
            <v>18</v>
          </cell>
          <cell r="J1313">
            <v>1</v>
          </cell>
          <cell r="K1313">
            <v>0</v>
          </cell>
          <cell r="L1313" t="str">
            <v>KGM</v>
          </cell>
          <cell r="M1313">
            <v>0</v>
          </cell>
          <cell r="N1313">
            <v>0</v>
          </cell>
          <cell r="O1313" t="str">
            <v>CLASSE</v>
          </cell>
          <cell r="P1313">
            <v>2</v>
          </cell>
          <cell r="Q1313">
            <v>30.8</v>
          </cell>
          <cell r="R1313">
            <v>11</v>
          </cell>
          <cell r="S1313">
            <v>30.800000000000011</v>
          </cell>
          <cell r="T1313" t="str">
            <v xml:space="preserve"> </v>
          </cell>
        </row>
        <row r="1314">
          <cell r="A1314" t="str">
            <v>29034100</v>
          </cell>
          <cell r="B1314" t="str">
            <v>Trichlorofluoromethane</v>
          </cell>
          <cell r="C1314">
            <v>38393</v>
          </cell>
          <cell r="D1314">
            <v>10</v>
          </cell>
          <cell r="E1314">
            <v>0</v>
          </cell>
          <cell r="F1314">
            <v>18</v>
          </cell>
          <cell r="G1314">
            <v>10</v>
          </cell>
          <cell r="H1314">
            <v>0</v>
          </cell>
          <cell r="I1314">
            <v>18</v>
          </cell>
          <cell r="J1314">
            <v>1</v>
          </cell>
          <cell r="K1314">
            <v>0</v>
          </cell>
          <cell r="L1314" t="str">
            <v>KGM</v>
          </cell>
          <cell r="M1314">
            <v>0</v>
          </cell>
          <cell r="N1314">
            <v>0</v>
          </cell>
          <cell r="O1314" t="str">
            <v>CLASSE</v>
          </cell>
          <cell r="P1314">
            <v>2</v>
          </cell>
          <cell r="Q1314">
            <v>30.8</v>
          </cell>
          <cell r="R1314">
            <v>11</v>
          </cell>
          <cell r="S1314">
            <v>30.800000000000011</v>
          </cell>
          <cell r="T1314" t="str">
            <v xml:space="preserve"> </v>
          </cell>
        </row>
        <row r="1315">
          <cell r="A1315" t="str">
            <v>29034200</v>
          </cell>
          <cell r="B1315" t="str">
            <v>Dichlorodifluoromethane</v>
          </cell>
          <cell r="C1315">
            <v>38393</v>
          </cell>
          <cell r="D1315">
            <v>10</v>
          </cell>
          <cell r="E1315">
            <v>0</v>
          </cell>
          <cell r="F1315">
            <v>18</v>
          </cell>
          <cell r="G1315">
            <v>10</v>
          </cell>
          <cell r="H1315">
            <v>0</v>
          </cell>
          <cell r="I1315">
            <v>18</v>
          </cell>
          <cell r="J1315">
            <v>1</v>
          </cell>
          <cell r="K1315">
            <v>0</v>
          </cell>
          <cell r="L1315" t="str">
            <v>KGM</v>
          </cell>
          <cell r="M1315">
            <v>0</v>
          </cell>
          <cell r="N1315">
            <v>0</v>
          </cell>
          <cell r="O1315" t="str">
            <v>CLASSE</v>
          </cell>
          <cell r="P1315">
            <v>2</v>
          </cell>
          <cell r="Q1315">
            <v>30.8</v>
          </cell>
          <cell r="R1315">
            <v>11</v>
          </cell>
          <cell r="S1315">
            <v>30.800000000000011</v>
          </cell>
          <cell r="T1315" t="str">
            <v xml:space="preserve"> </v>
          </cell>
        </row>
        <row r="1316">
          <cell r="A1316" t="str">
            <v>29034300</v>
          </cell>
          <cell r="B1316" t="str">
            <v>Trichlorotrifluoroethanes</v>
          </cell>
          <cell r="C1316">
            <v>38393</v>
          </cell>
          <cell r="D1316">
            <v>10</v>
          </cell>
          <cell r="E1316">
            <v>0</v>
          </cell>
          <cell r="F1316">
            <v>18</v>
          </cell>
          <cell r="G1316">
            <v>10</v>
          </cell>
          <cell r="H1316">
            <v>0</v>
          </cell>
          <cell r="I1316">
            <v>18</v>
          </cell>
          <cell r="J1316">
            <v>1</v>
          </cell>
          <cell r="K1316">
            <v>0</v>
          </cell>
          <cell r="L1316" t="str">
            <v>KGM</v>
          </cell>
          <cell r="M1316">
            <v>0</v>
          </cell>
          <cell r="N1316">
            <v>0</v>
          </cell>
          <cell r="O1316" t="str">
            <v>CLASSE</v>
          </cell>
          <cell r="P1316">
            <v>2</v>
          </cell>
          <cell r="Q1316">
            <v>30.8</v>
          </cell>
          <cell r="R1316">
            <v>11</v>
          </cell>
          <cell r="S1316">
            <v>30.800000000000011</v>
          </cell>
          <cell r="T1316" t="str">
            <v xml:space="preserve"> </v>
          </cell>
        </row>
        <row r="1317">
          <cell r="A1317" t="str">
            <v>29034400</v>
          </cell>
          <cell r="B1317" t="str">
            <v>Dichlorotetrafluooethanes et chloropentafluoroethane</v>
          </cell>
          <cell r="C1317">
            <v>38393</v>
          </cell>
          <cell r="D1317">
            <v>10</v>
          </cell>
          <cell r="E1317">
            <v>0</v>
          </cell>
          <cell r="F1317">
            <v>18</v>
          </cell>
          <cell r="G1317">
            <v>10</v>
          </cell>
          <cell r="H1317">
            <v>0</v>
          </cell>
          <cell r="I1317">
            <v>18</v>
          </cell>
          <cell r="J1317">
            <v>1</v>
          </cell>
          <cell r="K1317">
            <v>0</v>
          </cell>
          <cell r="L1317" t="str">
            <v>KGM</v>
          </cell>
          <cell r="M1317">
            <v>0</v>
          </cell>
          <cell r="N1317">
            <v>0</v>
          </cell>
          <cell r="O1317" t="str">
            <v>CLASSE</v>
          </cell>
          <cell r="P1317">
            <v>2</v>
          </cell>
          <cell r="Q1317">
            <v>30.8</v>
          </cell>
          <cell r="R1317">
            <v>11</v>
          </cell>
          <cell r="S1317">
            <v>30.800000000000011</v>
          </cell>
          <cell r="T1317" t="str">
            <v xml:space="preserve"> </v>
          </cell>
        </row>
        <row r="1318">
          <cell r="A1318" t="str">
            <v>29034500</v>
          </cell>
          <cell r="B1318" t="str">
            <v>Derive perhalogene uniquemt avec du fluor,du chlore aut.que #290330+290344</v>
          </cell>
          <cell r="C1318">
            <v>38393</v>
          </cell>
          <cell r="D1318">
            <v>10</v>
          </cell>
          <cell r="E1318">
            <v>0</v>
          </cell>
          <cell r="F1318">
            <v>18</v>
          </cell>
          <cell r="G1318">
            <v>10</v>
          </cell>
          <cell r="H1318">
            <v>0</v>
          </cell>
          <cell r="I1318">
            <v>18</v>
          </cell>
          <cell r="J1318">
            <v>1</v>
          </cell>
          <cell r="K1318">
            <v>0</v>
          </cell>
          <cell r="L1318" t="str">
            <v>KGM</v>
          </cell>
          <cell r="M1318">
            <v>0</v>
          </cell>
          <cell r="N1318">
            <v>0</v>
          </cell>
          <cell r="O1318" t="str">
            <v>CLASSE</v>
          </cell>
          <cell r="P1318">
            <v>2</v>
          </cell>
          <cell r="Q1318">
            <v>30.8</v>
          </cell>
          <cell r="R1318">
            <v>11</v>
          </cell>
          <cell r="S1318">
            <v>30.800000000000011</v>
          </cell>
          <cell r="T1318" t="str">
            <v xml:space="preserve"> </v>
          </cell>
        </row>
        <row r="1319">
          <cell r="A1319" t="str">
            <v>29034600</v>
          </cell>
          <cell r="B1319" t="str">
            <v>Bromochlorodifluoromethane,bromotrifluoromethane &amp; dibromotetrafluoroethan</v>
          </cell>
          <cell r="C1319">
            <v>38393</v>
          </cell>
          <cell r="D1319">
            <v>10</v>
          </cell>
          <cell r="E1319">
            <v>0</v>
          </cell>
          <cell r="F1319">
            <v>18</v>
          </cell>
          <cell r="G1319">
            <v>10</v>
          </cell>
          <cell r="H1319">
            <v>0</v>
          </cell>
          <cell r="I1319">
            <v>18</v>
          </cell>
          <cell r="J1319">
            <v>1</v>
          </cell>
          <cell r="K1319">
            <v>0</v>
          </cell>
          <cell r="L1319" t="str">
            <v>KGM</v>
          </cell>
          <cell r="M1319">
            <v>0</v>
          </cell>
          <cell r="N1319">
            <v>0</v>
          </cell>
          <cell r="O1319" t="str">
            <v>CLASSE</v>
          </cell>
          <cell r="P1319">
            <v>2</v>
          </cell>
          <cell r="Q1319">
            <v>30.8</v>
          </cell>
          <cell r="R1319">
            <v>11</v>
          </cell>
          <cell r="S1319">
            <v>30.800000000000011</v>
          </cell>
          <cell r="T1319" t="str">
            <v xml:space="preserve"> </v>
          </cell>
        </row>
        <row r="1320">
          <cell r="A1320" t="str">
            <v>29034700</v>
          </cell>
          <cell r="B1320" t="str">
            <v>Derives perhalogenes autre que #290346</v>
          </cell>
          <cell r="C1320">
            <v>38393</v>
          </cell>
          <cell r="D1320">
            <v>10</v>
          </cell>
          <cell r="E1320">
            <v>0</v>
          </cell>
          <cell r="F1320">
            <v>18</v>
          </cell>
          <cell r="G1320">
            <v>10</v>
          </cell>
          <cell r="H1320">
            <v>0</v>
          </cell>
          <cell r="I1320">
            <v>18</v>
          </cell>
          <cell r="J1320">
            <v>1</v>
          </cell>
          <cell r="K1320">
            <v>0</v>
          </cell>
          <cell r="L1320" t="str">
            <v>KGM</v>
          </cell>
          <cell r="M1320">
            <v>0</v>
          </cell>
          <cell r="N1320">
            <v>0</v>
          </cell>
          <cell r="O1320" t="str">
            <v>CLASSE</v>
          </cell>
          <cell r="P1320">
            <v>2</v>
          </cell>
          <cell r="Q1320">
            <v>30.8</v>
          </cell>
          <cell r="R1320">
            <v>11</v>
          </cell>
          <cell r="S1320">
            <v>30.800000000000011</v>
          </cell>
          <cell r="T1320" t="str">
            <v xml:space="preserve"> </v>
          </cell>
        </row>
        <row r="1321">
          <cell r="A1321" t="str">
            <v>29034900</v>
          </cell>
          <cell r="B1321" t="str">
            <v>Derives halogenes des hydrocarbures acycliques aut. que #290341-290347</v>
          </cell>
          <cell r="C1321">
            <v>38393</v>
          </cell>
          <cell r="D1321">
            <v>10</v>
          </cell>
          <cell r="E1321">
            <v>0</v>
          </cell>
          <cell r="F1321">
            <v>18</v>
          </cell>
          <cell r="G1321">
            <v>10</v>
          </cell>
          <cell r="H1321">
            <v>0</v>
          </cell>
          <cell r="I1321">
            <v>18</v>
          </cell>
          <cell r="J1321">
            <v>1</v>
          </cell>
          <cell r="K1321">
            <v>0</v>
          </cell>
          <cell r="L1321" t="str">
            <v>KGM</v>
          </cell>
          <cell r="M1321">
            <v>0</v>
          </cell>
          <cell r="N1321">
            <v>0</v>
          </cell>
          <cell r="O1321" t="str">
            <v>CLASSE</v>
          </cell>
          <cell r="P1321">
            <v>2</v>
          </cell>
          <cell r="Q1321">
            <v>30.8</v>
          </cell>
          <cell r="R1321">
            <v>11</v>
          </cell>
          <cell r="S1321">
            <v>30.800000000000011</v>
          </cell>
          <cell r="T1321" t="str">
            <v xml:space="preserve"> </v>
          </cell>
        </row>
        <row r="1322">
          <cell r="A1322" t="str">
            <v>29035100</v>
          </cell>
          <cell r="B1322" t="str">
            <v>1,2,3,4,5,6-hexachlorocyclohexane</v>
          </cell>
          <cell r="C1322">
            <v>38393</v>
          </cell>
          <cell r="D1322">
            <v>10</v>
          </cell>
          <cell r="E1322">
            <v>0</v>
          </cell>
          <cell r="F1322">
            <v>18</v>
          </cell>
          <cell r="G1322">
            <v>10</v>
          </cell>
          <cell r="H1322">
            <v>0</v>
          </cell>
          <cell r="I1322">
            <v>18</v>
          </cell>
          <cell r="J1322">
            <v>1</v>
          </cell>
          <cell r="K1322">
            <v>0</v>
          </cell>
          <cell r="L1322" t="str">
            <v>KGM</v>
          </cell>
          <cell r="M1322">
            <v>0</v>
          </cell>
          <cell r="N1322">
            <v>0</v>
          </cell>
          <cell r="O1322" t="str">
            <v>CLASSE</v>
          </cell>
          <cell r="P1322">
            <v>2</v>
          </cell>
          <cell r="Q1322">
            <v>30.8</v>
          </cell>
          <cell r="R1322">
            <v>11</v>
          </cell>
          <cell r="S1322">
            <v>30.800000000000011</v>
          </cell>
          <cell r="T1322" t="str">
            <v xml:space="preserve"> </v>
          </cell>
        </row>
        <row r="1323">
          <cell r="A1323" t="str">
            <v>29035900</v>
          </cell>
          <cell r="B1323" t="str">
            <v>Derives halogenes des hydrocarbur cycla-cycleniques,..autres que du 290351</v>
          </cell>
          <cell r="C1323">
            <v>38393</v>
          </cell>
          <cell r="D1323">
            <v>10</v>
          </cell>
          <cell r="E1323">
            <v>0</v>
          </cell>
          <cell r="F1323">
            <v>18</v>
          </cell>
          <cell r="G1323">
            <v>10</v>
          </cell>
          <cell r="H1323">
            <v>0</v>
          </cell>
          <cell r="I1323">
            <v>18</v>
          </cell>
          <cell r="J1323">
            <v>1</v>
          </cell>
          <cell r="K1323">
            <v>0</v>
          </cell>
          <cell r="L1323" t="str">
            <v>KGM</v>
          </cell>
          <cell r="M1323">
            <v>0</v>
          </cell>
          <cell r="N1323">
            <v>0</v>
          </cell>
          <cell r="O1323" t="str">
            <v>CLASSE</v>
          </cell>
          <cell r="P1323">
            <v>2</v>
          </cell>
          <cell r="Q1323">
            <v>30.8</v>
          </cell>
          <cell r="R1323">
            <v>11</v>
          </cell>
          <cell r="S1323">
            <v>30.800000000000011</v>
          </cell>
          <cell r="T1323" t="str">
            <v xml:space="preserve"> </v>
          </cell>
        </row>
        <row r="1324">
          <cell r="A1324" t="str">
            <v>29036100</v>
          </cell>
          <cell r="B1324" t="str">
            <v>Chlorobenzene,o-dichlorobenzene et p-dichlorobenzene</v>
          </cell>
          <cell r="C1324">
            <v>38393</v>
          </cell>
          <cell r="D1324">
            <v>10</v>
          </cell>
          <cell r="E1324">
            <v>0</v>
          </cell>
          <cell r="F1324">
            <v>18</v>
          </cell>
          <cell r="G1324">
            <v>10</v>
          </cell>
          <cell r="H1324">
            <v>0</v>
          </cell>
          <cell r="I1324">
            <v>18</v>
          </cell>
          <cell r="J1324">
            <v>1</v>
          </cell>
          <cell r="K1324">
            <v>0</v>
          </cell>
          <cell r="L1324" t="str">
            <v>KGM</v>
          </cell>
          <cell r="M1324">
            <v>0</v>
          </cell>
          <cell r="N1324">
            <v>0</v>
          </cell>
          <cell r="O1324" t="str">
            <v>CLASSE</v>
          </cell>
          <cell r="P1324">
            <v>2</v>
          </cell>
          <cell r="Q1324">
            <v>30.8</v>
          </cell>
          <cell r="R1324">
            <v>11</v>
          </cell>
          <cell r="S1324">
            <v>30.800000000000011</v>
          </cell>
          <cell r="T1324" t="str">
            <v xml:space="preserve"> </v>
          </cell>
        </row>
        <row r="1325">
          <cell r="A1325" t="str">
            <v>29036200</v>
          </cell>
          <cell r="B1325" t="str">
            <v>Hexachlorobenzene et ddt(1,1,1-trichloro-2,2-bis(p-chlorophenyl)ethane)</v>
          </cell>
          <cell r="C1325">
            <v>38393</v>
          </cell>
          <cell r="D1325">
            <v>10</v>
          </cell>
          <cell r="E1325">
            <v>0</v>
          </cell>
          <cell r="F1325">
            <v>18</v>
          </cell>
          <cell r="G1325">
            <v>10</v>
          </cell>
          <cell r="H1325">
            <v>0</v>
          </cell>
          <cell r="I1325">
            <v>18</v>
          </cell>
          <cell r="J1325">
            <v>1</v>
          </cell>
          <cell r="K1325">
            <v>0</v>
          </cell>
          <cell r="L1325" t="str">
            <v>KGM</v>
          </cell>
          <cell r="M1325">
            <v>0</v>
          </cell>
          <cell r="N1325">
            <v>0</v>
          </cell>
          <cell r="O1325" t="str">
            <v>CLASSE</v>
          </cell>
          <cell r="P1325">
            <v>2</v>
          </cell>
          <cell r="Q1325">
            <v>30.8</v>
          </cell>
          <cell r="R1325">
            <v>11</v>
          </cell>
          <cell r="S1325">
            <v>30.800000000000011</v>
          </cell>
          <cell r="T1325" t="str">
            <v xml:space="preserve"> </v>
          </cell>
        </row>
        <row r="1326">
          <cell r="A1326" t="str">
            <v>29036900</v>
          </cell>
          <cell r="B1326" t="str">
            <v>Derives halogenes des hydrocarbures aromatiques autres que du 290361-62</v>
          </cell>
          <cell r="C1326">
            <v>38393</v>
          </cell>
          <cell r="D1326">
            <v>10</v>
          </cell>
          <cell r="E1326">
            <v>0</v>
          </cell>
          <cell r="F1326">
            <v>18</v>
          </cell>
          <cell r="G1326">
            <v>10</v>
          </cell>
          <cell r="H1326">
            <v>0</v>
          </cell>
          <cell r="I1326">
            <v>18</v>
          </cell>
          <cell r="J1326">
            <v>1</v>
          </cell>
          <cell r="K1326">
            <v>0</v>
          </cell>
          <cell r="L1326" t="str">
            <v>KGM</v>
          </cell>
          <cell r="M1326">
            <v>0</v>
          </cell>
          <cell r="N1326">
            <v>0</v>
          </cell>
          <cell r="O1326" t="str">
            <v>CLASSE</v>
          </cell>
          <cell r="P1326">
            <v>2</v>
          </cell>
          <cell r="Q1326">
            <v>30.8</v>
          </cell>
          <cell r="R1326">
            <v>11</v>
          </cell>
          <cell r="S1326">
            <v>30.800000000000011</v>
          </cell>
          <cell r="T1326" t="str">
            <v xml:space="preserve"> </v>
          </cell>
        </row>
        <row r="1327">
          <cell r="A1327" t="str">
            <v>29041000</v>
          </cell>
          <cell r="B1327" t="str">
            <v>Derives seulement sulfones,leurs sels et leurs esters ethyliques</v>
          </cell>
          <cell r="C1327">
            <v>38393</v>
          </cell>
          <cell r="D1327">
            <v>10</v>
          </cell>
          <cell r="E1327">
            <v>0</v>
          </cell>
          <cell r="F1327">
            <v>18</v>
          </cell>
          <cell r="G1327">
            <v>10</v>
          </cell>
          <cell r="H1327">
            <v>0</v>
          </cell>
          <cell r="I1327">
            <v>18</v>
          </cell>
          <cell r="J1327">
            <v>1</v>
          </cell>
          <cell r="K1327">
            <v>0</v>
          </cell>
          <cell r="L1327" t="str">
            <v>KGM</v>
          </cell>
          <cell r="M1327">
            <v>0</v>
          </cell>
          <cell r="N1327">
            <v>0</v>
          </cell>
          <cell r="O1327" t="str">
            <v>CLASSE</v>
          </cell>
          <cell r="P1327">
            <v>2</v>
          </cell>
          <cell r="Q1327">
            <v>30.8</v>
          </cell>
          <cell r="R1327">
            <v>11</v>
          </cell>
          <cell r="S1327">
            <v>30.800000000000011</v>
          </cell>
          <cell r="T1327" t="str">
            <v xml:space="preserve"> </v>
          </cell>
        </row>
        <row r="1328">
          <cell r="A1328" t="str">
            <v>29042000</v>
          </cell>
          <cell r="B1328" t="str">
            <v>Derives seulement nitres ou seulement nitroses</v>
          </cell>
          <cell r="C1328">
            <v>38393</v>
          </cell>
          <cell r="D1328">
            <v>10</v>
          </cell>
          <cell r="E1328">
            <v>0</v>
          </cell>
          <cell r="F1328">
            <v>18</v>
          </cell>
          <cell r="G1328">
            <v>10</v>
          </cell>
          <cell r="H1328">
            <v>0</v>
          </cell>
          <cell r="I1328">
            <v>18</v>
          </cell>
          <cell r="J1328">
            <v>1</v>
          </cell>
          <cell r="K1328">
            <v>0</v>
          </cell>
          <cell r="L1328" t="str">
            <v>KGM</v>
          </cell>
          <cell r="M1328">
            <v>0</v>
          </cell>
          <cell r="N1328">
            <v>0</v>
          </cell>
          <cell r="O1328" t="str">
            <v>CLASSE</v>
          </cell>
          <cell r="P1328">
            <v>2</v>
          </cell>
          <cell r="Q1328">
            <v>30.8</v>
          </cell>
          <cell r="R1328">
            <v>11</v>
          </cell>
          <cell r="S1328">
            <v>30.800000000000011</v>
          </cell>
          <cell r="T1328" t="str">
            <v xml:space="preserve"> </v>
          </cell>
        </row>
        <row r="1329">
          <cell r="A1329" t="str">
            <v>29049000</v>
          </cell>
          <cell r="B1329" t="str">
            <v>Derives sulfones,nitres,nitroses des hydrocarbures,meme halogenes</v>
          </cell>
          <cell r="C1329">
            <v>38393</v>
          </cell>
          <cell r="D1329">
            <v>10</v>
          </cell>
          <cell r="E1329">
            <v>0</v>
          </cell>
          <cell r="F1329">
            <v>18</v>
          </cell>
          <cell r="G1329">
            <v>10</v>
          </cell>
          <cell r="H1329">
            <v>0</v>
          </cell>
          <cell r="I1329">
            <v>18</v>
          </cell>
          <cell r="J1329">
            <v>1</v>
          </cell>
          <cell r="K1329">
            <v>0</v>
          </cell>
          <cell r="L1329" t="str">
            <v>KGM</v>
          </cell>
          <cell r="M1329">
            <v>0</v>
          </cell>
          <cell r="N1329">
            <v>0</v>
          </cell>
          <cell r="O1329" t="str">
            <v>CLASSE</v>
          </cell>
          <cell r="P1329">
            <v>2</v>
          </cell>
          <cell r="Q1329">
            <v>30.8</v>
          </cell>
          <cell r="R1329">
            <v>11</v>
          </cell>
          <cell r="S1329">
            <v>30.800000000000011</v>
          </cell>
          <cell r="T1329" t="str">
            <v xml:space="preserve"> </v>
          </cell>
        </row>
        <row r="1330">
          <cell r="A1330" t="str">
            <v>29051100</v>
          </cell>
          <cell r="B1330" t="str">
            <v>Methanol (alcool methylique)</v>
          </cell>
          <cell r="C1330">
            <v>38393</v>
          </cell>
          <cell r="D1330">
            <v>10</v>
          </cell>
          <cell r="E1330">
            <v>0</v>
          </cell>
          <cell r="F1330">
            <v>18</v>
          </cell>
          <cell r="G1330">
            <v>10</v>
          </cell>
          <cell r="H1330">
            <v>0</v>
          </cell>
          <cell r="I1330">
            <v>18</v>
          </cell>
          <cell r="J1330">
            <v>1</v>
          </cell>
          <cell r="K1330">
            <v>0</v>
          </cell>
          <cell r="L1330" t="str">
            <v>KGM</v>
          </cell>
          <cell r="M1330">
            <v>0</v>
          </cell>
          <cell r="N1330">
            <v>0</v>
          </cell>
          <cell r="O1330" t="str">
            <v>CLASSE</v>
          </cell>
          <cell r="P1330">
            <v>2</v>
          </cell>
          <cell r="Q1330">
            <v>30.8</v>
          </cell>
          <cell r="R1330">
            <v>11</v>
          </cell>
          <cell r="S1330">
            <v>30.800000000000011</v>
          </cell>
          <cell r="T1330" t="str">
            <v xml:space="preserve"> </v>
          </cell>
        </row>
        <row r="1331">
          <cell r="A1331" t="str">
            <v>29051200</v>
          </cell>
          <cell r="B1331" t="str">
            <v>Propane 1-ol(alcool propylique) et propane 2-ol(alcool isopropylique)</v>
          </cell>
          <cell r="C1331">
            <v>38393</v>
          </cell>
          <cell r="D1331">
            <v>10</v>
          </cell>
          <cell r="E1331">
            <v>0</v>
          </cell>
          <cell r="F1331">
            <v>18</v>
          </cell>
          <cell r="G1331">
            <v>10</v>
          </cell>
          <cell r="H1331">
            <v>0</v>
          </cell>
          <cell r="I1331">
            <v>18</v>
          </cell>
          <cell r="J1331">
            <v>1</v>
          </cell>
          <cell r="K1331">
            <v>0</v>
          </cell>
          <cell r="L1331" t="str">
            <v>KGM</v>
          </cell>
          <cell r="M1331">
            <v>0</v>
          </cell>
          <cell r="N1331">
            <v>0</v>
          </cell>
          <cell r="O1331" t="str">
            <v>CLASSE</v>
          </cell>
          <cell r="P1331">
            <v>2</v>
          </cell>
          <cell r="Q1331">
            <v>30.8</v>
          </cell>
          <cell r="R1331">
            <v>11</v>
          </cell>
          <cell r="S1331">
            <v>30.800000000000011</v>
          </cell>
          <cell r="T1331" t="str">
            <v xml:space="preserve"> </v>
          </cell>
        </row>
        <row r="1332">
          <cell r="A1332" t="str">
            <v>29051300</v>
          </cell>
          <cell r="B1332" t="str">
            <v>Butane 1-ol(alcool n-butylique)</v>
          </cell>
          <cell r="C1332">
            <v>38393</v>
          </cell>
          <cell r="D1332">
            <v>10</v>
          </cell>
          <cell r="E1332">
            <v>0</v>
          </cell>
          <cell r="F1332">
            <v>18</v>
          </cell>
          <cell r="G1332">
            <v>10</v>
          </cell>
          <cell r="H1332">
            <v>0</v>
          </cell>
          <cell r="I1332">
            <v>18</v>
          </cell>
          <cell r="J1332">
            <v>1</v>
          </cell>
          <cell r="K1332">
            <v>0</v>
          </cell>
          <cell r="L1332" t="str">
            <v>KGM</v>
          </cell>
          <cell r="M1332">
            <v>0</v>
          </cell>
          <cell r="N1332">
            <v>0</v>
          </cell>
          <cell r="O1332" t="str">
            <v>CLASSE</v>
          </cell>
          <cell r="P1332">
            <v>2</v>
          </cell>
          <cell r="Q1332">
            <v>30.8</v>
          </cell>
          <cell r="R1332">
            <v>11</v>
          </cell>
          <cell r="S1332">
            <v>30.800000000000011</v>
          </cell>
          <cell r="T1332" t="str">
            <v xml:space="preserve"> </v>
          </cell>
        </row>
        <row r="1333">
          <cell r="A1333" t="str">
            <v>29051400</v>
          </cell>
          <cell r="B1333" t="str">
            <v>butanols satures</v>
          </cell>
          <cell r="C1333">
            <v>38393</v>
          </cell>
          <cell r="D1333">
            <v>10</v>
          </cell>
          <cell r="E1333">
            <v>0</v>
          </cell>
          <cell r="F1333">
            <v>18</v>
          </cell>
          <cell r="G1333">
            <v>10</v>
          </cell>
          <cell r="H1333">
            <v>0</v>
          </cell>
          <cell r="I1333">
            <v>18</v>
          </cell>
          <cell r="J1333">
            <v>1</v>
          </cell>
          <cell r="K1333">
            <v>0</v>
          </cell>
          <cell r="L1333" t="str">
            <v>KGM</v>
          </cell>
          <cell r="M1333">
            <v>0</v>
          </cell>
          <cell r="N1333">
            <v>0</v>
          </cell>
          <cell r="O1333" t="str">
            <v>CLASSE</v>
          </cell>
          <cell r="P1333">
            <v>2</v>
          </cell>
          <cell r="Q1333">
            <v>30.8</v>
          </cell>
          <cell r="R1333">
            <v>11</v>
          </cell>
          <cell r="S1333">
            <v>30.800000000000011</v>
          </cell>
          <cell r="T1333" t="str">
            <v xml:space="preserve"> </v>
          </cell>
        </row>
        <row r="1334">
          <cell r="A1334" t="str">
            <v>29051500</v>
          </cell>
          <cell r="B1334" t="str">
            <v>Pentanol(alcool amylique) et ses isomeres</v>
          </cell>
          <cell r="C1334">
            <v>38393</v>
          </cell>
          <cell r="D1334">
            <v>10</v>
          </cell>
          <cell r="E1334">
            <v>0</v>
          </cell>
          <cell r="F1334">
            <v>18</v>
          </cell>
          <cell r="G1334">
            <v>10</v>
          </cell>
          <cell r="H1334">
            <v>0</v>
          </cell>
          <cell r="I1334">
            <v>18</v>
          </cell>
          <cell r="J1334">
            <v>1</v>
          </cell>
          <cell r="K1334">
            <v>0</v>
          </cell>
          <cell r="L1334" t="str">
            <v>KGM</v>
          </cell>
          <cell r="M1334">
            <v>0</v>
          </cell>
          <cell r="N1334">
            <v>0</v>
          </cell>
          <cell r="O1334" t="str">
            <v>CLASSE</v>
          </cell>
          <cell r="P1334">
            <v>2</v>
          </cell>
          <cell r="Q1334">
            <v>30.8</v>
          </cell>
          <cell r="R1334">
            <v>11</v>
          </cell>
          <cell r="S1334">
            <v>30.800000000000011</v>
          </cell>
          <cell r="T1334" t="str">
            <v xml:space="preserve"> </v>
          </cell>
        </row>
        <row r="1335">
          <cell r="A1335" t="str">
            <v>29051600</v>
          </cell>
          <cell r="B1335" t="str">
            <v>Octanol(alcool octylique) et ses isomeres</v>
          </cell>
          <cell r="C1335">
            <v>38393</v>
          </cell>
          <cell r="D1335">
            <v>10</v>
          </cell>
          <cell r="E1335">
            <v>0</v>
          </cell>
          <cell r="F1335">
            <v>18</v>
          </cell>
          <cell r="G1335">
            <v>10</v>
          </cell>
          <cell r="H1335">
            <v>0</v>
          </cell>
          <cell r="I1335">
            <v>18</v>
          </cell>
          <cell r="J1335">
            <v>1</v>
          </cell>
          <cell r="K1335">
            <v>0</v>
          </cell>
          <cell r="L1335" t="str">
            <v>KGM</v>
          </cell>
          <cell r="M1335">
            <v>0</v>
          </cell>
          <cell r="N1335">
            <v>0</v>
          </cell>
          <cell r="O1335" t="str">
            <v>CLASSE</v>
          </cell>
          <cell r="P1335">
            <v>2</v>
          </cell>
          <cell r="Q1335">
            <v>30.8</v>
          </cell>
          <cell r="R1335">
            <v>11</v>
          </cell>
          <cell r="S1335">
            <v>30.800000000000011</v>
          </cell>
          <cell r="T1335" t="str">
            <v xml:space="preserve"> </v>
          </cell>
        </row>
        <row r="1336">
          <cell r="A1336" t="str">
            <v>29051700</v>
          </cell>
          <cell r="B1336" t="str">
            <v>Dod_x0002_cane-1-ol(alcool laurique), hexad_x0002_cane-1-ol(alcool c_x0002_ttylique) et octad_x0002_cane-1-ol...</v>
          </cell>
          <cell r="C1336">
            <v>38393</v>
          </cell>
          <cell r="D1336">
            <v>10</v>
          </cell>
          <cell r="E1336">
            <v>0</v>
          </cell>
          <cell r="F1336">
            <v>18</v>
          </cell>
          <cell r="G1336">
            <v>10</v>
          </cell>
          <cell r="H1336">
            <v>0</v>
          </cell>
          <cell r="I1336">
            <v>18</v>
          </cell>
          <cell r="J1336">
            <v>1</v>
          </cell>
          <cell r="K1336">
            <v>0</v>
          </cell>
          <cell r="L1336" t="str">
            <v>KGM</v>
          </cell>
          <cell r="M1336">
            <v>0</v>
          </cell>
          <cell r="N1336">
            <v>0</v>
          </cell>
          <cell r="O1336" t="str">
            <v>CLASSE</v>
          </cell>
          <cell r="P1336">
            <v>2</v>
          </cell>
          <cell r="Q1336">
            <v>30.8</v>
          </cell>
          <cell r="R1336">
            <v>11</v>
          </cell>
          <cell r="S1336">
            <v>30.800000000000011</v>
          </cell>
          <cell r="T1336" t="str">
            <v xml:space="preserve"> </v>
          </cell>
        </row>
        <row r="1337">
          <cell r="A1337" t="str">
            <v>29051900</v>
          </cell>
          <cell r="B1337" t="str">
            <v>Composes organiques de monoalcools satures autres que du 290511 a 290517</v>
          </cell>
          <cell r="C1337">
            <v>38393</v>
          </cell>
          <cell r="D1337">
            <v>10</v>
          </cell>
          <cell r="E1337">
            <v>0</v>
          </cell>
          <cell r="F1337">
            <v>18</v>
          </cell>
          <cell r="G1337">
            <v>10</v>
          </cell>
          <cell r="H1337">
            <v>0</v>
          </cell>
          <cell r="I1337">
            <v>18</v>
          </cell>
          <cell r="J1337">
            <v>1</v>
          </cell>
          <cell r="K1337">
            <v>0</v>
          </cell>
          <cell r="L1337" t="str">
            <v>KGM</v>
          </cell>
          <cell r="M1337">
            <v>0</v>
          </cell>
          <cell r="N1337">
            <v>0</v>
          </cell>
          <cell r="O1337" t="str">
            <v>CLASSE</v>
          </cell>
          <cell r="P1337">
            <v>2</v>
          </cell>
          <cell r="Q1337">
            <v>30.8</v>
          </cell>
          <cell r="R1337">
            <v>11</v>
          </cell>
          <cell r="S1337">
            <v>30.800000000000011</v>
          </cell>
          <cell r="T1337" t="str">
            <v xml:space="preserve"> </v>
          </cell>
        </row>
        <row r="1338">
          <cell r="A1338" t="str">
            <v>29052200</v>
          </cell>
          <cell r="B1338" t="str">
            <v>Alcools terpeniques acycliques</v>
          </cell>
          <cell r="C1338">
            <v>38393</v>
          </cell>
          <cell r="D1338">
            <v>10</v>
          </cell>
          <cell r="E1338">
            <v>0</v>
          </cell>
          <cell r="F1338">
            <v>18</v>
          </cell>
          <cell r="G1338">
            <v>10</v>
          </cell>
          <cell r="H1338">
            <v>0</v>
          </cell>
          <cell r="I1338">
            <v>18</v>
          </cell>
          <cell r="J1338">
            <v>1</v>
          </cell>
          <cell r="K1338">
            <v>0</v>
          </cell>
          <cell r="L1338" t="str">
            <v>KGM</v>
          </cell>
          <cell r="M1338">
            <v>0</v>
          </cell>
          <cell r="N1338">
            <v>0</v>
          </cell>
          <cell r="O1338" t="str">
            <v>CLASSE</v>
          </cell>
          <cell r="P1338">
            <v>2</v>
          </cell>
          <cell r="Q1338">
            <v>30.8</v>
          </cell>
          <cell r="R1338">
            <v>11</v>
          </cell>
          <cell r="S1338">
            <v>30.800000000000011</v>
          </cell>
          <cell r="T1338" t="str">
            <v xml:space="preserve"> </v>
          </cell>
        </row>
        <row r="1339">
          <cell r="A1339" t="str">
            <v>29052900</v>
          </cell>
          <cell r="B1339" t="str">
            <v>Composes organiques de monoalcools non satures autres que du 290522</v>
          </cell>
          <cell r="C1339">
            <v>38393</v>
          </cell>
          <cell r="D1339">
            <v>10</v>
          </cell>
          <cell r="E1339">
            <v>0</v>
          </cell>
          <cell r="F1339">
            <v>18</v>
          </cell>
          <cell r="G1339">
            <v>10</v>
          </cell>
          <cell r="H1339">
            <v>0</v>
          </cell>
          <cell r="I1339">
            <v>18</v>
          </cell>
          <cell r="J1339">
            <v>1</v>
          </cell>
          <cell r="K1339">
            <v>0</v>
          </cell>
          <cell r="L1339" t="str">
            <v>KGM</v>
          </cell>
          <cell r="M1339">
            <v>0</v>
          </cell>
          <cell r="N1339">
            <v>0</v>
          </cell>
          <cell r="O1339" t="str">
            <v>CLASSE</v>
          </cell>
          <cell r="P1339">
            <v>2</v>
          </cell>
          <cell r="Q1339">
            <v>30.8</v>
          </cell>
          <cell r="R1339">
            <v>11</v>
          </cell>
          <cell r="S1339">
            <v>30.800000000000011</v>
          </cell>
          <cell r="T1339" t="str">
            <v xml:space="preserve"> </v>
          </cell>
        </row>
        <row r="1340">
          <cell r="A1340" t="str">
            <v>29053100</v>
          </cell>
          <cell r="B1340" t="str">
            <v>Ethylene glycol(ethanediol)</v>
          </cell>
          <cell r="C1340">
            <v>38393</v>
          </cell>
          <cell r="D1340">
            <v>10</v>
          </cell>
          <cell r="E1340">
            <v>0</v>
          </cell>
          <cell r="F1340">
            <v>18</v>
          </cell>
          <cell r="G1340">
            <v>10</v>
          </cell>
          <cell r="H1340">
            <v>0</v>
          </cell>
          <cell r="I1340">
            <v>18</v>
          </cell>
          <cell r="J1340">
            <v>1</v>
          </cell>
          <cell r="K1340">
            <v>0</v>
          </cell>
          <cell r="L1340" t="str">
            <v>KGM</v>
          </cell>
          <cell r="M1340">
            <v>0</v>
          </cell>
          <cell r="N1340">
            <v>0</v>
          </cell>
          <cell r="O1340" t="str">
            <v>CLASSE</v>
          </cell>
          <cell r="P1340">
            <v>2</v>
          </cell>
          <cell r="Q1340">
            <v>30.8</v>
          </cell>
          <cell r="R1340">
            <v>11</v>
          </cell>
          <cell r="S1340">
            <v>30.800000000000011</v>
          </cell>
          <cell r="T1340" t="str">
            <v xml:space="preserve"> </v>
          </cell>
        </row>
        <row r="1341">
          <cell r="A1341" t="str">
            <v>29053200</v>
          </cell>
          <cell r="B1341" t="str">
            <v>Propylene glycol(propane 1,2-diol)</v>
          </cell>
          <cell r="C1341">
            <v>38393</v>
          </cell>
          <cell r="D1341">
            <v>10</v>
          </cell>
          <cell r="E1341">
            <v>0</v>
          </cell>
          <cell r="F1341">
            <v>18</v>
          </cell>
          <cell r="G1341">
            <v>10</v>
          </cell>
          <cell r="H1341">
            <v>0</v>
          </cell>
          <cell r="I1341">
            <v>18</v>
          </cell>
          <cell r="J1341">
            <v>1</v>
          </cell>
          <cell r="K1341">
            <v>0</v>
          </cell>
          <cell r="L1341" t="str">
            <v>KGM</v>
          </cell>
          <cell r="M1341">
            <v>0</v>
          </cell>
          <cell r="N1341">
            <v>0</v>
          </cell>
          <cell r="O1341" t="str">
            <v>CLASSE</v>
          </cell>
          <cell r="P1341">
            <v>2</v>
          </cell>
          <cell r="Q1341">
            <v>30.8</v>
          </cell>
          <cell r="R1341">
            <v>11</v>
          </cell>
          <cell r="S1341">
            <v>30.800000000000011</v>
          </cell>
          <cell r="T1341" t="str">
            <v xml:space="preserve"> </v>
          </cell>
        </row>
        <row r="1342">
          <cell r="A1342" t="str">
            <v>29053900</v>
          </cell>
          <cell r="B1342" t="str">
            <v>Composes organiques de diols autres que du 290531-290532</v>
          </cell>
          <cell r="C1342">
            <v>38393</v>
          </cell>
          <cell r="D1342">
            <v>10</v>
          </cell>
          <cell r="E1342">
            <v>0</v>
          </cell>
          <cell r="F1342">
            <v>18</v>
          </cell>
          <cell r="G1342">
            <v>10</v>
          </cell>
          <cell r="H1342">
            <v>0</v>
          </cell>
          <cell r="I1342">
            <v>18</v>
          </cell>
          <cell r="J1342">
            <v>1</v>
          </cell>
          <cell r="K1342">
            <v>0</v>
          </cell>
          <cell r="L1342" t="str">
            <v>KGM</v>
          </cell>
          <cell r="M1342">
            <v>0</v>
          </cell>
          <cell r="N1342">
            <v>0</v>
          </cell>
          <cell r="O1342" t="str">
            <v>CLASSE</v>
          </cell>
          <cell r="P1342">
            <v>2</v>
          </cell>
          <cell r="Q1342">
            <v>30.8</v>
          </cell>
          <cell r="R1342">
            <v>11</v>
          </cell>
          <cell r="S1342">
            <v>30.800000000000011</v>
          </cell>
          <cell r="T1342" t="str">
            <v xml:space="preserve"> </v>
          </cell>
        </row>
        <row r="1343">
          <cell r="A1343" t="str">
            <v>29054100</v>
          </cell>
          <cell r="B1343" t="str">
            <v>2-ethyl--2-(hydroxymethyl) propane-1,3-diol(trimethylolpropane)</v>
          </cell>
          <cell r="C1343">
            <v>38393</v>
          </cell>
          <cell r="D1343">
            <v>10</v>
          </cell>
          <cell r="E1343">
            <v>0</v>
          </cell>
          <cell r="F1343">
            <v>18</v>
          </cell>
          <cell r="G1343">
            <v>10</v>
          </cell>
          <cell r="H1343">
            <v>0</v>
          </cell>
          <cell r="I1343">
            <v>18</v>
          </cell>
          <cell r="J1343">
            <v>1</v>
          </cell>
          <cell r="K1343">
            <v>0</v>
          </cell>
          <cell r="L1343" t="str">
            <v>KGM</v>
          </cell>
          <cell r="M1343">
            <v>0</v>
          </cell>
          <cell r="N1343">
            <v>0</v>
          </cell>
          <cell r="O1343" t="str">
            <v>CLASSE</v>
          </cell>
          <cell r="P1343">
            <v>2</v>
          </cell>
          <cell r="Q1343">
            <v>30.8</v>
          </cell>
          <cell r="R1343">
            <v>11</v>
          </cell>
          <cell r="S1343">
            <v>30.800000000000011</v>
          </cell>
          <cell r="T1343" t="str">
            <v xml:space="preserve"> </v>
          </cell>
        </row>
        <row r="1344">
          <cell r="A1344" t="str">
            <v>29054200</v>
          </cell>
          <cell r="B1344" t="str">
            <v>Pentaerythritol(penthaerythrite)</v>
          </cell>
          <cell r="C1344">
            <v>38393</v>
          </cell>
          <cell r="D1344">
            <v>10</v>
          </cell>
          <cell r="E1344">
            <v>0</v>
          </cell>
          <cell r="F1344">
            <v>18</v>
          </cell>
          <cell r="G1344">
            <v>10</v>
          </cell>
          <cell r="H1344">
            <v>0</v>
          </cell>
          <cell r="I1344">
            <v>18</v>
          </cell>
          <cell r="J1344">
            <v>1</v>
          </cell>
          <cell r="K1344">
            <v>0</v>
          </cell>
          <cell r="L1344" t="str">
            <v>KGM</v>
          </cell>
          <cell r="M1344">
            <v>0</v>
          </cell>
          <cell r="N1344">
            <v>0</v>
          </cell>
          <cell r="O1344" t="str">
            <v>CLASSE</v>
          </cell>
          <cell r="P1344">
            <v>2</v>
          </cell>
          <cell r="Q1344">
            <v>30.8</v>
          </cell>
          <cell r="R1344">
            <v>11</v>
          </cell>
          <cell r="S1344">
            <v>30.800000000000011</v>
          </cell>
          <cell r="T1344" t="str">
            <v xml:space="preserve"> </v>
          </cell>
        </row>
        <row r="1345">
          <cell r="A1345" t="str">
            <v>29054300</v>
          </cell>
          <cell r="B1345" t="str">
            <v>Mannitol</v>
          </cell>
          <cell r="C1345">
            <v>38393</v>
          </cell>
          <cell r="D1345">
            <v>10</v>
          </cell>
          <cell r="E1345">
            <v>0</v>
          </cell>
          <cell r="F1345">
            <v>18</v>
          </cell>
          <cell r="G1345">
            <v>10</v>
          </cell>
          <cell r="H1345">
            <v>0</v>
          </cell>
          <cell r="I1345">
            <v>18</v>
          </cell>
          <cell r="J1345">
            <v>1</v>
          </cell>
          <cell r="K1345">
            <v>0</v>
          </cell>
          <cell r="L1345" t="str">
            <v>KGM</v>
          </cell>
          <cell r="M1345">
            <v>0</v>
          </cell>
          <cell r="N1345">
            <v>0</v>
          </cell>
          <cell r="O1345" t="str">
            <v>CLASSE</v>
          </cell>
          <cell r="P1345">
            <v>2</v>
          </cell>
          <cell r="Q1345">
            <v>30.8</v>
          </cell>
          <cell r="R1345">
            <v>11</v>
          </cell>
          <cell r="S1345">
            <v>30.800000000000011</v>
          </cell>
          <cell r="T1345" t="str">
            <v xml:space="preserve"> </v>
          </cell>
        </row>
        <row r="1346">
          <cell r="A1346" t="str">
            <v>29054400</v>
          </cell>
          <cell r="B1346" t="str">
            <v>D-glucitol (sorbitol)</v>
          </cell>
          <cell r="C1346">
            <v>38393</v>
          </cell>
          <cell r="D1346">
            <v>10</v>
          </cell>
          <cell r="E1346">
            <v>0</v>
          </cell>
          <cell r="F1346">
            <v>18</v>
          </cell>
          <cell r="G1346">
            <v>10</v>
          </cell>
          <cell r="H1346">
            <v>0</v>
          </cell>
          <cell r="I1346">
            <v>18</v>
          </cell>
          <cell r="J1346">
            <v>1</v>
          </cell>
          <cell r="K1346">
            <v>0</v>
          </cell>
          <cell r="L1346" t="str">
            <v>KGM</v>
          </cell>
          <cell r="M1346">
            <v>0</v>
          </cell>
          <cell r="N1346">
            <v>0</v>
          </cell>
          <cell r="O1346" t="str">
            <v>CLASSE</v>
          </cell>
          <cell r="P1346">
            <v>2</v>
          </cell>
          <cell r="Q1346">
            <v>30.8</v>
          </cell>
          <cell r="R1346">
            <v>11</v>
          </cell>
          <cell r="S1346">
            <v>30.800000000000011</v>
          </cell>
          <cell r="T1346" t="str">
            <v xml:space="preserve"> </v>
          </cell>
        </row>
        <row r="1347">
          <cell r="A1347" t="str">
            <v>29054500</v>
          </cell>
          <cell r="B1347" t="str">
            <v>Glycerol</v>
          </cell>
          <cell r="C1347">
            <v>38393</v>
          </cell>
          <cell r="D1347">
            <v>10</v>
          </cell>
          <cell r="E1347">
            <v>0</v>
          </cell>
          <cell r="F1347">
            <v>18</v>
          </cell>
          <cell r="G1347">
            <v>10</v>
          </cell>
          <cell r="H1347">
            <v>0</v>
          </cell>
          <cell r="I1347">
            <v>18</v>
          </cell>
          <cell r="J1347">
            <v>1</v>
          </cell>
          <cell r="K1347">
            <v>0</v>
          </cell>
          <cell r="L1347" t="str">
            <v>KGM</v>
          </cell>
          <cell r="M1347">
            <v>0</v>
          </cell>
          <cell r="N1347">
            <v>0</v>
          </cell>
          <cell r="O1347" t="str">
            <v>CLASSE</v>
          </cell>
          <cell r="P1347">
            <v>2</v>
          </cell>
          <cell r="Q1347">
            <v>30.8</v>
          </cell>
          <cell r="R1347">
            <v>11</v>
          </cell>
          <cell r="S1347">
            <v>30.800000000000011</v>
          </cell>
          <cell r="T1347" t="str">
            <v xml:space="preserve"> </v>
          </cell>
        </row>
        <row r="1348">
          <cell r="A1348" t="str">
            <v>29054900</v>
          </cell>
          <cell r="B1348" t="str">
            <v>Composes organiques de polyalcools autres que du 290541 a 290545</v>
          </cell>
          <cell r="C1348">
            <v>38393</v>
          </cell>
          <cell r="D1348">
            <v>10</v>
          </cell>
          <cell r="E1348">
            <v>0</v>
          </cell>
          <cell r="F1348">
            <v>18</v>
          </cell>
          <cell r="G1348">
            <v>10</v>
          </cell>
          <cell r="H1348">
            <v>0</v>
          </cell>
          <cell r="I1348">
            <v>18</v>
          </cell>
          <cell r="J1348">
            <v>1</v>
          </cell>
          <cell r="K1348">
            <v>0</v>
          </cell>
          <cell r="L1348" t="str">
            <v>KGM</v>
          </cell>
          <cell r="M1348">
            <v>0</v>
          </cell>
          <cell r="N1348">
            <v>0</v>
          </cell>
          <cell r="O1348" t="str">
            <v>CLASSE</v>
          </cell>
          <cell r="P1348">
            <v>2</v>
          </cell>
          <cell r="Q1348">
            <v>30.8</v>
          </cell>
          <cell r="R1348">
            <v>11</v>
          </cell>
          <cell r="S1348">
            <v>30.800000000000011</v>
          </cell>
          <cell r="T1348" t="str">
            <v xml:space="preserve"> </v>
          </cell>
        </row>
        <row r="1349">
          <cell r="A1349" t="str">
            <v>29055100</v>
          </cell>
          <cell r="B1349" t="str">
            <v>Ethchlorvynol (DCI)</v>
          </cell>
          <cell r="C1349">
            <v>38393</v>
          </cell>
          <cell r="D1349">
            <v>10</v>
          </cell>
          <cell r="E1349">
            <v>0</v>
          </cell>
          <cell r="F1349">
            <v>18</v>
          </cell>
          <cell r="G1349">
            <v>10</v>
          </cell>
          <cell r="H1349">
            <v>0</v>
          </cell>
          <cell r="I1349">
            <v>18</v>
          </cell>
          <cell r="J1349">
            <v>1</v>
          </cell>
          <cell r="K1349">
            <v>0</v>
          </cell>
          <cell r="L1349" t="str">
            <v>KGM</v>
          </cell>
          <cell r="M1349">
            <v>0</v>
          </cell>
          <cell r="N1349">
            <v>0</v>
          </cell>
          <cell r="O1349" t="str">
            <v>CLASSE</v>
          </cell>
          <cell r="P1349">
            <v>2</v>
          </cell>
          <cell r="Q1349">
            <v>30.8</v>
          </cell>
          <cell r="R1349">
            <v>11</v>
          </cell>
          <cell r="S1349">
            <v>30.800000000000011</v>
          </cell>
          <cell r="T1349" t="str">
            <v xml:space="preserve"> </v>
          </cell>
        </row>
        <row r="1350">
          <cell r="A1350" t="str">
            <v>29055900</v>
          </cell>
          <cell r="B1350" t="str">
            <v>D_x0002_riv_x0002_s halog_x0002_n_x0002_s,sulfon_x0002_s,nitr_x0002_s, nitros_x0002_s des alcools acycliques, ethchlorvynol exclu</v>
          </cell>
          <cell r="C1350">
            <v>38393</v>
          </cell>
          <cell r="D1350">
            <v>10</v>
          </cell>
          <cell r="E1350">
            <v>0</v>
          </cell>
          <cell r="F1350">
            <v>18</v>
          </cell>
          <cell r="G1350">
            <v>10</v>
          </cell>
          <cell r="H1350">
            <v>0</v>
          </cell>
          <cell r="I1350">
            <v>18</v>
          </cell>
          <cell r="J1350">
            <v>1</v>
          </cell>
          <cell r="K1350">
            <v>0</v>
          </cell>
          <cell r="L1350" t="str">
            <v>KGM</v>
          </cell>
          <cell r="M1350">
            <v>0</v>
          </cell>
          <cell r="N1350">
            <v>0</v>
          </cell>
          <cell r="O1350" t="str">
            <v>CLASSE</v>
          </cell>
          <cell r="P1350">
            <v>2</v>
          </cell>
          <cell r="Q1350">
            <v>30.8</v>
          </cell>
          <cell r="R1350">
            <v>11</v>
          </cell>
          <cell r="S1350">
            <v>30.800000000000011</v>
          </cell>
          <cell r="T1350" t="str">
            <v xml:space="preserve"> </v>
          </cell>
        </row>
        <row r="1351">
          <cell r="A1351" t="str">
            <v>29061100</v>
          </cell>
          <cell r="B1351" t="str">
            <v>Menthol</v>
          </cell>
          <cell r="C1351">
            <v>38393</v>
          </cell>
          <cell r="D1351">
            <v>10</v>
          </cell>
          <cell r="E1351">
            <v>0</v>
          </cell>
          <cell r="F1351">
            <v>18</v>
          </cell>
          <cell r="G1351">
            <v>10</v>
          </cell>
          <cell r="H1351">
            <v>0</v>
          </cell>
          <cell r="I1351">
            <v>18</v>
          </cell>
          <cell r="J1351">
            <v>1</v>
          </cell>
          <cell r="K1351">
            <v>0</v>
          </cell>
          <cell r="L1351" t="str">
            <v>KGM</v>
          </cell>
          <cell r="M1351">
            <v>0</v>
          </cell>
          <cell r="N1351">
            <v>0</v>
          </cell>
          <cell r="O1351" t="str">
            <v>CLASSE</v>
          </cell>
          <cell r="P1351">
            <v>2</v>
          </cell>
          <cell r="Q1351">
            <v>30.8</v>
          </cell>
          <cell r="R1351">
            <v>11</v>
          </cell>
          <cell r="S1351">
            <v>30.800000000000011</v>
          </cell>
          <cell r="T1351" t="str">
            <v xml:space="preserve"> </v>
          </cell>
        </row>
        <row r="1352">
          <cell r="A1352" t="str">
            <v>29061200</v>
          </cell>
          <cell r="B1352" t="str">
            <v>Cyclohexanol,methylcyclohexanols et dimethylcyclohexanols</v>
          </cell>
          <cell r="C1352">
            <v>38393</v>
          </cell>
          <cell r="D1352">
            <v>10</v>
          </cell>
          <cell r="E1352">
            <v>0</v>
          </cell>
          <cell r="F1352">
            <v>18</v>
          </cell>
          <cell r="G1352">
            <v>10</v>
          </cell>
          <cell r="H1352">
            <v>0</v>
          </cell>
          <cell r="I1352">
            <v>18</v>
          </cell>
          <cell r="J1352">
            <v>1</v>
          </cell>
          <cell r="K1352">
            <v>0</v>
          </cell>
          <cell r="L1352" t="str">
            <v>KGM</v>
          </cell>
          <cell r="M1352">
            <v>0</v>
          </cell>
          <cell r="N1352">
            <v>0</v>
          </cell>
          <cell r="O1352" t="str">
            <v>CLASSE</v>
          </cell>
          <cell r="P1352">
            <v>2</v>
          </cell>
          <cell r="Q1352">
            <v>30.8</v>
          </cell>
          <cell r="R1352">
            <v>11</v>
          </cell>
          <cell r="S1352">
            <v>30.800000000000011</v>
          </cell>
          <cell r="T1352" t="str">
            <v xml:space="preserve"> </v>
          </cell>
        </row>
        <row r="1353">
          <cell r="A1353" t="str">
            <v>29061300</v>
          </cell>
          <cell r="B1353" t="str">
            <v>Sterols et inositols</v>
          </cell>
          <cell r="C1353">
            <v>38393</v>
          </cell>
          <cell r="D1353">
            <v>10</v>
          </cell>
          <cell r="E1353">
            <v>0</v>
          </cell>
          <cell r="F1353">
            <v>18</v>
          </cell>
          <cell r="G1353">
            <v>10</v>
          </cell>
          <cell r="H1353">
            <v>0</v>
          </cell>
          <cell r="I1353">
            <v>18</v>
          </cell>
          <cell r="J1353">
            <v>1</v>
          </cell>
          <cell r="K1353">
            <v>0</v>
          </cell>
          <cell r="L1353" t="str">
            <v>KGM</v>
          </cell>
          <cell r="M1353">
            <v>0</v>
          </cell>
          <cell r="N1353">
            <v>0</v>
          </cell>
          <cell r="O1353" t="str">
            <v>CLASSE</v>
          </cell>
          <cell r="P1353">
            <v>2</v>
          </cell>
          <cell r="Q1353">
            <v>30.8</v>
          </cell>
          <cell r="R1353">
            <v>11</v>
          </cell>
          <cell r="S1353">
            <v>30.800000000000011</v>
          </cell>
          <cell r="T1353" t="str">
            <v xml:space="preserve"> </v>
          </cell>
        </row>
        <row r="1354">
          <cell r="A1354" t="str">
            <v>29061400</v>
          </cell>
          <cell r="B1354" t="str">
            <v>Terpineols</v>
          </cell>
          <cell r="C1354">
            <v>38393</v>
          </cell>
          <cell r="D1354">
            <v>10</v>
          </cell>
          <cell r="E1354">
            <v>0</v>
          </cell>
          <cell r="F1354">
            <v>18</v>
          </cell>
          <cell r="G1354">
            <v>10</v>
          </cell>
          <cell r="H1354">
            <v>0</v>
          </cell>
          <cell r="I1354">
            <v>18</v>
          </cell>
          <cell r="J1354">
            <v>1</v>
          </cell>
          <cell r="K1354">
            <v>0</v>
          </cell>
          <cell r="L1354" t="str">
            <v>KGM</v>
          </cell>
          <cell r="M1354">
            <v>0</v>
          </cell>
          <cell r="N1354">
            <v>0</v>
          </cell>
          <cell r="O1354" t="str">
            <v>CLASSE</v>
          </cell>
          <cell r="P1354">
            <v>2</v>
          </cell>
          <cell r="Q1354">
            <v>30.8</v>
          </cell>
          <cell r="R1354">
            <v>11</v>
          </cell>
          <cell r="S1354">
            <v>30.800000000000011</v>
          </cell>
          <cell r="T1354" t="str">
            <v xml:space="preserve"> </v>
          </cell>
        </row>
        <row r="1355">
          <cell r="A1355" t="str">
            <v>29061900</v>
          </cell>
          <cell r="B1355" t="str">
            <v>Alcools cyclaniques,cycle.ou cycloterpeniques autres que du 290611 a 14</v>
          </cell>
          <cell r="C1355">
            <v>38393</v>
          </cell>
          <cell r="D1355">
            <v>10</v>
          </cell>
          <cell r="E1355">
            <v>0</v>
          </cell>
          <cell r="F1355">
            <v>18</v>
          </cell>
          <cell r="G1355">
            <v>10</v>
          </cell>
          <cell r="H1355">
            <v>0</v>
          </cell>
          <cell r="I1355">
            <v>18</v>
          </cell>
          <cell r="J1355">
            <v>1</v>
          </cell>
          <cell r="K1355">
            <v>0</v>
          </cell>
          <cell r="L1355" t="str">
            <v>KGM</v>
          </cell>
          <cell r="M1355">
            <v>0</v>
          </cell>
          <cell r="N1355">
            <v>0</v>
          </cell>
          <cell r="O1355" t="str">
            <v>CLASSE</v>
          </cell>
          <cell r="P1355">
            <v>2</v>
          </cell>
          <cell r="Q1355">
            <v>30.8</v>
          </cell>
          <cell r="R1355">
            <v>11</v>
          </cell>
          <cell r="S1355">
            <v>30.800000000000011</v>
          </cell>
          <cell r="T1355" t="str">
            <v xml:space="preserve"> </v>
          </cell>
        </row>
        <row r="1356">
          <cell r="A1356" t="str">
            <v>29062100</v>
          </cell>
          <cell r="B1356" t="str">
            <v>Alcool benzylique</v>
          </cell>
          <cell r="C1356">
            <v>38393</v>
          </cell>
          <cell r="D1356">
            <v>10</v>
          </cell>
          <cell r="E1356">
            <v>0</v>
          </cell>
          <cell r="F1356">
            <v>18</v>
          </cell>
          <cell r="G1356">
            <v>10</v>
          </cell>
          <cell r="H1356">
            <v>0</v>
          </cell>
          <cell r="I1356">
            <v>18</v>
          </cell>
          <cell r="J1356">
            <v>1</v>
          </cell>
          <cell r="K1356">
            <v>0</v>
          </cell>
          <cell r="L1356" t="str">
            <v>KGM</v>
          </cell>
          <cell r="M1356">
            <v>0</v>
          </cell>
          <cell r="N1356">
            <v>0</v>
          </cell>
          <cell r="O1356" t="str">
            <v>CLASSE</v>
          </cell>
          <cell r="P1356">
            <v>2</v>
          </cell>
          <cell r="Q1356">
            <v>30.8</v>
          </cell>
          <cell r="R1356">
            <v>11</v>
          </cell>
          <cell r="S1356">
            <v>30.800000000000011</v>
          </cell>
          <cell r="T1356" t="str">
            <v xml:space="preserve"> </v>
          </cell>
        </row>
        <row r="1357">
          <cell r="A1357" t="str">
            <v>29062900</v>
          </cell>
          <cell r="B1357" t="str">
            <v>Alcools cycliques aromatiques</v>
          </cell>
          <cell r="C1357">
            <v>38393</v>
          </cell>
          <cell r="D1357">
            <v>10</v>
          </cell>
          <cell r="E1357">
            <v>0</v>
          </cell>
          <cell r="F1357">
            <v>18</v>
          </cell>
          <cell r="G1357">
            <v>10</v>
          </cell>
          <cell r="H1357">
            <v>0</v>
          </cell>
          <cell r="I1357">
            <v>18</v>
          </cell>
          <cell r="J1357">
            <v>1</v>
          </cell>
          <cell r="K1357">
            <v>0</v>
          </cell>
          <cell r="L1357" t="str">
            <v>KGM</v>
          </cell>
          <cell r="M1357">
            <v>0</v>
          </cell>
          <cell r="N1357">
            <v>0</v>
          </cell>
          <cell r="O1357" t="str">
            <v>CLASSE</v>
          </cell>
          <cell r="P1357">
            <v>2</v>
          </cell>
          <cell r="Q1357">
            <v>30.8</v>
          </cell>
          <cell r="R1357">
            <v>11</v>
          </cell>
          <cell r="S1357">
            <v>30.800000000000011</v>
          </cell>
          <cell r="T1357" t="str">
            <v xml:space="preserve"> </v>
          </cell>
        </row>
        <row r="1358">
          <cell r="A1358" t="str">
            <v>29071100</v>
          </cell>
          <cell r="B1358" t="str">
            <v>Phenol (hydroxybenzene) et ses sels</v>
          </cell>
          <cell r="C1358">
            <v>38393</v>
          </cell>
          <cell r="D1358">
            <v>10</v>
          </cell>
          <cell r="E1358">
            <v>0</v>
          </cell>
          <cell r="F1358">
            <v>18</v>
          </cell>
          <cell r="G1358">
            <v>10</v>
          </cell>
          <cell r="H1358">
            <v>0</v>
          </cell>
          <cell r="I1358">
            <v>18</v>
          </cell>
          <cell r="J1358">
            <v>1</v>
          </cell>
          <cell r="K1358">
            <v>0</v>
          </cell>
          <cell r="L1358" t="str">
            <v>KGM</v>
          </cell>
          <cell r="M1358">
            <v>0</v>
          </cell>
          <cell r="N1358">
            <v>0</v>
          </cell>
          <cell r="O1358" t="str">
            <v>CLASSE</v>
          </cell>
          <cell r="P1358">
            <v>2</v>
          </cell>
          <cell r="Q1358">
            <v>30.8</v>
          </cell>
          <cell r="R1358">
            <v>11</v>
          </cell>
          <cell r="S1358">
            <v>30.800000000000011</v>
          </cell>
          <cell r="T1358" t="str">
            <v xml:space="preserve"> </v>
          </cell>
        </row>
        <row r="1359">
          <cell r="A1359" t="str">
            <v>29071200</v>
          </cell>
          <cell r="B1359" t="str">
            <v>Cresols et leurs sels</v>
          </cell>
          <cell r="C1359">
            <v>38393</v>
          </cell>
          <cell r="D1359">
            <v>10</v>
          </cell>
          <cell r="E1359">
            <v>0</v>
          </cell>
          <cell r="F1359">
            <v>18</v>
          </cell>
          <cell r="G1359">
            <v>10</v>
          </cell>
          <cell r="H1359">
            <v>0</v>
          </cell>
          <cell r="I1359">
            <v>18</v>
          </cell>
          <cell r="J1359">
            <v>1</v>
          </cell>
          <cell r="K1359">
            <v>0</v>
          </cell>
          <cell r="L1359" t="str">
            <v>KGM</v>
          </cell>
          <cell r="M1359">
            <v>0</v>
          </cell>
          <cell r="N1359">
            <v>0</v>
          </cell>
          <cell r="O1359" t="str">
            <v>CLASSE</v>
          </cell>
          <cell r="P1359">
            <v>2</v>
          </cell>
          <cell r="Q1359">
            <v>30.8</v>
          </cell>
          <cell r="R1359">
            <v>11</v>
          </cell>
          <cell r="S1359">
            <v>30.800000000000011</v>
          </cell>
          <cell r="T1359" t="str">
            <v xml:space="preserve"> </v>
          </cell>
        </row>
        <row r="1360">
          <cell r="A1360" t="str">
            <v>29071300</v>
          </cell>
          <cell r="B1360" t="str">
            <v>Octylphenol,monylphenol et leurs isomeres; sels de ces produits</v>
          </cell>
          <cell r="C1360">
            <v>38393</v>
          </cell>
          <cell r="D1360">
            <v>10</v>
          </cell>
          <cell r="E1360">
            <v>0</v>
          </cell>
          <cell r="F1360">
            <v>18</v>
          </cell>
          <cell r="G1360">
            <v>10</v>
          </cell>
          <cell r="H1360">
            <v>0</v>
          </cell>
          <cell r="I1360">
            <v>18</v>
          </cell>
          <cell r="J1360">
            <v>1</v>
          </cell>
          <cell r="K1360">
            <v>0</v>
          </cell>
          <cell r="L1360" t="str">
            <v>KGM</v>
          </cell>
          <cell r="M1360">
            <v>0</v>
          </cell>
          <cell r="N1360">
            <v>0</v>
          </cell>
          <cell r="O1360" t="str">
            <v>CLASSE</v>
          </cell>
          <cell r="P1360">
            <v>2</v>
          </cell>
          <cell r="Q1360">
            <v>30.8</v>
          </cell>
          <cell r="R1360">
            <v>11</v>
          </cell>
          <cell r="S1360">
            <v>30.800000000000011</v>
          </cell>
          <cell r="T1360" t="str">
            <v xml:space="preserve"> </v>
          </cell>
        </row>
        <row r="1361">
          <cell r="A1361" t="str">
            <v>29071400</v>
          </cell>
          <cell r="B1361" t="str">
            <v>Xylenols et leurs sels</v>
          </cell>
          <cell r="C1361">
            <v>38393</v>
          </cell>
          <cell r="D1361">
            <v>10</v>
          </cell>
          <cell r="E1361">
            <v>0</v>
          </cell>
          <cell r="F1361">
            <v>18</v>
          </cell>
          <cell r="G1361">
            <v>10</v>
          </cell>
          <cell r="H1361">
            <v>0</v>
          </cell>
          <cell r="I1361">
            <v>18</v>
          </cell>
          <cell r="J1361">
            <v>1</v>
          </cell>
          <cell r="K1361">
            <v>0</v>
          </cell>
          <cell r="L1361" t="str">
            <v>KGM</v>
          </cell>
          <cell r="M1361">
            <v>0</v>
          </cell>
          <cell r="N1361">
            <v>0</v>
          </cell>
          <cell r="O1361" t="str">
            <v>CLASSE</v>
          </cell>
          <cell r="P1361">
            <v>2</v>
          </cell>
          <cell r="Q1361">
            <v>30.8</v>
          </cell>
          <cell r="R1361">
            <v>11</v>
          </cell>
          <cell r="S1361">
            <v>30.800000000000011</v>
          </cell>
          <cell r="T1361" t="str">
            <v xml:space="preserve"> </v>
          </cell>
        </row>
        <row r="1362">
          <cell r="A1362" t="str">
            <v>29071500</v>
          </cell>
          <cell r="B1362" t="str">
            <v>Naphtols et leurs sels</v>
          </cell>
          <cell r="C1362">
            <v>38393</v>
          </cell>
          <cell r="D1362">
            <v>10</v>
          </cell>
          <cell r="E1362">
            <v>0</v>
          </cell>
          <cell r="F1362">
            <v>18</v>
          </cell>
          <cell r="G1362">
            <v>10</v>
          </cell>
          <cell r="H1362">
            <v>0</v>
          </cell>
          <cell r="I1362">
            <v>18</v>
          </cell>
          <cell r="J1362">
            <v>1</v>
          </cell>
          <cell r="K1362">
            <v>0</v>
          </cell>
          <cell r="L1362" t="str">
            <v>KGM</v>
          </cell>
          <cell r="M1362">
            <v>0</v>
          </cell>
          <cell r="N1362">
            <v>0</v>
          </cell>
          <cell r="O1362" t="str">
            <v>CLASSE</v>
          </cell>
          <cell r="P1362">
            <v>2</v>
          </cell>
          <cell r="Q1362">
            <v>30.8</v>
          </cell>
          <cell r="R1362">
            <v>11</v>
          </cell>
          <cell r="S1362">
            <v>30.800000000000011</v>
          </cell>
          <cell r="T1362" t="str">
            <v xml:space="preserve"> </v>
          </cell>
        </row>
        <row r="1363">
          <cell r="A1363" t="str">
            <v>29071900</v>
          </cell>
          <cell r="B1363" t="str">
            <v>Monophenols autres que du 290711 a 290715</v>
          </cell>
          <cell r="C1363">
            <v>38393</v>
          </cell>
          <cell r="D1363">
            <v>10</v>
          </cell>
          <cell r="E1363">
            <v>0</v>
          </cell>
          <cell r="F1363">
            <v>18</v>
          </cell>
          <cell r="G1363">
            <v>10</v>
          </cell>
          <cell r="H1363">
            <v>0</v>
          </cell>
          <cell r="I1363">
            <v>18</v>
          </cell>
          <cell r="J1363">
            <v>1</v>
          </cell>
          <cell r="K1363">
            <v>0</v>
          </cell>
          <cell r="L1363" t="str">
            <v>KGM</v>
          </cell>
          <cell r="M1363">
            <v>0</v>
          </cell>
          <cell r="N1363">
            <v>0</v>
          </cell>
          <cell r="O1363" t="str">
            <v>CLASSE</v>
          </cell>
          <cell r="P1363">
            <v>2</v>
          </cell>
          <cell r="Q1363">
            <v>30.8</v>
          </cell>
          <cell r="R1363">
            <v>11</v>
          </cell>
          <cell r="S1363">
            <v>30.800000000000011</v>
          </cell>
          <cell r="T1363" t="str">
            <v xml:space="preserve"> </v>
          </cell>
        </row>
        <row r="1364">
          <cell r="A1364" t="str">
            <v>29072100</v>
          </cell>
          <cell r="B1364" t="str">
            <v>Resorcinol et ses sels</v>
          </cell>
          <cell r="C1364">
            <v>38393</v>
          </cell>
          <cell r="D1364">
            <v>10</v>
          </cell>
          <cell r="E1364">
            <v>0</v>
          </cell>
          <cell r="F1364">
            <v>18</v>
          </cell>
          <cell r="G1364">
            <v>10</v>
          </cell>
          <cell r="H1364">
            <v>0</v>
          </cell>
          <cell r="I1364">
            <v>18</v>
          </cell>
          <cell r="J1364">
            <v>1</v>
          </cell>
          <cell r="K1364">
            <v>0</v>
          </cell>
          <cell r="L1364" t="str">
            <v>KGM</v>
          </cell>
          <cell r="M1364">
            <v>0</v>
          </cell>
          <cell r="N1364">
            <v>0</v>
          </cell>
          <cell r="O1364" t="str">
            <v>CLASSE</v>
          </cell>
          <cell r="P1364">
            <v>2</v>
          </cell>
          <cell r="Q1364">
            <v>30.8</v>
          </cell>
          <cell r="R1364">
            <v>11</v>
          </cell>
          <cell r="S1364">
            <v>30.800000000000011</v>
          </cell>
          <cell r="T1364" t="str">
            <v xml:space="preserve"> </v>
          </cell>
        </row>
        <row r="1365">
          <cell r="A1365" t="str">
            <v>29072200</v>
          </cell>
          <cell r="B1365" t="str">
            <v>Hydroquinone et ses sels</v>
          </cell>
          <cell r="C1365">
            <v>38393</v>
          </cell>
          <cell r="D1365">
            <v>10</v>
          </cell>
          <cell r="E1365">
            <v>0</v>
          </cell>
          <cell r="F1365">
            <v>18</v>
          </cell>
          <cell r="G1365">
            <v>10</v>
          </cell>
          <cell r="H1365">
            <v>0</v>
          </cell>
          <cell r="I1365">
            <v>18</v>
          </cell>
          <cell r="J1365">
            <v>1</v>
          </cell>
          <cell r="K1365">
            <v>0</v>
          </cell>
          <cell r="L1365" t="str">
            <v>KGM</v>
          </cell>
          <cell r="M1365">
            <v>0</v>
          </cell>
          <cell r="N1365">
            <v>0</v>
          </cell>
          <cell r="O1365" t="str">
            <v>CLASSE</v>
          </cell>
          <cell r="P1365">
            <v>2</v>
          </cell>
          <cell r="Q1365">
            <v>30.8</v>
          </cell>
          <cell r="R1365">
            <v>11</v>
          </cell>
          <cell r="S1365">
            <v>30.800000000000011</v>
          </cell>
          <cell r="T1365" t="str">
            <v xml:space="preserve"> </v>
          </cell>
        </row>
        <row r="1366">
          <cell r="A1366" t="str">
            <v>29072300</v>
          </cell>
          <cell r="B1366" t="str">
            <v>4,4'-isopropylidenediphenol(bisphenol a,diphenylolpropane) et ses sels</v>
          </cell>
          <cell r="C1366">
            <v>38393</v>
          </cell>
          <cell r="D1366">
            <v>10</v>
          </cell>
          <cell r="E1366">
            <v>0</v>
          </cell>
          <cell r="F1366">
            <v>18</v>
          </cell>
          <cell r="G1366">
            <v>10</v>
          </cell>
          <cell r="H1366">
            <v>0</v>
          </cell>
          <cell r="I1366">
            <v>18</v>
          </cell>
          <cell r="J1366">
            <v>1</v>
          </cell>
          <cell r="K1366">
            <v>0</v>
          </cell>
          <cell r="L1366" t="str">
            <v>KGM</v>
          </cell>
          <cell r="M1366">
            <v>0</v>
          </cell>
          <cell r="N1366">
            <v>0</v>
          </cell>
          <cell r="O1366" t="str">
            <v>CLASSE</v>
          </cell>
          <cell r="P1366">
            <v>2</v>
          </cell>
          <cell r="Q1366">
            <v>30.8</v>
          </cell>
          <cell r="R1366">
            <v>11</v>
          </cell>
          <cell r="S1366">
            <v>30.800000000000011</v>
          </cell>
          <cell r="T1366" t="str">
            <v xml:space="preserve"> </v>
          </cell>
        </row>
        <row r="1367">
          <cell r="A1367" t="str">
            <v>29072900</v>
          </cell>
          <cell r="B1367" t="str">
            <v>Polyphenols autres que du 290721 a 290723</v>
          </cell>
          <cell r="C1367">
            <v>38393</v>
          </cell>
          <cell r="D1367">
            <v>10</v>
          </cell>
          <cell r="E1367">
            <v>0</v>
          </cell>
          <cell r="F1367">
            <v>18</v>
          </cell>
          <cell r="G1367">
            <v>10</v>
          </cell>
          <cell r="H1367">
            <v>0</v>
          </cell>
          <cell r="I1367">
            <v>18</v>
          </cell>
          <cell r="J1367">
            <v>1</v>
          </cell>
          <cell r="K1367">
            <v>0</v>
          </cell>
          <cell r="L1367" t="str">
            <v>KGM</v>
          </cell>
          <cell r="M1367">
            <v>0</v>
          </cell>
          <cell r="N1367">
            <v>0</v>
          </cell>
          <cell r="O1367" t="str">
            <v>CLASSE</v>
          </cell>
          <cell r="P1367">
            <v>2</v>
          </cell>
          <cell r="Q1367">
            <v>30.8</v>
          </cell>
          <cell r="R1367">
            <v>11</v>
          </cell>
          <cell r="S1367">
            <v>30.800000000000011</v>
          </cell>
          <cell r="T1367" t="str">
            <v xml:space="preserve"> </v>
          </cell>
        </row>
        <row r="1368">
          <cell r="A1368" t="str">
            <v>29081000</v>
          </cell>
          <cell r="B1368" t="str">
            <v>Derives seulement halogenes et leurs sels,des phenols ou phenols-alcools</v>
          </cell>
          <cell r="C1368">
            <v>38393</v>
          </cell>
          <cell r="D1368">
            <v>10</v>
          </cell>
          <cell r="E1368">
            <v>0</v>
          </cell>
          <cell r="F1368">
            <v>18</v>
          </cell>
          <cell r="G1368">
            <v>10</v>
          </cell>
          <cell r="H1368">
            <v>0</v>
          </cell>
          <cell r="I1368">
            <v>18</v>
          </cell>
          <cell r="J1368">
            <v>1</v>
          </cell>
          <cell r="K1368">
            <v>0</v>
          </cell>
          <cell r="L1368" t="str">
            <v>KGM</v>
          </cell>
          <cell r="M1368">
            <v>0</v>
          </cell>
          <cell r="N1368">
            <v>0</v>
          </cell>
          <cell r="O1368" t="str">
            <v>CLASSE</v>
          </cell>
          <cell r="P1368">
            <v>2</v>
          </cell>
          <cell r="Q1368">
            <v>30.8</v>
          </cell>
          <cell r="R1368">
            <v>11</v>
          </cell>
          <cell r="S1368">
            <v>30.800000000000011</v>
          </cell>
          <cell r="T1368" t="str">
            <v xml:space="preserve"> </v>
          </cell>
        </row>
        <row r="1369">
          <cell r="A1369" t="str">
            <v>29082000</v>
          </cell>
          <cell r="B1369" t="str">
            <v>Derives seulement sulfones,leurs sels &amp; esters des phenols,phenols-alcool</v>
          </cell>
          <cell r="C1369">
            <v>38393</v>
          </cell>
          <cell r="D1369">
            <v>10</v>
          </cell>
          <cell r="E1369">
            <v>0</v>
          </cell>
          <cell r="F1369">
            <v>18</v>
          </cell>
          <cell r="G1369">
            <v>10</v>
          </cell>
          <cell r="H1369">
            <v>0</v>
          </cell>
          <cell r="I1369">
            <v>18</v>
          </cell>
          <cell r="J1369">
            <v>1</v>
          </cell>
          <cell r="K1369">
            <v>0</v>
          </cell>
          <cell r="L1369" t="str">
            <v>KGM</v>
          </cell>
          <cell r="M1369">
            <v>0</v>
          </cell>
          <cell r="N1369">
            <v>0</v>
          </cell>
          <cell r="O1369" t="str">
            <v>CLASSE</v>
          </cell>
          <cell r="P1369">
            <v>2</v>
          </cell>
          <cell r="Q1369">
            <v>30.8</v>
          </cell>
          <cell r="R1369">
            <v>11</v>
          </cell>
          <cell r="S1369">
            <v>30.800000000000011</v>
          </cell>
          <cell r="T1369" t="str">
            <v xml:space="preserve"> </v>
          </cell>
        </row>
        <row r="1370">
          <cell r="A1370" t="str">
            <v>29089000</v>
          </cell>
          <cell r="B1370" t="str">
            <v>Derives,nitres ou nitroses des phenols ou phenols-alcools</v>
          </cell>
          <cell r="C1370">
            <v>38393</v>
          </cell>
          <cell r="D1370">
            <v>10</v>
          </cell>
          <cell r="E1370">
            <v>0</v>
          </cell>
          <cell r="F1370">
            <v>18</v>
          </cell>
          <cell r="G1370">
            <v>10</v>
          </cell>
          <cell r="H1370">
            <v>0</v>
          </cell>
          <cell r="I1370">
            <v>18</v>
          </cell>
          <cell r="J1370">
            <v>1</v>
          </cell>
          <cell r="K1370">
            <v>0</v>
          </cell>
          <cell r="L1370" t="str">
            <v>KGM</v>
          </cell>
          <cell r="M1370">
            <v>0</v>
          </cell>
          <cell r="N1370">
            <v>0</v>
          </cell>
          <cell r="O1370" t="str">
            <v>CLASSE</v>
          </cell>
          <cell r="P1370">
            <v>2</v>
          </cell>
          <cell r="Q1370">
            <v>30.8</v>
          </cell>
          <cell r="R1370">
            <v>11</v>
          </cell>
          <cell r="S1370">
            <v>30.800000000000011</v>
          </cell>
          <cell r="T1370" t="str">
            <v xml:space="preserve"> </v>
          </cell>
        </row>
        <row r="1371">
          <cell r="A1371" t="str">
            <v>29091100</v>
          </cell>
          <cell r="B1371" t="str">
            <v>Ether diethylique (oxyde de diethyle)</v>
          </cell>
          <cell r="C1371">
            <v>38393</v>
          </cell>
          <cell r="D1371">
            <v>10</v>
          </cell>
          <cell r="E1371">
            <v>0</v>
          </cell>
          <cell r="F1371">
            <v>18</v>
          </cell>
          <cell r="G1371">
            <v>10</v>
          </cell>
          <cell r="H1371">
            <v>0</v>
          </cell>
          <cell r="I1371">
            <v>18</v>
          </cell>
          <cell r="J1371">
            <v>1</v>
          </cell>
          <cell r="K1371">
            <v>0</v>
          </cell>
          <cell r="L1371" t="str">
            <v>KGM</v>
          </cell>
          <cell r="M1371">
            <v>0</v>
          </cell>
          <cell r="N1371">
            <v>0</v>
          </cell>
          <cell r="O1371" t="str">
            <v>CLASSE</v>
          </cell>
          <cell r="P1371">
            <v>2</v>
          </cell>
          <cell r="Q1371">
            <v>30.8</v>
          </cell>
          <cell r="R1371">
            <v>11</v>
          </cell>
          <cell r="S1371">
            <v>30.800000000000011</v>
          </cell>
          <cell r="T1371" t="str">
            <v xml:space="preserve"> </v>
          </cell>
        </row>
        <row r="1372">
          <cell r="A1372" t="str">
            <v>29091900</v>
          </cell>
          <cell r="B1372" t="str">
            <v>Ethers acyliques et derives.. autres que du 290911</v>
          </cell>
          <cell r="C1372">
            <v>38461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 t="str">
            <v>KGM</v>
          </cell>
          <cell r="M1372">
            <v>0</v>
          </cell>
          <cell r="N1372">
            <v>0</v>
          </cell>
          <cell r="P1372">
            <v>0</v>
          </cell>
          <cell r="R1372">
            <v>0</v>
          </cell>
          <cell r="S1372">
            <v>0</v>
          </cell>
          <cell r="T1372" t="str">
            <v xml:space="preserve"> </v>
          </cell>
        </row>
        <row r="1373">
          <cell r="A1373" t="str">
            <v>29092000</v>
          </cell>
          <cell r="B1373" t="str">
            <v>Ethers cyclaniques,cycleniques,cycloterpeniques et leurs derives..</v>
          </cell>
          <cell r="C1373">
            <v>38393</v>
          </cell>
          <cell r="D1373">
            <v>10</v>
          </cell>
          <cell r="E1373">
            <v>0</v>
          </cell>
          <cell r="F1373">
            <v>18</v>
          </cell>
          <cell r="G1373">
            <v>10</v>
          </cell>
          <cell r="H1373">
            <v>0</v>
          </cell>
          <cell r="I1373">
            <v>18</v>
          </cell>
          <cell r="J1373">
            <v>1</v>
          </cell>
          <cell r="K1373">
            <v>0</v>
          </cell>
          <cell r="L1373" t="str">
            <v>KGM</v>
          </cell>
          <cell r="M1373">
            <v>0</v>
          </cell>
          <cell r="N1373">
            <v>0</v>
          </cell>
          <cell r="O1373" t="str">
            <v>CLASSE</v>
          </cell>
          <cell r="P1373">
            <v>2</v>
          </cell>
          <cell r="Q1373">
            <v>30.8</v>
          </cell>
          <cell r="R1373">
            <v>11</v>
          </cell>
          <cell r="S1373">
            <v>30.800000000000011</v>
          </cell>
          <cell r="T1373" t="str">
            <v xml:space="preserve"> </v>
          </cell>
        </row>
        <row r="1374">
          <cell r="A1374" t="str">
            <v>29093000</v>
          </cell>
          <cell r="B1374" t="str">
            <v>Ethers aromatiques et leurs derives halogenes,sulfones,nitres ou nitroses</v>
          </cell>
          <cell r="C1374">
            <v>38393</v>
          </cell>
          <cell r="D1374">
            <v>10</v>
          </cell>
          <cell r="E1374">
            <v>0</v>
          </cell>
          <cell r="F1374">
            <v>18</v>
          </cell>
          <cell r="G1374">
            <v>10</v>
          </cell>
          <cell r="H1374">
            <v>0</v>
          </cell>
          <cell r="I1374">
            <v>18</v>
          </cell>
          <cell r="J1374">
            <v>1</v>
          </cell>
          <cell r="K1374">
            <v>0</v>
          </cell>
          <cell r="L1374" t="str">
            <v>KGM</v>
          </cell>
          <cell r="M1374">
            <v>0</v>
          </cell>
          <cell r="N1374">
            <v>0</v>
          </cell>
          <cell r="O1374" t="str">
            <v>CLASSE</v>
          </cell>
          <cell r="P1374">
            <v>2</v>
          </cell>
          <cell r="Q1374">
            <v>30.8</v>
          </cell>
          <cell r="R1374">
            <v>11</v>
          </cell>
          <cell r="S1374">
            <v>30.800000000000011</v>
          </cell>
          <cell r="T1374" t="str">
            <v xml:space="preserve"> </v>
          </cell>
        </row>
        <row r="1375">
          <cell r="A1375" t="str">
            <v>29094100</v>
          </cell>
          <cell r="B1375" t="str">
            <v>2,2'-oxydiethanol(diethylene glycol)</v>
          </cell>
          <cell r="C1375">
            <v>38393</v>
          </cell>
          <cell r="D1375">
            <v>10</v>
          </cell>
          <cell r="E1375">
            <v>0</v>
          </cell>
          <cell r="F1375">
            <v>18</v>
          </cell>
          <cell r="G1375">
            <v>10</v>
          </cell>
          <cell r="H1375">
            <v>0</v>
          </cell>
          <cell r="I1375">
            <v>18</v>
          </cell>
          <cell r="J1375">
            <v>1</v>
          </cell>
          <cell r="K1375">
            <v>0</v>
          </cell>
          <cell r="L1375" t="str">
            <v>KGM</v>
          </cell>
          <cell r="M1375">
            <v>0</v>
          </cell>
          <cell r="N1375">
            <v>0</v>
          </cell>
          <cell r="O1375" t="str">
            <v>CLASSE</v>
          </cell>
          <cell r="P1375">
            <v>2</v>
          </cell>
          <cell r="Q1375">
            <v>30.8</v>
          </cell>
          <cell r="R1375">
            <v>11</v>
          </cell>
          <cell r="S1375">
            <v>30.800000000000011</v>
          </cell>
          <cell r="T1375" t="str">
            <v xml:space="preserve"> </v>
          </cell>
        </row>
        <row r="1376">
          <cell r="A1376" t="str">
            <v>29094200</v>
          </cell>
          <cell r="B1376" t="str">
            <v>Ethers monomethyliques de l'ethylene glycol ou du diethylene glycol</v>
          </cell>
          <cell r="C1376">
            <v>38393</v>
          </cell>
          <cell r="D1376">
            <v>10</v>
          </cell>
          <cell r="E1376">
            <v>0</v>
          </cell>
          <cell r="F1376">
            <v>18</v>
          </cell>
          <cell r="G1376">
            <v>10</v>
          </cell>
          <cell r="H1376">
            <v>0</v>
          </cell>
          <cell r="I1376">
            <v>18</v>
          </cell>
          <cell r="J1376">
            <v>1</v>
          </cell>
          <cell r="K1376">
            <v>0</v>
          </cell>
          <cell r="L1376" t="str">
            <v>KGM</v>
          </cell>
          <cell r="M1376">
            <v>0</v>
          </cell>
          <cell r="N1376">
            <v>0</v>
          </cell>
          <cell r="O1376" t="str">
            <v>CLASSE</v>
          </cell>
          <cell r="P1376">
            <v>2</v>
          </cell>
          <cell r="Q1376">
            <v>30.8</v>
          </cell>
          <cell r="R1376">
            <v>11</v>
          </cell>
          <cell r="S1376">
            <v>30.800000000000011</v>
          </cell>
          <cell r="T1376" t="str">
            <v xml:space="preserve"> </v>
          </cell>
        </row>
        <row r="1377">
          <cell r="A1377" t="str">
            <v>29094300</v>
          </cell>
          <cell r="B1377" t="str">
            <v>Ethers monobutyliques de l'ethylene glycol ou du diethylene glycol</v>
          </cell>
          <cell r="C1377">
            <v>38393</v>
          </cell>
          <cell r="D1377">
            <v>10</v>
          </cell>
          <cell r="E1377">
            <v>0</v>
          </cell>
          <cell r="F1377">
            <v>18</v>
          </cell>
          <cell r="G1377">
            <v>10</v>
          </cell>
          <cell r="H1377">
            <v>0</v>
          </cell>
          <cell r="I1377">
            <v>18</v>
          </cell>
          <cell r="J1377">
            <v>1</v>
          </cell>
          <cell r="K1377">
            <v>0</v>
          </cell>
          <cell r="L1377" t="str">
            <v>KGM</v>
          </cell>
          <cell r="M1377">
            <v>0</v>
          </cell>
          <cell r="N1377">
            <v>0</v>
          </cell>
          <cell r="O1377" t="str">
            <v>CLASSE</v>
          </cell>
          <cell r="P1377">
            <v>2</v>
          </cell>
          <cell r="Q1377">
            <v>30.8</v>
          </cell>
          <cell r="R1377">
            <v>11</v>
          </cell>
          <cell r="S1377">
            <v>30.800000000000011</v>
          </cell>
          <cell r="T1377" t="str">
            <v xml:space="preserve"> </v>
          </cell>
        </row>
        <row r="1378">
          <cell r="A1378" t="str">
            <v>29094400</v>
          </cell>
          <cell r="B1378" t="str">
            <v>Ethers monoalkyliques de l'ethy ou du diethylene glycol aut. que 290942-43</v>
          </cell>
          <cell r="C1378">
            <v>38393</v>
          </cell>
          <cell r="D1378">
            <v>10</v>
          </cell>
          <cell r="E1378">
            <v>0</v>
          </cell>
          <cell r="F1378">
            <v>18</v>
          </cell>
          <cell r="G1378">
            <v>10</v>
          </cell>
          <cell r="H1378">
            <v>0</v>
          </cell>
          <cell r="I1378">
            <v>18</v>
          </cell>
          <cell r="J1378">
            <v>1</v>
          </cell>
          <cell r="K1378">
            <v>0</v>
          </cell>
          <cell r="L1378" t="str">
            <v>KGM</v>
          </cell>
          <cell r="M1378">
            <v>0</v>
          </cell>
          <cell r="N1378">
            <v>0</v>
          </cell>
          <cell r="O1378" t="str">
            <v>CLASSE</v>
          </cell>
          <cell r="P1378">
            <v>2</v>
          </cell>
          <cell r="Q1378">
            <v>30.8</v>
          </cell>
          <cell r="R1378">
            <v>11</v>
          </cell>
          <cell r="S1378">
            <v>30.800000000000011</v>
          </cell>
          <cell r="T1378" t="str">
            <v xml:space="preserve"> </v>
          </cell>
        </row>
        <row r="1379">
          <cell r="A1379" t="str">
            <v>29094900</v>
          </cell>
          <cell r="B1379" t="str">
            <v>Ethers-alcool et derives halag sulf. nitres,nitros aut. que du 290341 a 44</v>
          </cell>
          <cell r="C1379">
            <v>38393</v>
          </cell>
          <cell r="D1379">
            <v>10</v>
          </cell>
          <cell r="E1379">
            <v>0</v>
          </cell>
          <cell r="F1379">
            <v>18</v>
          </cell>
          <cell r="G1379">
            <v>10</v>
          </cell>
          <cell r="H1379">
            <v>0</v>
          </cell>
          <cell r="I1379">
            <v>18</v>
          </cell>
          <cell r="J1379">
            <v>1</v>
          </cell>
          <cell r="K1379">
            <v>0</v>
          </cell>
          <cell r="L1379" t="str">
            <v>KGM</v>
          </cell>
          <cell r="M1379">
            <v>0</v>
          </cell>
          <cell r="N1379">
            <v>0</v>
          </cell>
          <cell r="O1379" t="str">
            <v>CLASSE</v>
          </cell>
          <cell r="P1379">
            <v>2</v>
          </cell>
          <cell r="Q1379">
            <v>30.8</v>
          </cell>
          <cell r="R1379">
            <v>11</v>
          </cell>
          <cell r="S1379">
            <v>30.800000000000011</v>
          </cell>
          <cell r="T1379" t="str">
            <v xml:space="preserve"> </v>
          </cell>
        </row>
        <row r="1380">
          <cell r="A1380" t="str">
            <v>29095000</v>
          </cell>
          <cell r="B1380" t="str">
            <v>Ethers-phenols,ethers-alcools-phenols et leur derives halogenes,sulf,nitre</v>
          </cell>
          <cell r="C1380">
            <v>38393</v>
          </cell>
          <cell r="D1380">
            <v>10</v>
          </cell>
          <cell r="E1380">
            <v>0</v>
          </cell>
          <cell r="F1380">
            <v>18</v>
          </cell>
          <cell r="G1380">
            <v>10</v>
          </cell>
          <cell r="H1380">
            <v>0</v>
          </cell>
          <cell r="I1380">
            <v>18</v>
          </cell>
          <cell r="J1380">
            <v>1</v>
          </cell>
          <cell r="K1380">
            <v>0</v>
          </cell>
          <cell r="L1380" t="str">
            <v>KGM</v>
          </cell>
          <cell r="M1380">
            <v>0</v>
          </cell>
          <cell r="N1380">
            <v>0</v>
          </cell>
          <cell r="O1380" t="str">
            <v>CLASSE</v>
          </cell>
          <cell r="P1380">
            <v>2</v>
          </cell>
          <cell r="Q1380">
            <v>30.8</v>
          </cell>
          <cell r="R1380">
            <v>11</v>
          </cell>
          <cell r="S1380">
            <v>30.800000000000011</v>
          </cell>
          <cell r="T1380" t="str">
            <v xml:space="preserve"> </v>
          </cell>
        </row>
        <row r="1381">
          <cell r="A1381" t="str">
            <v>29096000</v>
          </cell>
          <cell r="B1381" t="str">
            <v>Peroxydes d'alcools,d'ethers,de cetones,&amp;leurs derives halogenes,sulf.nitr</v>
          </cell>
          <cell r="C1381">
            <v>38393</v>
          </cell>
          <cell r="D1381">
            <v>10</v>
          </cell>
          <cell r="E1381">
            <v>0</v>
          </cell>
          <cell r="F1381">
            <v>18</v>
          </cell>
          <cell r="G1381">
            <v>10</v>
          </cell>
          <cell r="H1381">
            <v>0</v>
          </cell>
          <cell r="I1381">
            <v>18</v>
          </cell>
          <cell r="J1381">
            <v>1</v>
          </cell>
          <cell r="K1381">
            <v>0</v>
          </cell>
          <cell r="L1381" t="str">
            <v>KGM</v>
          </cell>
          <cell r="M1381">
            <v>0</v>
          </cell>
          <cell r="N1381">
            <v>0</v>
          </cell>
          <cell r="O1381" t="str">
            <v>CLASSE</v>
          </cell>
          <cell r="P1381">
            <v>2</v>
          </cell>
          <cell r="Q1381">
            <v>30.8</v>
          </cell>
          <cell r="R1381">
            <v>11</v>
          </cell>
          <cell r="S1381">
            <v>30.800000000000011</v>
          </cell>
          <cell r="T1381" t="str">
            <v xml:space="preserve"> </v>
          </cell>
        </row>
        <row r="1382">
          <cell r="A1382" t="str">
            <v>29101000</v>
          </cell>
          <cell r="B1382" t="str">
            <v>Oxiranne(oxyde d'ethylene)</v>
          </cell>
          <cell r="C1382">
            <v>38393</v>
          </cell>
          <cell r="D1382">
            <v>10</v>
          </cell>
          <cell r="E1382">
            <v>0</v>
          </cell>
          <cell r="F1382">
            <v>18</v>
          </cell>
          <cell r="G1382">
            <v>10</v>
          </cell>
          <cell r="H1382">
            <v>0</v>
          </cell>
          <cell r="I1382">
            <v>18</v>
          </cell>
          <cell r="J1382">
            <v>1</v>
          </cell>
          <cell r="K1382">
            <v>0</v>
          </cell>
          <cell r="L1382" t="str">
            <v>KGM</v>
          </cell>
          <cell r="M1382">
            <v>0</v>
          </cell>
          <cell r="N1382">
            <v>0</v>
          </cell>
          <cell r="O1382" t="str">
            <v>CLASSE</v>
          </cell>
          <cell r="P1382">
            <v>2</v>
          </cell>
          <cell r="Q1382">
            <v>30.8</v>
          </cell>
          <cell r="R1382">
            <v>11</v>
          </cell>
          <cell r="S1382">
            <v>30.800000000000011</v>
          </cell>
          <cell r="T1382" t="str">
            <v xml:space="preserve"> </v>
          </cell>
        </row>
        <row r="1383">
          <cell r="A1383" t="str">
            <v>29102000</v>
          </cell>
          <cell r="B1383" t="str">
            <v>Methyloxiranne(oxyde de propylene)</v>
          </cell>
          <cell r="C1383">
            <v>38393</v>
          </cell>
          <cell r="D1383">
            <v>10</v>
          </cell>
          <cell r="E1383">
            <v>0</v>
          </cell>
          <cell r="F1383">
            <v>18</v>
          </cell>
          <cell r="G1383">
            <v>10</v>
          </cell>
          <cell r="H1383">
            <v>0</v>
          </cell>
          <cell r="I1383">
            <v>18</v>
          </cell>
          <cell r="J1383">
            <v>1</v>
          </cell>
          <cell r="K1383">
            <v>0</v>
          </cell>
          <cell r="L1383" t="str">
            <v>KGM</v>
          </cell>
          <cell r="M1383">
            <v>0</v>
          </cell>
          <cell r="N1383">
            <v>0</v>
          </cell>
          <cell r="O1383" t="str">
            <v>CLASSE</v>
          </cell>
          <cell r="P1383">
            <v>2</v>
          </cell>
          <cell r="Q1383">
            <v>30.8</v>
          </cell>
          <cell r="R1383">
            <v>11</v>
          </cell>
          <cell r="S1383">
            <v>30.800000000000011</v>
          </cell>
          <cell r="T1383" t="str">
            <v xml:space="preserve"> </v>
          </cell>
        </row>
        <row r="1384">
          <cell r="A1384" t="str">
            <v>29103000</v>
          </cell>
          <cell r="B1384" t="str">
            <v>Chloro-2,3-epoxypropane (epichlorohydrine)</v>
          </cell>
          <cell r="C1384">
            <v>38393</v>
          </cell>
          <cell r="D1384">
            <v>10</v>
          </cell>
          <cell r="E1384">
            <v>0</v>
          </cell>
          <cell r="F1384">
            <v>18</v>
          </cell>
          <cell r="G1384">
            <v>10</v>
          </cell>
          <cell r="H1384">
            <v>0</v>
          </cell>
          <cell r="I1384">
            <v>18</v>
          </cell>
          <cell r="J1384">
            <v>1</v>
          </cell>
          <cell r="K1384">
            <v>0</v>
          </cell>
          <cell r="L1384" t="str">
            <v>KGM</v>
          </cell>
          <cell r="M1384">
            <v>0</v>
          </cell>
          <cell r="N1384">
            <v>0</v>
          </cell>
          <cell r="O1384" t="str">
            <v>CLASSE</v>
          </cell>
          <cell r="P1384">
            <v>2</v>
          </cell>
          <cell r="Q1384">
            <v>30.8</v>
          </cell>
          <cell r="R1384">
            <v>11</v>
          </cell>
          <cell r="S1384">
            <v>30.800000000000011</v>
          </cell>
          <cell r="T1384" t="str">
            <v xml:space="preserve"> </v>
          </cell>
        </row>
        <row r="1385">
          <cell r="A1385" t="str">
            <v>29109000</v>
          </cell>
          <cell r="B1385" t="str">
            <v>Epoxyde,epoxy-alcool-phenol-ether(3 atomes)&amp;derive aut.que #291010 a291030</v>
          </cell>
          <cell r="C1385">
            <v>38393</v>
          </cell>
          <cell r="D1385">
            <v>10</v>
          </cell>
          <cell r="E1385">
            <v>0</v>
          </cell>
          <cell r="F1385">
            <v>18</v>
          </cell>
          <cell r="G1385">
            <v>10</v>
          </cell>
          <cell r="H1385">
            <v>0</v>
          </cell>
          <cell r="I1385">
            <v>18</v>
          </cell>
          <cell r="J1385">
            <v>1</v>
          </cell>
          <cell r="K1385">
            <v>0</v>
          </cell>
          <cell r="L1385" t="str">
            <v>KGM</v>
          </cell>
          <cell r="M1385">
            <v>0</v>
          </cell>
          <cell r="N1385">
            <v>0</v>
          </cell>
          <cell r="O1385" t="str">
            <v>CLASSE</v>
          </cell>
          <cell r="P1385">
            <v>2</v>
          </cell>
          <cell r="Q1385">
            <v>30.8</v>
          </cell>
          <cell r="R1385">
            <v>11</v>
          </cell>
          <cell r="S1385">
            <v>30.800000000000011</v>
          </cell>
          <cell r="T1385" t="str">
            <v xml:space="preserve"> </v>
          </cell>
        </row>
        <row r="1386">
          <cell r="A1386" t="str">
            <v>29110000</v>
          </cell>
          <cell r="B1386" t="str">
            <v>Acetals &amp; hemi-acetals &amp; leurs derives halogenes,sulfones,nitres, nitroses</v>
          </cell>
          <cell r="C1386">
            <v>38393</v>
          </cell>
          <cell r="D1386">
            <v>10</v>
          </cell>
          <cell r="E1386">
            <v>0</v>
          </cell>
          <cell r="F1386">
            <v>18</v>
          </cell>
          <cell r="G1386">
            <v>10</v>
          </cell>
          <cell r="H1386">
            <v>0</v>
          </cell>
          <cell r="I1386">
            <v>18</v>
          </cell>
          <cell r="J1386">
            <v>1</v>
          </cell>
          <cell r="K1386">
            <v>0</v>
          </cell>
          <cell r="L1386" t="str">
            <v>KGM</v>
          </cell>
          <cell r="M1386">
            <v>0</v>
          </cell>
          <cell r="N1386">
            <v>0</v>
          </cell>
          <cell r="O1386" t="str">
            <v>CLASSE</v>
          </cell>
          <cell r="P1386">
            <v>2</v>
          </cell>
          <cell r="Q1386">
            <v>30.8</v>
          </cell>
          <cell r="R1386">
            <v>11</v>
          </cell>
          <cell r="S1386">
            <v>30.800000000000011</v>
          </cell>
          <cell r="T1386" t="str">
            <v xml:space="preserve"> </v>
          </cell>
        </row>
        <row r="1387">
          <cell r="A1387" t="str">
            <v>29121100</v>
          </cell>
          <cell r="B1387" t="str">
            <v>Methanal (formaldehyde)</v>
          </cell>
          <cell r="C1387">
            <v>38393</v>
          </cell>
          <cell r="D1387">
            <v>10</v>
          </cell>
          <cell r="E1387">
            <v>0</v>
          </cell>
          <cell r="F1387">
            <v>18</v>
          </cell>
          <cell r="G1387">
            <v>10</v>
          </cell>
          <cell r="H1387">
            <v>0</v>
          </cell>
          <cell r="I1387">
            <v>18</v>
          </cell>
          <cell r="J1387">
            <v>1</v>
          </cell>
          <cell r="K1387">
            <v>0</v>
          </cell>
          <cell r="L1387" t="str">
            <v>KGM</v>
          </cell>
          <cell r="M1387">
            <v>0</v>
          </cell>
          <cell r="N1387">
            <v>0</v>
          </cell>
          <cell r="O1387" t="str">
            <v>CLASSE</v>
          </cell>
          <cell r="P1387">
            <v>2</v>
          </cell>
          <cell r="Q1387">
            <v>30.8</v>
          </cell>
          <cell r="R1387">
            <v>11</v>
          </cell>
          <cell r="S1387">
            <v>30.800000000000011</v>
          </cell>
          <cell r="T1387" t="str">
            <v xml:space="preserve"> </v>
          </cell>
        </row>
        <row r="1388">
          <cell r="A1388" t="str">
            <v>29121200</v>
          </cell>
          <cell r="B1388" t="str">
            <v>Ethanal (acetaldehyde)</v>
          </cell>
          <cell r="C1388">
            <v>38393</v>
          </cell>
          <cell r="D1388">
            <v>10</v>
          </cell>
          <cell r="E1388">
            <v>0</v>
          </cell>
          <cell r="F1388">
            <v>18</v>
          </cell>
          <cell r="G1388">
            <v>10</v>
          </cell>
          <cell r="H1388">
            <v>0</v>
          </cell>
          <cell r="I1388">
            <v>18</v>
          </cell>
          <cell r="J1388">
            <v>1</v>
          </cell>
          <cell r="K1388">
            <v>0</v>
          </cell>
          <cell r="L1388" t="str">
            <v>KGM</v>
          </cell>
          <cell r="M1388">
            <v>0</v>
          </cell>
          <cell r="N1388">
            <v>0</v>
          </cell>
          <cell r="O1388" t="str">
            <v>CLASSE</v>
          </cell>
          <cell r="P1388">
            <v>2</v>
          </cell>
          <cell r="Q1388">
            <v>30.8</v>
          </cell>
          <cell r="R1388">
            <v>11</v>
          </cell>
          <cell r="S1388">
            <v>30.800000000000011</v>
          </cell>
          <cell r="T1388" t="str">
            <v xml:space="preserve"> </v>
          </cell>
        </row>
        <row r="1389">
          <cell r="A1389" t="str">
            <v>29121300</v>
          </cell>
          <cell r="B1389" t="str">
            <v>Butanal (butyraldehyde,isomere normal)</v>
          </cell>
          <cell r="C1389">
            <v>38393</v>
          </cell>
          <cell r="D1389">
            <v>10</v>
          </cell>
          <cell r="E1389">
            <v>0</v>
          </cell>
          <cell r="F1389">
            <v>18</v>
          </cell>
          <cell r="G1389">
            <v>10</v>
          </cell>
          <cell r="H1389">
            <v>0</v>
          </cell>
          <cell r="I1389">
            <v>18</v>
          </cell>
          <cell r="J1389">
            <v>1</v>
          </cell>
          <cell r="K1389">
            <v>0</v>
          </cell>
          <cell r="L1389" t="str">
            <v>KGM</v>
          </cell>
          <cell r="M1389">
            <v>0</v>
          </cell>
          <cell r="N1389">
            <v>0</v>
          </cell>
          <cell r="O1389" t="str">
            <v>CLASSE</v>
          </cell>
          <cell r="P1389">
            <v>2</v>
          </cell>
          <cell r="Q1389">
            <v>30.8</v>
          </cell>
          <cell r="R1389">
            <v>11</v>
          </cell>
          <cell r="S1389">
            <v>30.800000000000011</v>
          </cell>
          <cell r="T1389" t="str">
            <v xml:space="preserve"> </v>
          </cell>
        </row>
        <row r="1390">
          <cell r="A1390" t="str">
            <v>29121900</v>
          </cell>
          <cell r="B1390" t="str">
            <v>Aldehydes acycliques sans autres fonct.oxygenees aut. que # 291211 a 13</v>
          </cell>
          <cell r="C1390">
            <v>38393</v>
          </cell>
          <cell r="D1390">
            <v>10</v>
          </cell>
          <cell r="E1390">
            <v>0</v>
          </cell>
          <cell r="F1390">
            <v>18</v>
          </cell>
          <cell r="G1390">
            <v>10</v>
          </cell>
          <cell r="H1390">
            <v>0</v>
          </cell>
          <cell r="I1390">
            <v>18</v>
          </cell>
          <cell r="J1390">
            <v>1</v>
          </cell>
          <cell r="K1390">
            <v>0</v>
          </cell>
          <cell r="L1390" t="str">
            <v>KGM</v>
          </cell>
          <cell r="M1390">
            <v>0</v>
          </cell>
          <cell r="N1390">
            <v>0</v>
          </cell>
          <cell r="O1390" t="str">
            <v>CLASSE</v>
          </cell>
          <cell r="P1390">
            <v>2</v>
          </cell>
          <cell r="Q1390">
            <v>30.8</v>
          </cell>
          <cell r="R1390">
            <v>11</v>
          </cell>
          <cell r="S1390">
            <v>30.800000000000011</v>
          </cell>
          <cell r="T1390" t="str">
            <v xml:space="preserve"> </v>
          </cell>
        </row>
        <row r="1391">
          <cell r="A1391" t="str">
            <v>29122100</v>
          </cell>
          <cell r="B1391" t="str">
            <v>Benzaldehyde (aldehyde  benzoique)</v>
          </cell>
          <cell r="C1391">
            <v>38393</v>
          </cell>
          <cell r="D1391">
            <v>10</v>
          </cell>
          <cell r="E1391">
            <v>0</v>
          </cell>
          <cell r="F1391">
            <v>18</v>
          </cell>
          <cell r="G1391">
            <v>10</v>
          </cell>
          <cell r="H1391">
            <v>0</v>
          </cell>
          <cell r="I1391">
            <v>18</v>
          </cell>
          <cell r="J1391">
            <v>1</v>
          </cell>
          <cell r="K1391">
            <v>0</v>
          </cell>
          <cell r="L1391" t="str">
            <v>KGM</v>
          </cell>
          <cell r="M1391">
            <v>0</v>
          </cell>
          <cell r="N1391">
            <v>0</v>
          </cell>
          <cell r="O1391" t="str">
            <v>CLASSE</v>
          </cell>
          <cell r="P1391">
            <v>2</v>
          </cell>
          <cell r="Q1391">
            <v>30.8</v>
          </cell>
          <cell r="R1391">
            <v>11</v>
          </cell>
          <cell r="S1391">
            <v>30.800000000000011</v>
          </cell>
          <cell r="T1391" t="str">
            <v xml:space="preserve"> </v>
          </cell>
        </row>
        <row r="1392">
          <cell r="A1392" t="str">
            <v>29122900</v>
          </cell>
          <cell r="B1392" t="str">
            <v>Aldehydes cycliques sans aut.fonct.oxygenees autres que #291221</v>
          </cell>
          <cell r="C1392">
            <v>38393</v>
          </cell>
          <cell r="D1392">
            <v>10</v>
          </cell>
          <cell r="E1392">
            <v>0</v>
          </cell>
          <cell r="F1392">
            <v>18</v>
          </cell>
          <cell r="G1392">
            <v>10</v>
          </cell>
          <cell r="H1392">
            <v>0</v>
          </cell>
          <cell r="I1392">
            <v>18</v>
          </cell>
          <cell r="J1392">
            <v>1</v>
          </cell>
          <cell r="K1392">
            <v>0</v>
          </cell>
          <cell r="L1392" t="str">
            <v>KGM</v>
          </cell>
          <cell r="M1392">
            <v>0</v>
          </cell>
          <cell r="N1392">
            <v>0</v>
          </cell>
          <cell r="O1392" t="str">
            <v>CLASSE</v>
          </cell>
          <cell r="P1392">
            <v>2</v>
          </cell>
          <cell r="Q1392">
            <v>30.8</v>
          </cell>
          <cell r="R1392">
            <v>11</v>
          </cell>
          <cell r="S1392">
            <v>30.800000000000011</v>
          </cell>
          <cell r="T1392" t="str">
            <v xml:space="preserve"> </v>
          </cell>
        </row>
        <row r="1393">
          <cell r="A1393" t="str">
            <v>29123000</v>
          </cell>
          <cell r="B1393" t="str">
            <v>Aldehydes-alcools</v>
          </cell>
          <cell r="C1393">
            <v>38393</v>
          </cell>
          <cell r="D1393">
            <v>10</v>
          </cell>
          <cell r="E1393">
            <v>0</v>
          </cell>
          <cell r="F1393">
            <v>18</v>
          </cell>
          <cell r="G1393">
            <v>10</v>
          </cell>
          <cell r="H1393">
            <v>0</v>
          </cell>
          <cell r="I1393">
            <v>18</v>
          </cell>
          <cell r="J1393">
            <v>1</v>
          </cell>
          <cell r="K1393">
            <v>0</v>
          </cell>
          <cell r="L1393" t="str">
            <v>KGM</v>
          </cell>
          <cell r="M1393">
            <v>0</v>
          </cell>
          <cell r="N1393">
            <v>0</v>
          </cell>
          <cell r="O1393" t="str">
            <v>CLASSE</v>
          </cell>
          <cell r="P1393">
            <v>2</v>
          </cell>
          <cell r="Q1393">
            <v>30.8</v>
          </cell>
          <cell r="R1393">
            <v>11</v>
          </cell>
          <cell r="S1393">
            <v>30.800000000000011</v>
          </cell>
          <cell r="T1393" t="str">
            <v xml:space="preserve"> </v>
          </cell>
        </row>
        <row r="1394">
          <cell r="A1394" t="str">
            <v>29124100</v>
          </cell>
          <cell r="B1394" t="str">
            <v>Vanilline (aldehyde methylprotocatechique)</v>
          </cell>
          <cell r="C1394">
            <v>38393</v>
          </cell>
          <cell r="D1394">
            <v>10</v>
          </cell>
          <cell r="E1394">
            <v>0</v>
          </cell>
          <cell r="F1394">
            <v>18</v>
          </cell>
          <cell r="G1394">
            <v>10</v>
          </cell>
          <cell r="H1394">
            <v>0</v>
          </cell>
          <cell r="I1394">
            <v>18</v>
          </cell>
          <cell r="J1394">
            <v>1</v>
          </cell>
          <cell r="K1394">
            <v>0</v>
          </cell>
          <cell r="L1394" t="str">
            <v>KGM</v>
          </cell>
          <cell r="M1394">
            <v>0</v>
          </cell>
          <cell r="N1394">
            <v>0</v>
          </cell>
          <cell r="O1394" t="str">
            <v>CLASSE</v>
          </cell>
          <cell r="P1394">
            <v>2</v>
          </cell>
          <cell r="Q1394">
            <v>30.8</v>
          </cell>
          <cell r="R1394">
            <v>11</v>
          </cell>
          <cell r="S1394">
            <v>30.800000000000011</v>
          </cell>
          <cell r="T1394" t="str">
            <v xml:space="preserve"> </v>
          </cell>
        </row>
        <row r="1395">
          <cell r="A1395" t="str">
            <v>29124200</v>
          </cell>
          <cell r="B1395" t="str">
            <v>Ethylvanilline (aldehyde ethylprotocatechique)</v>
          </cell>
          <cell r="C1395">
            <v>38393</v>
          </cell>
          <cell r="D1395">
            <v>10</v>
          </cell>
          <cell r="E1395">
            <v>0</v>
          </cell>
          <cell r="F1395">
            <v>18</v>
          </cell>
          <cell r="G1395">
            <v>10</v>
          </cell>
          <cell r="H1395">
            <v>0</v>
          </cell>
          <cell r="I1395">
            <v>18</v>
          </cell>
          <cell r="J1395">
            <v>1</v>
          </cell>
          <cell r="K1395">
            <v>0</v>
          </cell>
          <cell r="L1395" t="str">
            <v>KGM</v>
          </cell>
          <cell r="M1395">
            <v>0</v>
          </cell>
          <cell r="N1395">
            <v>0</v>
          </cell>
          <cell r="O1395" t="str">
            <v>CLASSE</v>
          </cell>
          <cell r="P1395">
            <v>2</v>
          </cell>
          <cell r="Q1395">
            <v>30.8</v>
          </cell>
          <cell r="R1395">
            <v>11</v>
          </cell>
          <cell r="S1395">
            <v>30.800000000000011</v>
          </cell>
          <cell r="T1395" t="str">
            <v xml:space="preserve"> </v>
          </cell>
        </row>
        <row r="1396">
          <cell r="A1396" t="str">
            <v>29124900</v>
          </cell>
          <cell r="B1396" t="str">
            <v>Aldehydes-ethers,phenols et aldehydes a aut.fonct.oxyg.aut que #291241-42</v>
          </cell>
          <cell r="C1396">
            <v>38393</v>
          </cell>
          <cell r="D1396">
            <v>10</v>
          </cell>
          <cell r="E1396">
            <v>0</v>
          </cell>
          <cell r="F1396">
            <v>18</v>
          </cell>
          <cell r="G1396">
            <v>10</v>
          </cell>
          <cell r="H1396">
            <v>0</v>
          </cell>
          <cell r="I1396">
            <v>18</v>
          </cell>
          <cell r="J1396">
            <v>1</v>
          </cell>
          <cell r="K1396">
            <v>0</v>
          </cell>
          <cell r="L1396" t="str">
            <v>KGM</v>
          </cell>
          <cell r="M1396">
            <v>0</v>
          </cell>
          <cell r="N1396">
            <v>0</v>
          </cell>
          <cell r="O1396" t="str">
            <v>CLASSE</v>
          </cell>
          <cell r="P1396">
            <v>2</v>
          </cell>
          <cell r="Q1396">
            <v>30.8</v>
          </cell>
          <cell r="R1396">
            <v>11</v>
          </cell>
          <cell r="S1396">
            <v>30.800000000000011</v>
          </cell>
          <cell r="T1396" t="str">
            <v xml:space="preserve"> </v>
          </cell>
        </row>
        <row r="1397">
          <cell r="A1397" t="str">
            <v>29125000</v>
          </cell>
          <cell r="B1397" t="str">
            <v>Polymeres cycliques des aldehydes</v>
          </cell>
          <cell r="C1397">
            <v>38393</v>
          </cell>
          <cell r="D1397">
            <v>10</v>
          </cell>
          <cell r="E1397">
            <v>0</v>
          </cell>
          <cell r="F1397">
            <v>18</v>
          </cell>
          <cell r="G1397">
            <v>10</v>
          </cell>
          <cell r="H1397">
            <v>0</v>
          </cell>
          <cell r="I1397">
            <v>18</v>
          </cell>
          <cell r="J1397">
            <v>1</v>
          </cell>
          <cell r="K1397">
            <v>0</v>
          </cell>
          <cell r="L1397" t="str">
            <v>KGM</v>
          </cell>
          <cell r="M1397">
            <v>0</v>
          </cell>
          <cell r="N1397">
            <v>0</v>
          </cell>
          <cell r="O1397" t="str">
            <v>CLASSE</v>
          </cell>
          <cell r="P1397">
            <v>2</v>
          </cell>
          <cell r="Q1397">
            <v>30.8</v>
          </cell>
          <cell r="R1397">
            <v>11</v>
          </cell>
          <cell r="S1397">
            <v>30.800000000000011</v>
          </cell>
          <cell r="T1397" t="str">
            <v xml:space="preserve"> </v>
          </cell>
        </row>
        <row r="1398">
          <cell r="A1398" t="str">
            <v>29126000</v>
          </cell>
          <cell r="B1398" t="str">
            <v>Paraformaldehyde</v>
          </cell>
          <cell r="C1398">
            <v>38393</v>
          </cell>
          <cell r="D1398">
            <v>10</v>
          </cell>
          <cell r="E1398">
            <v>0</v>
          </cell>
          <cell r="F1398">
            <v>18</v>
          </cell>
          <cell r="G1398">
            <v>10</v>
          </cell>
          <cell r="H1398">
            <v>0</v>
          </cell>
          <cell r="I1398">
            <v>18</v>
          </cell>
          <cell r="J1398">
            <v>1</v>
          </cell>
          <cell r="K1398">
            <v>0</v>
          </cell>
          <cell r="L1398" t="str">
            <v>KGM</v>
          </cell>
          <cell r="M1398">
            <v>0</v>
          </cell>
          <cell r="N1398">
            <v>0</v>
          </cell>
          <cell r="O1398" t="str">
            <v>CLASSE</v>
          </cell>
          <cell r="P1398">
            <v>2</v>
          </cell>
          <cell r="Q1398">
            <v>30.8</v>
          </cell>
          <cell r="R1398">
            <v>11</v>
          </cell>
          <cell r="S1398">
            <v>30.800000000000011</v>
          </cell>
          <cell r="T1398" t="str">
            <v xml:space="preserve"> </v>
          </cell>
        </row>
        <row r="1399">
          <cell r="A1399" t="str">
            <v>29130000</v>
          </cell>
          <cell r="B1399" t="str">
            <v>Derives halogenes ,sulfones,nitres ou nitroses des produits du n.29.12</v>
          </cell>
          <cell r="C1399">
            <v>38393</v>
          </cell>
          <cell r="D1399">
            <v>10</v>
          </cell>
          <cell r="E1399">
            <v>0</v>
          </cell>
          <cell r="F1399">
            <v>18</v>
          </cell>
          <cell r="G1399">
            <v>10</v>
          </cell>
          <cell r="H1399">
            <v>0</v>
          </cell>
          <cell r="I1399">
            <v>18</v>
          </cell>
          <cell r="J1399">
            <v>1</v>
          </cell>
          <cell r="K1399">
            <v>0</v>
          </cell>
          <cell r="L1399" t="str">
            <v>KGM</v>
          </cell>
          <cell r="M1399">
            <v>0</v>
          </cell>
          <cell r="N1399">
            <v>0</v>
          </cell>
          <cell r="O1399" t="str">
            <v>CLASSE</v>
          </cell>
          <cell r="P1399">
            <v>2</v>
          </cell>
          <cell r="Q1399">
            <v>30.8</v>
          </cell>
          <cell r="R1399">
            <v>11</v>
          </cell>
          <cell r="S1399">
            <v>30.800000000000011</v>
          </cell>
          <cell r="T1399" t="str">
            <v xml:space="preserve"> </v>
          </cell>
        </row>
        <row r="1400">
          <cell r="A1400" t="str">
            <v>29141100</v>
          </cell>
          <cell r="B1400" t="str">
            <v>Acetone</v>
          </cell>
          <cell r="C1400">
            <v>38393</v>
          </cell>
          <cell r="D1400">
            <v>10</v>
          </cell>
          <cell r="E1400">
            <v>0</v>
          </cell>
          <cell r="F1400">
            <v>18</v>
          </cell>
          <cell r="G1400">
            <v>10</v>
          </cell>
          <cell r="H1400">
            <v>0</v>
          </cell>
          <cell r="I1400">
            <v>18</v>
          </cell>
          <cell r="J1400">
            <v>1</v>
          </cell>
          <cell r="K1400">
            <v>0</v>
          </cell>
          <cell r="L1400" t="str">
            <v>KGM</v>
          </cell>
          <cell r="M1400">
            <v>0</v>
          </cell>
          <cell r="N1400">
            <v>0</v>
          </cell>
          <cell r="O1400" t="str">
            <v>CLASSE</v>
          </cell>
          <cell r="P1400">
            <v>2</v>
          </cell>
          <cell r="Q1400">
            <v>30.8</v>
          </cell>
          <cell r="R1400">
            <v>11</v>
          </cell>
          <cell r="S1400">
            <v>30.800000000000011</v>
          </cell>
          <cell r="T1400" t="str">
            <v xml:space="preserve"> </v>
          </cell>
        </row>
        <row r="1401">
          <cell r="A1401" t="str">
            <v>29141200</v>
          </cell>
          <cell r="B1401" t="str">
            <v>Butanone (methylethylcetone)</v>
          </cell>
          <cell r="C1401">
            <v>38393</v>
          </cell>
          <cell r="D1401">
            <v>10</v>
          </cell>
          <cell r="E1401">
            <v>0</v>
          </cell>
          <cell r="F1401">
            <v>18</v>
          </cell>
          <cell r="G1401">
            <v>10</v>
          </cell>
          <cell r="H1401">
            <v>0</v>
          </cell>
          <cell r="I1401">
            <v>18</v>
          </cell>
          <cell r="J1401">
            <v>1</v>
          </cell>
          <cell r="K1401">
            <v>0</v>
          </cell>
          <cell r="L1401" t="str">
            <v>KGM</v>
          </cell>
          <cell r="M1401">
            <v>0</v>
          </cell>
          <cell r="N1401">
            <v>0</v>
          </cell>
          <cell r="O1401" t="str">
            <v>CLASSE</v>
          </cell>
          <cell r="P1401">
            <v>2</v>
          </cell>
          <cell r="Q1401">
            <v>30.8</v>
          </cell>
          <cell r="R1401">
            <v>11</v>
          </cell>
          <cell r="S1401">
            <v>30.800000000000011</v>
          </cell>
          <cell r="T1401" t="str">
            <v xml:space="preserve"> </v>
          </cell>
        </row>
        <row r="1402">
          <cell r="A1402" t="str">
            <v>29141300</v>
          </cell>
          <cell r="B1402" t="str">
            <v>4-methylpentane-2-one (methylisobutylcetone)</v>
          </cell>
          <cell r="C1402">
            <v>38393</v>
          </cell>
          <cell r="D1402">
            <v>10</v>
          </cell>
          <cell r="E1402">
            <v>0</v>
          </cell>
          <cell r="F1402">
            <v>18</v>
          </cell>
          <cell r="G1402">
            <v>10</v>
          </cell>
          <cell r="H1402">
            <v>0</v>
          </cell>
          <cell r="I1402">
            <v>18</v>
          </cell>
          <cell r="J1402">
            <v>1</v>
          </cell>
          <cell r="K1402">
            <v>0</v>
          </cell>
          <cell r="L1402" t="str">
            <v>KGM</v>
          </cell>
          <cell r="M1402">
            <v>0</v>
          </cell>
          <cell r="N1402">
            <v>0</v>
          </cell>
          <cell r="O1402" t="str">
            <v>CLASSE</v>
          </cell>
          <cell r="P1402">
            <v>2</v>
          </cell>
          <cell r="Q1402">
            <v>30.8</v>
          </cell>
          <cell r="R1402">
            <v>11</v>
          </cell>
          <cell r="S1402">
            <v>30.800000000000011</v>
          </cell>
          <cell r="T1402" t="str">
            <v xml:space="preserve"> </v>
          </cell>
        </row>
        <row r="1403">
          <cell r="A1403" t="str">
            <v>29141900</v>
          </cell>
          <cell r="B1403" t="str">
            <v>Cetones acycliques ne contenant pas d'autres fonctions oxygenees</v>
          </cell>
          <cell r="C1403">
            <v>38393</v>
          </cell>
          <cell r="D1403">
            <v>10</v>
          </cell>
          <cell r="E1403">
            <v>0</v>
          </cell>
          <cell r="F1403">
            <v>18</v>
          </cell>
          <cell r="G1403">
            <v>10</v>
          </cell>
          <cell r="H1403">
            <v>0</v>
          </cell>
          <cell r="I1403">
            <v>18</v>
          </cell>
          <cell r="J1403">
            <v>1</v>
          </cell>
          <cell r="K1403">
            <v>0</v>
          </cell>
          <cell r="L1403" t="str">
            <v>KGM</v>
          </cell>
          <cell r="M1403">
            <v>0</v>
          </cell>
          <cell r="N1403">
            <v>0</v>
          </cell>
          <cell r="O1403" t="str">
            <v>CLASSE</v>
          </cell>
          <cell r="P1403">
            <v>2</v>
          </cell>
          <cell r="Q1403">
            <v>30.8</v>
          </cell>
          <cell r="R1403">
            <v>11</v>
          </cell>
          <cell r="S1403">
            <v>30.800000000000011</v>
          </cell>
          <cell r="T1403" t="str">
            <v xml:space="preserve"> </v>
          </cell>
        </row>
        <row r="1404">
          <cell r="A1404" t="str">
            <v>29142100</v>
          </cell>
          <cell r="B1404" t="str">
            <v>Camphre</v>
          </cell>
          <cell r="C1404">
            <v>38393</v>
          </cell>
          <cell r="D1404">
            <v>10</v>
          </cell>
          <cell r="E1404">
            <v>0</v>
          </cell>
          <cell r="F1404">
            <v>18</v>
          </cell>
          <cell r="G1404">
            <v>10</v>
          </cell>
          <cell r="H1404">
            <v>0</v>
          </cell>
          <cell r="I1404">
            <v>18</v>
          </cell>
          <cell r="J1404">
            <v>1</v>
          </cell>
          <cell r="K1404">
            <v>0</v>
          </cell>
          <cell r="L1404" t="str">
            <v>KGM</v>
          </cell>
          <cell r="M1404">
            <v>0</v>
          </cell>
          <cell r="N1404">
            <v>0</v>
          </cell>
          <cell r="O1404" t="str">
            <v>CLASSE</v>
          </cell>
          <cell r="P1404">
            <v>2</v>
          </cell>
          <cell r="Q1404">
            <v>30.8</v>
          </cell>
          <cell r="R1404">
            <v>11</v>
          </cell>
          <cell r="S1404">
            <v>30.800000000000011</v>
          </cell>
          <cell r="T1404" t="str">
            <v xml:space="preserve"> </v>
          </cell>
        </row>
        <row r="1405">
          <cell r="A1405" t="str">
            <v>29142200</v>
          </cell>
          <cell r="B1405" t="str">
            <v>Cyclohexanone et methylcyclohexanones</v>
          </cell>
          <cell r="C1405">
            <v>38393</v>
          </cell>
          <cell r="D1405">
            <v>10</v>
          </cell>
          <cell r="E1405">
            <v>0</v>
          </cell>
          <cell r="F1405">
            <v>18</v>
          </cell>
          <cell r="G1405">
            <v>10</v>
          </cell>
          <cell r="H1405">
            <v>0</v>
          </cell>
          <cell r="I1405">
            <v>18</v>
          </cell>
          <cell r="J1405">
            <v>1</v>
          </cell>
          <cell r="K1405">
            <v>0</v>
          </cell>
          <cell r="L1405" t="str">
            <v>KGM</v>
          </cell>
          <cell r="M1405">
            <v>0</v>
          </cell>
          <cell r="N1405">
            <v>0</v>
          </cell>
          <cell r="O1405" t="str">
            <v>CLASSE</v>
          </cell>
          <cell r="P1405">
            <v>2</v>
          </cell>
          <cell r="Q1405">
            <v>30.8</v>
          </cell>
          <cell r="R1405">
            <v>11</v>
          </cell>
          <cell r="S1405">
            <v>30.800000000000011</v>
          </cell>
          <cell r="T1405" t="str">
            <v xml:space="preserve"> </v>
          </cell>
        </row>
        <row r="1406">
          <cell r="A1406" t="str">
            <v>29142300</v>
          </cell>
          <cell r="B1406" t="str">
            <v>Ionones et methylionones</v>
          </cell>
          <cell r="C1406">
            <v>38393</v>
          </cell>
          <cell r="D1406">
            <v>10</v>
          </cell>
          <cell r="E1406">
            <v>0</v>
          </cell>
          <cell r="F1406">
            <v>18</v>
          </cell>
          <cell r="G1406">
            <v>10</v>
          </cell>
          <cell r="H1406">
            <v>0</v>
          </cell>
          <cell r="I1406">
            <v>18</v>
          </cell>
          <cell r="J1406">
            <v>1</v>
          </cell>
          <cell r="K1406">
            <v>0</v>
          </cell>
          <cell r="L1406" t="str">
            <v>KGM</v>
          </cell>
          <cell r="M1406">
            <v>0</v>
          </cell>
          <cell r="N1406">
            <v>0</v>
          </cell>
          <cell r="O1406" t="str">
            <v>CLASSE</v>
          </cell>
          <cell r="P1406">
            <v>2</v>
          </cell>
          <cell r="Q1406">
            <v>30.8</v>
          </cell>
          <cell r="R1406">
            <v>11</v>
          </cell>
          <cell r="S1406">
            <v>30.800000000000011</v>
          </cell>
          <cell r="T1406" t="str">
            <v xml:space="preserve"> </v>
          </cell>
        </row>
        <row r="1407">
          <cell r="A1407" t="str">
            <v>29142900</v>
          </cell>
          <cell r="B1407" t="str">
            <v>Cetones cyclaniques,cycleniques,...sans autres fonctions oxygenees</v>
          </cell>
          <cell r="C1407">
            <v>38393</v>
          </cell>
          <cell r="D1407">
            <v>10</v>
          </cell>
          <cell r="E1407">
            <v>0</v>
          </cell>
          <cell r="F1407">
            <v>18</v>
          </cell>
          <cell r="G1407">
            <v>10</v>
          </cell>
          <cell r="H1407">
            <v>0</v>
          </cell>
          <cell r="I1407">
            <v>18</v>
          </cell>
          <cell r="J1407">
            <v>1</v>
          </cell>
          <cell r="K1407">
            <v>0</v>
          </cell>
          <cell r="L1407" t="str">
            <v>KGM</v>
          </cell>
          <cell r="M1407">
            <v>0</v>
          </cell>
          <cell r="N1407">
            <v>0</v>
          </cell>
          <cell r="O1407" t="str">
            <v>CLASSE</v>
          </cell>
          <cell r="P1407">
            <v>2</v>
          </cell>
          <cell r="Q1407">
            <v>30.8</v>
          </cell>
          <cell r="R1407">
            <v>11</v>
          </cell>
          <cell r="S1407">
            <v>30.800000000000011</v>
          </cell>
          <cell r="T1407" t="str">
            <v xml:space="preserve"> </v>
          </cell>
        </row>
        <row r="1408">
          <cell r="A1408" t="str">
            <v>29143100</v>
          </cell>
          <cell r="B1408" t="str">
            <v>Phenylacetone(phenylpropane-2-one)</v>
          </cell>
          <cell r="C1408">
            <v>38393</v>
          </cell>
          <cell r="D1408">
            <v>10</v>
          </cell>
          <cell r="E1408">
            <v>0</v>
          </cell>
          <cell r="F1408">
            <v>18</v>
          </cell>
          <cell r="G1408">
            <v>10</v>
          </cell>
          <cell r="H1408">
            <v>0</v>
          </cell>
          <cell r="I1408">
            <v>18</v>
          </cell>
          <cell r="J1408">
            <v>1</v>
          </cell>
          <cell r="K1408">
            <v>0</v>
          </cell>
          <cell r="L1408" t="str">
            <v>KGM</v>
          </cell>
          <cell r="M1408">
            <v>0</v>
          </cell>
          <cell r="N1408">
            <v>0</v>
          </cell>
          <cell r="O1408" t="str">
            <v>CLASSE</v>
          </cell>
          <cell r="P1408">
            <v>2</v>
          </cell>
          <cell r="Q1408">
            <v>30.8</v>
          </cell>
          <cell r="R1408">
            <v>11</v>
          </cell>
          <cell r="S1408">
            <v>30.800000000000011</v>
          </cell>
          <cell r="T1408" t="str">
            <v xml:space="preserve"> </v>
          </cell>
        </row>
        <row r="1409">
          <cell r="A1409" t="str">
            <v>29143900</v>
          </cell>
          <cell r="B1409" t="str">
            <v>Cetones aromatiques sans autres fonctions oxygenees(phenylacetone exclus)</v>
          </cell>
          <cell r="C1409">
            <v>38393</v>
          </cell>
          <cell r="D1409">
            <v>10</v>
          </cell>
          <cell r="E1409">
            <v>0</v>
          </cell>
          <cell r="F1409">
            <v>18</v>
          </cell>
          <cell r="G1409">
            <v>10</v>
          </cell>
          <cell r="H1409">
            <v>0</v>
          </cell>
          <cell r="I1409">
            <v>18</v>
          </cell>
          <cell r="J1409">
            <v>1</v>
          </cell>
          <cell r="K1409">
            <v>0</v>
          </cell>
          <cell r="L1409" t="str">
            <v>KGM</v>
          </cell>
          <cell r="M1409">
            <v>0</v>
          </cell>
          <cell r="N1409">
            <v>0</v>
          </cell>
          <cell r="O1409" t="str">
            <v>CLASSE</v>
          </cell>
          <cell r="P1409">
            <v>2</v>
          </cell>
          <cell r="Q1409">
            <v>30.8</v>
          </cell>
          <cell r="R1409">
            <v>11</v>
          </cell>
          <cell r="S1409">
            <v>30.800000000000011</v>
          </cell>
          <cell r="T1409" t="str">
            <v xml:space="preserve"> </v>
          </cell>
        </row>
        <row r="1410">
          <cell r="A1410" t="str">
            <v>29144000</v>
          </cell>
          <cell r="B1410" t="str">
            <v>Cetones-alcools et cetones-aldehydes</v>
          </cell>
          <cell r="C1410">
            <v>38393</v>
          </cell>
          <cell r="D1410">
            <v>10</v>
          </cell>
          <cell r="E1410">
            <v>0</v>
          </cell>
          <cell r="F1410">
            <v>18</v>
          </cell>
          <cell r="G1410">
            <v>10</v>
          </cell>
          <cell r="H1410">
            <v>0</v>
          </cell>
          <cell r="I1410">
            <v>18</v>
          </cell>
          <cell r="J1410">
            <v>1</v>
          </cell>
          <cell r="K1410">
            <v>0</v>
          </cell>
          <cell r="L1410" t="str">
            <v>KGM</v>
          </cell>
          <cell r="M1410">
            <v>0</v>
          </cell>
          <cell r="N1410">
            <v>0</v>
          </cell>
          <cell r="O1410" t="str">
            <v>CLASSE</v>
          </cell>
          <cell r="P1410">
            <v>2</v>
          </cell>
          <cell r="Q1410">
            <v>30.8</v>
          </cell>
          <cell r="R1410">
            <v>11</v>
          </cell>
          <cell r="S1410">
            <v>30.800000000000011</v>
          </cell>
          <cell r="T1410" t="str">
            <v xml:space="preserve"> </v>
          </cell>
        </row>
        <row r="1411">
          <cell r="A1411" t="str">
            <v>29145000</v>
          </cell>
          <cell r="B1411" t="str">
            <v>Cetones-phenols et cetones contenant d'autres fonctions oxygenees</v>
          </cell>
          <cell r="C1411">
            <v>38393</v>
          </cell>
          <cell r="D1411">
            <v>10</v>
          </cell>
          <cell r="E1411">
            <v>0</v>
          </cell>
          <cell r="F1411">
            <v>18</v>
          </cell>
          <cell r="G1411">
            <v>10</v>
          </cell>
          <cell r="H1411">
            <v>0</v>
          </cell>
          <cell r="I1411">
            <v>18</v>
          </cell>
          <cell r="J1411">
            <v>1</v>
          </cell>
          <cell r="K1411">
            <v>0</v>
          </cell>
          <cell r="L1411" t="str">
            <v>KGM</v>
          </cell>
          <cell r="M1411">
            <v>0</v>
          </cell>
          <cell r="N1411">
            <v>0</v>
          </cell>
          <cell r="O1411" t="str">
            <v>CLASSE</v>
          </cell>
          <cell r="P1411">
            <v>2</v>
          </cell>
          <cell r="Q1411">
            <v>30.8</v>
          </cell>
          <cell r="R1411">
            <v>11</v>
          </cell>
          <cell r="S1411">
            <v>30.800000000000011</v>
          </cell>
          <cell r="T1411" t="str">
            <v xml:space="preserve"> </v>
          </cell>
        </row>
        <row r="1412">
          <cell r="A1412" t="str">
            <v>29146100</v>
          </cell>
          <cell r="B1412" t="str">
            <v>Anthraquinone</v>
          </cell>
          <cell r="C1412">
            <v>38393</v>
          </cell>
          <cell r="D1412">
            <v>10</v>
          </cell>
          <cell r="E1412">
            <v>0</v>
          </cell>
          <cell r="F1412">
            <v>18</v>
          </cell>
          <cell r="G1412">
            <v>10</v>
          </cell>
          <cell r="H1412">
            <v>0</v>
          </cell>
          <cell r="I1412">
            <v>18</v>
          </cell>
          <cell r="J1412">
            <v>1</v>
          </cell>
          <cell r="K1412">
            <v>0</v>
          </cell>
          <cell r="L1412" t="str">
            <v>KGM</v>
          </cell>
          <cell r="M1412">
            <v>0</v>
          </cell>
          <cell r="N1412">
            <v>0</v>
          </cell>
          <cell r="O1412" t="str">
            <v>CLASSE</v>
          </cell>
          <cell r="P1412">
            <v>2</v>
          </cell>
          <cell r="Q1412">
            <v>30.8</v>
          </cell>
          <cell r="R1412">
            <v>11</v>
          </cell>
          <cell r="S1412">
            <v>30.800000000000011</v>
          </cell>
          <cell r="T1412" t="str">
            <v xml:space="preserve"> </v>
          </cell>
        </row>
        <row r="1413">
          <cell r="A1413" t="str">
            <v>29146900</v>
          </cell>
          <cell r="B1413" t="str">
            <v>Quinones autres que du 291461</v>
          </cell>
          <cell r="C1413">
            <v>38393</v>
          </cell>
          <cell r="D1413">
            <v>10</v>
          </cell>
          <cell r="E1413">
            <v>0</v>
          </cell>
          <cell r="F1413">
            <v>18</v>
          </cell>
          <cell r="G1413">
            <v>10</v>
          </cell>
          <cell r="H1413">
            <v>0</v>
          </cell>
          <cell r="I1413">
            <v>18</v>
          </cell>
          <cell r="J1413">
            <v>1</v>
          </cell>
          <cell r="K1413">
            <v>0</v>
          </cell>
          <cell r="L1413" t="str">
            <v>KGM</v>
          </cell>
          <cell r="M1413">
            <v>0</v>
          </cell>
          <cell r="N1413">
            <v>0</v>
          </cell>
          <cell r="O1413" t="str">
            <v>CLASSE</v>
          </cell>
          <cell r="P1413">
            <v>2</v>
          </cell>
          <cell r="Q1413">
            <v>30.8</v>
          </cell>
          <cell r="R1413">
            <v>11</v>
          </cell>
          <cell r="S1413">
            <v>30.800000000000011</v>
          </cell>
          <cell r="T1413" t="str">
            <v xml:space="preserve"> </v>
          </cell>
        </row>
        <row r="1414">
          <cell r="A1414" t="str">
            <v>29147000</v>
          </cell>
          <cell r="B1414" t="str">
            <v>Derives halogenes,sulfones,nitres ou nitroses de cetones et quinones</v>
          </cell>
          <cell r="C1414">
            <v>38393</v>
          </cell>
          <cell r="D1414">
            <v>10</v>
          </cell>
          <cell r="E1414">
            <v>0</v>
          </cell>
          <cell r="F1414">
            <v>18</v>
          </cell>
          <cell r="G1414">
            <v>10</v>
          </cell>
          <cell r="H1414">
            <v>0</v>
          </cell>
          <cell r="I1414">
            <v>18</v>
          </cell>
          <cell r="J1414">
            <v>1</v>
          </cell>
          <cell r="K1414">
            <v>0</v>
          </cell>
          <cell r="L1414" t="str">
            <v>KGM</v>
          </cell>
          <cell r="M1414">
            <v>0</v>
          </cell>
          <cell r="N1414">
            <v>0</v>
          </cell>
          <cell r="O1414" t="str">
            <v>CLASSE</v>
          </cell>
          <cell r="P1414">
            <v>2</v>
          </cell>
          <cell r="Q1414">
            <v>30.8</v>
          </cell>
          <cell r="R1414">
            <v>11</v>
          </cell>
          <cell r="S1414">
            <v>30.800000000000011</v>
          </cell>
          <cell r="T1414" t="str">
            <v xml:space="preserve"> </v>
          </cell>
        </row>
        <row r="1415">
          <cell r="A1415" t="str">
            <v>29151100</v>
          </cell>
          <cell r="B1415" t="str">
            <v>Acide formique</v>
          </cell>
          <cell r="C1415">
            <v>38393</v>
          </cell>
          <cell r="D1415">
            <v>10</v>
          </cell>
          <cell r="E1415">
            <v>0</v>
          </cell>
          <cell r="F1415">
            <v>18</v>
          </cell>
          <cell r="G1415">
            <v>10</v>
          </cell>
          <cell r="H1415">
            <v>0</v>
          </cell>
          <cell r="I1415">
            <v>18</v>
          </cell>
          <cell r="J1415">
            <v>1</v>
          </cell>
          <cell r="K1415">
            <v>0</v>
          </cell>
          <cell r="L1415" t="str">
            <v>KGM</v>
          </cell>
          <cell r="M1415">
            <v>0</v>
          </cell>
          <cell r="N1415">
            <v>0</v>
          </cell>
          <cell r="O1415" t="str">
            <v>CLASSE</v>
          </cell>
          <cell r="P1415">
            <v>2</v>
          </cell>
          <cell r="Q1415">
            <v>30.8</v>
          </cell>
          <cell r="R1415">
            <v>11</v>
          </cell>
          <cell r="S1415">
            <v>30.800000000000011</v>
          </cell>
          <cell r="T1415" t="str">
            <v xml:space="preserve"> </v>
          </cell>
        </row>
        <row r="1416">
          <cell r="A1416" t="str">
            <v>29151200</v>
          </cell>
          <cell r="B1416" t="str">
            <v>Sels de l'acide formique</v>
          </cell>
          <cell r="C1416">
            <v>38393</v>
          </cell>
          <cell r="D1416">
            <v>10</v>
          </cell>
          <cell r="E1416">
            <v>0</v>
          </cell>
          <cell r="F1416">
            <v>18</v>
          </cell>
          <cell r="G1416">
            <v>10</v>
          </cell>
          <cell r="H1416">
            <v>0</v>
          </cell>
          <cell r="I1416">
            <v>18</v>
          </cell>
          <cell r="J1416">
            <v>1</v>
          </cell>
          <cell r="K1416">
            <v>0</v>
          </cell>
          <cell r="L1416" t="str">
            <v>KGM</v>
          </cell>
          <cell r="M1416">
            <v>0</v>
          </cell>
          <cell r="N1416">
            <v>0</v>
          </cell>
          <cell r="O1416" t="str">
            <v>CLASSE</v>
          </cell>
          <cell r="P1416">
            <v>2</v>
          </cell>
          <cell r="Q1416">
            <v>30.8</v>
          </cell>
          <cell r="R1416">
            <v>11</v>
          </cell>
          <cell r="S1416">
            <v>30.800000000000011</v>
          </cell>
          <cell r="T1416" t="str">
            <v xml:space="preserve"> </v>
          </cell>
        </row>
        <row r="1417">
          <cell r="A1417" t="str">
            <v>29151300</v>
          </cell>
          <cell r="B1417" t="str">
            <v>Esters de l'acide formique</v>
          </cell>
          <cell r="C1417">
            <v>38393</v>
          </cell>
          <cell r="D1417">
            <v>10</v>
          </cell>
          <cell r="E1417">
            <v>0</v>
          </cell>
          <cell r="F1417">
            <v>18</v>
          </cell>
          <cell r="G1417">
            <v>10</v>
          </cell>
          <cell r="H1417">
            <v>0</v>
          </cell>
          <cell r="I1417">
            <v>18</v>
          </cell>
          <cell r="J1417">
            <v>1</v>
          </cell>
          <cell r="K1417">
            <v>0</v>
          </cell>
          <cell r="L1417" t="str">
            <v>KGM</v>
          </cell>
          <cell r="M1417">
            <v>0</v>
          </cell>
          <cell r="N1417">
            <v>0</v>
          </cell>
          <cell r="O1417" t="str">
            <v>CLASSE</v>
          </cell>
          <cell r="P1417">
            <v>2</v>
          </cell>
          <cell r="Q1417">
            <v>30.8</v>
          </cell>
          <cell r="R1417">
            <v>11</v>
          </cell>
          <cell r="S1417">
            <v>30.800000000000011</v>
          </cell>
          <cell r="T1417" t="str">
            <v xml:space="preserve"> </v>
          </cell>
        </row>
        <row r="1418">
          <cell r="A1418" t="str">
            <v>29152100</v>
          </cell>
          <cell r="B1418" t="str">
            <v>Acide acetique</v>
          </cell>
          <cell r="C1418">
            <v>38393</v>
          </cell>
          <cell r="D1418">
            <v>10</v>
          </cell>
          <cell r="E1418">
            <v>0</v>
          </cell>
          <cell r="F1418">
            <v>18</v>
          </cell>
          <cell r="G1418">
            <v>10</v>
          </cell>
          <cell r="H1418">
            <v>0</v>
          </cell>
          <cell r="I1418">
            <v>18</v>
          </cell>
          <cell r="J1418">
            <v>1</v>
          </cell>
          <cell r="K1418">
            <v>0</v>
          </cell>
          <cell r="L1418" t="str">
            <v>KGM</v>
          </cell>
          <cell r="M1418">
            <v>0</v>
          </cell>
          <cell r="N1418">
            <v>0</v>
          </cell>
          <cell r="O1418" t="str">
            <v>CLASSE</v>
          </cell>
          <cell r="P1418">
            <v>2</v>
          </cell>
          <cell r="Q1418">
            <v>30.8</v>
          </cell>
          <cell r="R1418">
            <v>11</v>
          </cell>
          <cell r="S1418">
            <v>30.800000000000011</v>
          </cell>
          <cell r="T1418" t="str">
            <v xml:space="preserve"> </v>
          </cell>
        </row>
        <row r="1419">
          <cell r="A1419" t="str">
            <v>29152200</v>
          </cell>
          <cell r="B1419" t="str">
            <v>Acetate de sodium</v>
          </cell>
          <cell r="C1419">
            <v>38393</v>
          </cell>
          <cell r="D1419">
            <v>10</v>
          </cell>
          <cell r="E1419">
            <v>0</v>
          </cell>
          <cell r="F1419">
            <v>18</v>
          </cell>
          <cell r="G1419">
            <v>10</v>
          </cell>
          <cell r="H1419">
            <v>0</v>
          </cell>
          <cell r="I1419">
            <v>18</v>
          </cell>
          <cell r="J1419">
            <v>1</v>
          </cell>
          <cell r="K1419">
            <v>0</v>
          </cell>
          <cell r="L1419" t="str">
            <v>KGM</v>
          </cell>
          <cell r="M1419">
            <v>0</v>
          </cell>
          <cell r="N1419">
            <v>0</v>
          </cell>
          <cell r="O1419" t="str">
            <v>CLASSE</v>
          </cell>
          <cell r="P1419">
            <v>2</v>
          </cell>
          <cell r="Q1419">
            <v>30.8</v>
          </cell>
          <cell r="R1419">
            <v>11</v>
          </cell>
          <cell r="S1419">
            <v>30.800000000000011</v>
          </cell>
          <cell r="T1419" t="str">
            <v xml:space="preserve"> </v>
          </cell>
        </row>
        <row r="1420">
          <cell r="A1420" t="str">
            <v>29152300</v>
          </cell>
          <cell r="B1420" t="str">
            <v>Acetates de cobalt</v>
          </cell>
          <cell r="C1420">
            <v>38393</v>
          </cell>
          <cell r="D1420">
            <v>10</v>
          </cell>
          <cell r="E1420">
            <v>0</v>
          </cell>
          <cell r="F1420">
            <v>18</v>
          </cell>
          <cell r="G1420">
            <v>10</v>
          </cell>
          <cell r="H1420">
            <v>0</v>
          </cell>
          <cell r="I1420">
            <v>18</v>
          </cell>
          <cell r="J1420">
            <v>1</v>
          </cell>
          <cell r="K1420">
            <v>0</v>
          </cell>
          <cell r="L1420" t="str">
            <v>KGM</v>
          </cell>
          <cell r="M1420">
            <v>0</v>
          </cell>
          <cell r="N1420">
            <v>0</v>
          </cell>
          <cell r="O1420" t="str">
            <v>CLASSE</v>
          </cell>
          <cell r="P1420">
            <v>2</v>
          </cell>
          <cell r="Q1420">
            <v>30.8</v>
          </cell>
          <cell r="R1420">
            <v>11</v>
          </cell>
          <cell r="S1420">
            <v>30.800000000000011</v>
          </cell>
          <cell r="T1420" t="str">
            <v xml:space="preserve"> </v>
          </cell>
        </row>
        <row r="1421">
          <cell r="A1421" t="str">
            <v>29152400</v>
          </cell>
          <cell r="B1421" t="str">
            <v>Anhydride acetique</v>
          </cell>
          <cell r="C1421">
            <v>38393</v>
          </cell>
          <cell r="D1421">
            <v>10</v>
          </cell>
          <cell r="E1421">
            <v>0</v>
          </cell>
          <cell r="F1421">
            <v>18</v>
          </cell>
          <cell r="G1421">
            <v>10</v>
          </cell>
          <cell r="H1421">
            <v>0</v>
          </cell>
          <cell r="I1421">
            <v>18</v>
          </cell>
          <cell r="J1421">
            <v>1</v>
          </cell>
          <cell r="K1421">
            <v>0</v>
          </cell>
          <cell r="L1421" t="str">
            <v>KGM</v>
          </cell>
          <cell r="M1421">
            <v>0</v>
          </cell>
          <cell r="N1421">
            <v>0</v>
          </cell>
          <cell r="O1421" t="str">
            <v>CLASSE</v>
          </cell>
          <cell r="P1421">
            <v>2</v>
          </cell>
          <cell r="Q1421">
            <v>30.8</v>
          </cell>
          <cell r="R1421">
            <v>11</v>
          </cell>
          <cell r="S1421">
            <v>30.800000000000011</v>
          </cell>
          <cell r="T1421" t="str">
            <v xml:space="preserve"> </v>
          </cell>
        </row>
        <row r="1422">
          <cell r="A1422" t="str">
            <v>29152900</v>
          </cell>
          <cell r="B1422" t="str">
            <v>Sels de l'acide acetique</v>
          </cell>
          <cell r="C1422">
            <v>38393</v>
          </cell>
          <cell r="D1422">
            <v>10</v>
          </cell>
          <cell r="E1422">
            <v>0</v>
          </cell>
          <cell r="F1422">
            <v>18</v>
          </cell>
          <cell r="G1422">
            <v>10</v>
          </cell>
          <cell r="H1422">
            <v>0</v>
          </cell>
          <cell r="I1422">
            <v>18</v>
          </cell>
          <cell r="J1422">
            <v>1</v>
          </cell>
          <cell r="K1422">
            <v>0</v>
          </cell>
          <cell r="L1422" t="str">
            <v>KGM</v>
          </cell>
          <cell r="M1422">
            <v>0</v>
          </cell>
          <cell r="N1422">
            <v>0</v>
          </cell>
          <cell r="O1422" t="str">
            <v>CLASSE</v>
          </cell>
          <cell r="P1422">
            <v>2</v>
          </cell>
          <cell r="Q1422">
            <v>30.8</v>
          </cell>
          <cell r="R1422">
            <v>11</v>
          </cell>
          <cell r="S1422">
            <v>30.800000000000011</v>
          </cell>
          <cell r="T1422" t="str">
            <v xml:space="preserve"> </v>
          </cell>
        </row>
        <row r="1423">
          <cell r="A1423" t="str">
            <v>29153100</v>
          </cell>
          <cell r="B1423" t="str">
            <v>Acetate d'ethyle</v>
          </cell>
          <cell r="C1423">
            <v>38393</v>
          </cell>
          <cell r="D1423">
            <v>10</v>
          </cell>
          <cell r="E1423">
            <v>0</v>
          </cell>
          <cell r="F1423">
            <v>18</v>
          </cell>
          <cell r="G1423">
            <v>10</v>
          </cell>
          <cell r="H1423">
            <v>0</v>
          </cell>
          <cell r="I1423">
            <v>18</v>
          </cell>
          <cell r="J1423">
            <v>1</v>
          </cell>
          <cell r="K1423">
            <v>0</v>
          </cell>
          <cell r="L1423" t="str">
            <v>KGM</v>
          </cell>
          <cell r="M1423">
            <v>0</v>
          </cell>
          <cell r="N1423">
            <v>0</v>
          </cell>
          <cell r="O1423" t="str">
            <v>CLASSE</v>
          </cell>
          <cell r="P1423">
            <v>2</v>
          </cell>
          <cell r="Q1423">
            <v>30.8</v>
          </cell>
          <cell r="R1423">
            <v>11</v>
          </cell>
          <cell r="S1423">
            <v>30.800000000000011</v>
          </cell>
          <cell r="T1423" t="str">
            <v xml:space="preserve"> </v>
          </cell>
        </row>
        <row r="1424">
          <cell r="A1424" t="str">
            <v>29153200</v>
          </cell>
          <cell r="B1424" t="str">
            <v>Acetate de vinyle</v>
          </cell>
          <cell r="C1424">
            <v>38393</v>
          </cell>
          <cell r="D1424">
            <v>10</v>
          </cell>
          <cell r="E1424">
            <v>0</v>
          </cell>
          <cell r="F1424">
            <v>18</v>
          </cell>
          <cell r="G1424">
            <v>10</v>
          </cell>
          <cell r="H1424">
            <v>0</v>
          </cell>
          <cell r="I1424">
            <v>18</v>
          </cell>
          <cell r="J1424">
            <v>1</v>
          </cell>
          <cell r="K1424">
            <v>0</v>
          </cell>
          <cell r="L1424" t="str">
            <v>KGM</v>
          </cell>
          <cell r="M1424">
            <v>0</v>
          </cell>
          <cell r="N1424">
            <v>0</v>
          </cell>
          <cell r="O1424" t="str">
            <v>CLASSE</v>
          </cell>
          <cell r="P1424">
            <v>2</v>
          </cell>
          <cell r="Q1424">
            <v>30.8</v>
          </cell>
          <cell r="R1424">
            <v>11</v>
          </cell>
          <cell r="S1424">
            <v>30.800000000000011</v>
          </cell>
          <cell r="T1424" t="str">
            <v xml:space="preserve"> </v>
          </cell>
        </row>
        <row r="1425">
          <cell r="A1425" t="str">
            <v>29153300</v>
          </cell>
          <cell r="B1425" t="str">
            <v>Acetate de n-butyle</v>
          </cell>
          <cell r="C1425">
            <v>38393</v>
          </cell>
          <cell r="D1425">
            <v>10</v>
          </cell>
          <cell r="E1425">
            <v>0</v>
          </cell>
          <cell r="F1425">
            <v>18</v>
          </cell>
          <cell r="G1425">
            <v>10</v>
          </cell>
          <cell r="H1425">
            <v>0</v>
          </cell>
          <cell r="I1425">
            <v>18</v>
          </cell>
          <cell r="J1425">
            <v>1</v>
          </cell>
          <cell r="K1425">
            <v>0</v>
          </cell>
          <cell r="L1425" t="str">
            <v>KGM</v>
          </cell>
          <cell r="M1425">
            <v>0</v>
          </cell>
          <cell r="N1425">
            <v>0</v>
          </cell>
          <cell r="O1425" t="str">
            <v>CLASSE</v>
          </cell>
          <cell r="P1425">
            <v>2</v>
          </cell>
          <cell r="Q1425">
            <v>30.8</v>
          </cell>
          <cell r="R1425">
            <v>11</v>
          </cell>
          <cell r="S1425">
            <v>30.800000000000011</v>
          </cell>
          <cell r="T1425" t="str">
            <v xml:space="preserve"> </v>
          </cell>
        </row>
        <row r="1426">
          <cell r="A1426" t="str">
            <v>29153400</v>
          </cell>
          <cell r="B1426" t="str">
            <v>Acetate d'isobutyle</v>
          </cell>
          <cell r="C1426">
            <v>38393</v>
          </cell>
          <cell r="D1426">
            <v>10</v>
          </cell>
          <cell r="E1426">
            <v>0</v>
          </cell>
          <cell r="F1426">
            <v>18</v>
          </cell>
          <cell r="G1426">
            <v>10</v>
          </cell>
          <cell r="H1426">
            <v>0</v>
          </cell>
          <cell r="I1426">
            <v>18</v>
          </cell>
          <cell r="J1426">
            <v>1</v>
          </cell>
          <cell r="K1426">
            <v>0</v>
          </cell>
          <cell r="L1426" t="str">
            <v>KGM</v>
          </cell>
          <cell r="M1426">
            <v>0</v>
          </cell>
          <cell r="N1426">
            <v>0</v>
          </cell>
          <cell r="O1426" t="str">
            <v>CLASSE</v>
          </cell>
          <cell r="P1426">
            <v>2</v>
          </cell>
          <cell r="Q1426">
            <v>30.8</v>
          </cell>
          <cell r="R1426">
            <v>11</v>
          </cell>
          <cell r="S1426">
            <v>30.800000000000011</v>
          </cell>
          <cell r="T1426" t="str">
            <v xml:space="preserve"> </v>
          </cell>
        </row>
        <row r="1427">
          <cell r="A1427" t="str">
            <v>29153500</v>
          </cell>
          <cell r="B1427" t="str">
            <v>Acetate de 2-ethoxyethyle</v>
          </cell>
          <cell r="C1427">
            <v>38393</v>
          </cell>
          <cell r="D1427">
            <v>10</v>
          </cell>
          <cell r="E1427">
            <v>0</v>
          </cell>
          <cell r="F1427">
            <v>18</v>
          </cell>
          <cell r="G1427">
            <v>10</v>
          </cell>
          <cell r="H1427">
            <v>0</v>
          </cell>
          <cell r="I1427">
            <v>18</v>
          </cell>
          <cell r="J1427">
            <v>1</v>
          </cell>
          <cell r="K1427">
            <v>0</v>
          </cell>
          <cell r="L1427" t="str">
            <v>KGM</v>
          </cell>
          <cell r="M1427">
            <v>0</v>
          </cell>
          <cell r="N1427">
            <v>0</v>
          </cell>
          <cell r="O1427" t="str">
            <v>CLASSE</v>
          </cell>
          <cell r="P1427">
            <v>2</v>
          </cell>
          <cell r="Q1427">
            <v>30.8</v>
          </cell>
          <cell r="R1427">
            <v>11</v>
          </cell>
          <cell r="S1427">
            <v>30.800000000000011</v>
          </cell>
          <cell r="T1427" t="str">
            <v xml:space="preserve"> </v>
          </cell>
        </row>
        <row r="1428">
          <cell r="A1428" t="str">
            <v>29153900</v>
          </cell>
          <cell r="B1428" t="str">
            <v>Esters de l'acide acetique autres que du 291531 a 291535</v>
          </cell>
          <cell r="C1428">
            <v>38393</v>
          </cell>
          <cell r="D1428">
            <v>10</v>
          </cell>
          <cell r="E1428">
            <v>0</v>
          </cell>
          <cell r="F1428">
            <v>18</v>
          </cell>
          <cell r="G1428">
            <v>10</v>
          </cell>
          <cell r="H1428">
            <v>0</v>
          </cell>
          <cell r="I1428">
            <v>18</v>
          </cell>
          <cell r="J1428">
            <v>1</v>
          </cell>
          <cell r="K1428">
            <v>0</v>
          </cell>
          <cell r="L1428" t="str">
            <v>KGM</v>
          </cell>
          <cell r="M1428">
            <v>0</v>
          </cell>
          <cell r="N1428">
            <v>0</v>
          </cell>
          <cell r="O1428" t="str">
            <v>CLASSE</v>
          </cell>
          <cell r="P1428">
            <v>2</v>
          </cell>
          <cell r="Q1428">
            <v>30.8</v>
          </cell>
          <cell r="R1428">
            <v>11</v>
          </cell>
          <cell r="S1428">
            <v>30.800000000000011</v>
          </cell>
          <cell r="T1428" t="str">
            <v xml:space="preserve"> </v>
          </cell>
        </row>
        <row r="1429">
          <cell r="A1429" t="str">
            <v>29154000</v>
          </cell>
          <cell r="B1429" t="str">
            <v>Acides mono-,di- ou trichloroacetiques,leurs sels et leurs esters</v>
          </cell>
          <cell r="C1429">
            <v>38393</v>
          </cell>
          <cell r="D1429">
            <v>10</v>
          </cell>
          <cell r="E1429">
            <v>0</v>
          </cell>
          <cell r="F1429">
            <v>18</v>
          </cell>
          <cell r="G1429">
            <v>10</v>
          </cell>
          <cell r="H1429">
            <v>0</v>
          </cell>
          <cell r="I1429">
            <v>18</v>
          </cell>
          <cell r="J1429">
            <v>1</v>
          </cell>
          <cell r="K1429">
            <v>0</v>
          </cell>
          <cell r="L1429" t="str">
            <v>KGM</v>
          </cell>
          <cell r="M1429">
            <v>0</v>
          </cell>
          <cell r="N1429">
            <v>0</v>
          </cell>
          <cell r="O1429" t="str">
            <v>CLASSE</v>
          </cell>
          <cell r="P1429">
            <v>2</v>
          </cell>
          <cell r="Q1429">
            <v>30.8</v>
          </cell>
          <cell r="R1429">
            <v>11</v>
          </cell>
          <cell r="S1429">
            <v>30.800000000000011</v>
          </cell>
          <cell r="T1429" t="str">
            <v xml:space="preserve"> </v>
          </cell>
        </row>
        <row r="1430">
          <cell r="A1430" t="str">
            <v>29155000</v>
          </cell>
          <cell r="B1430" t="str">
            <v>Acide propionique,ses sels et ses estes</v>
          </cell>
          <cell r="C1430">
            <v>38393</v>
          </cell>
          <cell r="D1430">
            <v>10</v>
          </cell>
          <cell r="E1430">
            <v>0</v>
          </cell>
          <cell r="F1430">
            <v>18</v>
          </cell>
          <cell r="G1430">
            <v>10</v>
          </cell>
          <cell r="H1430">
            <v>0</v>
          </cell>
          <cell r="I1430">
            <v>18</v>
          </cell>
          <cell r="J1430">
            <v>1</v>
          </cell>
          <cell r="K1430">
            <v>0</v>
          </cell>
          <cell r="L1430" t="str">
            <v>KGM</v>
          </cell>
          <cell r="M1430">
            <v>0</v>
          </cell>
          <cell r="N1430">
            <v>0</v>
          </cell>
          <cell r="O1430" t="str">
            <v>CLASSE</v>
          </cell>
          <cell r="P1430">
            <v>2</v>
          </cell>
          <cell r="Q1430">
            <v>30.8</v>
          </cell>
          <cell r="R1430">
            <v>11</v>
          </cell>
          <cell r="S1430">
            <v>30.800000000000011</v>
          </cell>
          <cell r="T1430" t="str">
            <v xml:space="preserve"> </v>
          </cell>
        </row>
        <row r="1431">
          <cell r="A1431" t="str">
            <v>29156000</v>
          </cell>
          <cell r="B1431" t="str">
            <v>Acides butano_x000C_ques,acides pentanoiques,leurs sels et leurs esters</v>
          </cell>
          <cell r="C1431">
            <v>38393</v>
          </cell>
          <cell r="D1431">
            <v>10</v>
          </cell>
          <cell r="E1431">
            <v>0</v>
          </cell>
          <cell r="F1431">
            <v>18</v>
          </cell>
          <cell r="G1431">
            <v>10</v>
          </cell>
          <cell r="H1431">
            <v>0</v>
          </cell>
          <cell r="I1431">
            <v>18</v>
          </cell>
          <cell r="J1431">
            <v>1</v>
          </cell>
          <cell r="K1431">
            <v>0</v>
          </cell>
          <cell r="L1431" t="str">
            <v>KGM</v>
          </cell>
          <cell r="M1431">
            <v>0</v>
          </cell>
          <cell r="N1431">
            <v>0</v>
          </cell>
          <cell r="O1431" t="str">
            <v>CLASSE</v>
          </cell>
          <cell r="P1431">
            <v>2</v>
          </cell>
          <cell r="Q1431">
            <v>30.8</v>
          </cell>
          <cell r="R1431">
            <v>11</v>
          </cell>
          <cell r="S1431">
            <v>30.800000000000011</v>
          </cell>
          <cell r="T1431" t="str">
            <v xml:space="preserve"> </v>
          </cell>
        </row>
        <row r="1432">
          <cell r="A1432" t="str">
            <v>29157000</v>
          </cell>
          <cell r="B1432" t="str">
            <v>Acide palmitique,acide stearique,leurs sels et leurs esters</v>
          </cell>
          <cell r="C1432">
            <v>38393</v>
          </cell>
          <cell r="D1432">
            <v>10</v>
          </cell>
          <cell r="E1432">
            <v>0</v>
          </cell>
          <cell r="F1432">
            <v>18</v>
          </cell>
          <cell r="G1432">
            <v>10</v>
          </cell>
          <cell r="H1432">
            <v>0</v>
          </cell>
          <cell r="I1432">
            <v>18</v>
          </cell>
          <cell r="J1432">
            <v>1</v>
          </cell>
          <cell r="K1432">
            <v>0</v>
          </cell>
          <cell r="L1432" t="str">
            <v>KGM</v>
          </cell>
          <cell r="M1432">
            <v>0</v>
          </cell>
          <cell r="N1432">
            <v>0</v>
          </cell>
          <cell r="O1432" t="str">
            <v>CLASSE</v>
          </cell>
          <cell r="P1432">
            <v>2</v>
          </cell>
          <cell r="Q1432">
            <v>30.8</v>
          </cell>
          <cell r="R1432">
            <v>11</v>
          </cell>
          <cell r="S1432">
            <v>30.800000000000011</v>
          </cell>
          <cell r="T1432" t="str">
            <v xml:space="preserve"> </v>
          </cell>
        </row>
        <row r="1433">
          <cell r="A1433" t="str">
            <v>29159000</v>
          </cell>
          <cell r="B1433" t="str">
            <v>Acides monocarboxyliques acycliques satures et leurs derives..</v>
          </cell>
          <cell r="C1433">
            <v>38393</v>
          </cell>
          <cell r="D1433">
            <v>10</v>
          </cell>
          <cell r="E1433">
            <v>0</v>
          </cell>
          <cell r="F1433">
            <v>18</v>
          </cell>
          <cell r="G1433">
            <v>10</v>
          </cell>
          <cell r="H1433">
            <v>0</v>
          </cell>
          <cell r="I1433">
            <v>18</v>
          </cell>
          <cell r="J1433">
            <v>1</v>
          </cell>
          <cell r="K1433">
            <v>0</v>
          </cell>
          <cell r="L1433" t="str">
            <v>KGM</v>
          </cell>
          <cell r="M1433">
            <v>0</v>
          </cell>
          <cell r="N1433">
            <v>0</v>
          </cell>
          <cell r="O1433" t="str">
            <v>CLASSE</v>
          </cell>
          <cell r="P1433">
            <v>2</v>
          </cell>
          <cell r="Q1433">
            <v>30.8</v>
          </cell>
          <cell r="R1433">
            <v>11</v>
          </cell>
          <cell r="S1433">
            <v>30.800000000000011</v>
          </cell>
          <cell r="T1433" t="str">
            <v xml:space="preserve"> </v>
          </cell>
        </row>
        <row r="1434">
          <cell r="A1434" t="str">
            <v>29161100</v>
          </cell>
          <cell r="B1434" t="str">
            <v>Acide acrylique et ses sels</v>
          </cell>
          <cell r="C1434">
            <v>38393</v>
          </cell>
          <cell r="D1434">
            <v>10</v>
          </cell>
          <cell r="E1434">
            <v>0</v>
          </cell>
          <cell r="F1434">
            <v>18</v>
          </cell>
          <cell r="G1434">
            <v>10</v>
          </cell>
          <cell r="H1434">
            <v>0</v>
          </cell>
          <cell r="I1434">
            <v>18</v>
          </cell>
          <cell r="J1434">
            <v>1</v>
          </cell>
          <cell r="K1434">
            <v>0</v>
          </cell>
          <cell r="L1434" t="str">
            <v>KGM</v>
          </cell>
          <cell r="M1434">
            <v>0</v>
          </cell>
          <cell r="N1434">
            <v>0</v>
          </cell>
          <cell r="O1434" t="str">
            <v>CLASSE</v>
          </cell>
          <cell r="P1434">
            <v>2</v>
          </cell>
          <cell r="Q1434">
            <v>30.8</v>
          </cell>
          <cell r="R1434">
            <v>11</v>
          </cell>
          <cell r="S1434">
            <v>30.800000000000011</v>
          </cell>
          <cell r="T1434" t="str">
            <v xml:space="preserve"> </v>
          </cell>
        </row>
        <row r="1435">
          <cell r="A1435" t="str">
            <v>29161200</v>
          </cell>
          <cell r="B1435" t="str">
            <v>Esters de l'acide acrylique</v>
          </cell>
          <cell r="C1435">
            <v>38393</v>
          </cell>
          <cell r="D1435">
            <v>10</v>
          </cell>
          <cell r="E1435">
            <v>0</v>
          </cell>
          <cell r="F1435">
            <v>18</v>
          </cell>
          <cell r="G1435">
            <v>10</v>
          </cell>
          <cell r="H1435">
            <v>0</v>
          </cell>
          <cell r="I1435">
            <v>18</v>
          </cell>
          <cell r="J1435">
            <v>1</v>
          </cell>
          <cell r="K1435">
            <v>0</v>
          </cell>
          <cell r="L1435" t="str">
            <v>KGM</v>
          </cell>
          <cell r="M1435">
            <v>0</v>
          </cell>
          <cell r="N1435">
            <v>0</v>
          </cell>
          <cell r="O1435" t="str">
            <v>CLASSE</v>
          </cell>
          <cell r="P1435">
            <v>2</v>
          </cell>
          <cell r="Q1435">
            <v>30.8</v>
          </cell>
          <cell r="R1435">
            <v>11</v>
          </cell>
          <cell r="S1435">
            <v>30.800000000000011</v>
          </cell>
          <cell r="T1435" t="str">
            <v xml:space="preserve"> </v>
          </cell>
        </row>
        <row r="1436">
          <cell r="A1436" t="str">
            <v>29161300</v>
          </cell>
          <cell r="B1436" t="str">
            <v>Acide methacrylique et ses sels</v>
          </cell>
          <cell r="C1436">
            <v>38393</v>
          </cell>
          <cell r="D1436">
            <v>10</v>
          </cell>
          <cell r="E1436">
            <v>0</v>
          </cell>
          <cell r="F1436">
            <v>18</v>
          </cell>
          <cell r="G1436">
            <v>10</v>
          </cell>
          <cell r="H1436">
            <v>0</v>
          </cell>
          <cell r="I1436">
            <v>18</v>
          </cell>
          <cell r="J1436">
            <v>1</v>
          </cell>
          <cell r="K1436">
            <v>0</v>
          </cell>
          <cell r="L1436" t="str">
            <v>KGM</v>
          </cell>
          <cell r="M1436">
            <v>0</v>
          </cell>
          <cell r="N1436">
            <v>0</v>
          </cell>
          <cell r="O1436" t="str">
            <v>CLASSE</v>
          </cell>
          <cell r="P1436">
            <v>2</v>
          </cell>
          <cell r="Q1436">
            <v>30.8</v>
          </cell>
          <cell r="R1436">
            <v>11</v>
          </cell>
          <cell r="S1436">
            <v>30.800000000000011</v>
          </cell>
          <cell r="T1436" t="str">
            <v xml:space="preserve"> </v>
          </cell>
        </row>
        <row r="1437">
          <cell r="A1437" t="str">
            <v>29161400</v>
          </cell>
          <cell r="B1437" t="str">
            <v>Esters de l'acide methacrylique</v>
          </cell>
          <cell r="C1437">
            <v>38393</v>
          </cell>
          <cell r="D1437">
            <v>10</v>
          </cell>
          <cell r="E1437">
            <v>0</v>
          </cell>
          <cell r="F1437">
            <v>18</v>
          </cell>
          <cell r="G1437">
            <v>10</v>
          </cell>
          <cell r="H1437">
            <v>0</v>
          </cell>
          <cell r="I1437">
            <v>18</v>
          </cell>
          <cell r="J1437">
            <v>1</v>
          </cell>
          <cell r="K1437">
            <v>0</v>
          </cell>
          <cell r="L1437" t="str">
            <v>KGM</v>
          </cell>
          <cell r="M1437">
            <v>0</v>
          </cell>
          <cell r="N1437">
            <v>0</v>
          </cell>
          <cell r="O1437" t="str">
            <v>CLASSE</v>
          </cell>
          <cell r="P1437">
            <v>2</v>
          </cell>
          <cell r="Q1437">
            <v>30.8</v>
          </cell>
          <cell r="R1437">
            <v>11</v>
          </cell>
          <cell r="S1437">
            <v>30.800000000000011</v>
          </cell>
          <cell r="T1437" t="str">
            <v xml:space="preserve"> </v>
          </cell>
        </row>
        <row r="1438">
          <cell r="A1438" t="str">
            <v>29161500</v>
          </cell>
          <cell r="B1438" t="str">
            <v>Acides oleique,linoleique ou linolenique,leurs sels et leurs esters</v>
          </cell>
          <cell r="C1438">
            <v>38393</v>
          </cell>
          <cell r="D1438">
            <v>10</v>
          </cell>
          <cell r="E1438">
            <v>0</v>
          </cell>
          <cell r="F1438">
            <v>18</v>
          </cell>
          <cell r="G1438">
            <v>10</v>
          </cell>
          <cell r="H1438">
            <v>0</v>
          </cell>
          <cell r="I1438">
            <v>18</v>
          </cell>
          <cell r="J1438">
            <v>1</v>
          </cell>
          <cell r="K1438">
            <v>0</v>
          </cell>
          <cell r="L1438" t="str">
            <v>KGM</v>
          </cell>
          <cell r="M1438">
            <v>0</v>
          </cell>
          <cell r="N1438">
            <v>0</v>
          </cell>
          <cell r="O1438" t="str">
            <v>CLASSE</v>
          </cell>
          <cell r="P1438">
            <v>2</v>
          </cell>
          <cell r="Q1438">
            <v>30.8</v>
          </cell>
          <cell r="R1438">
            <v>11</v>
          </cell>
          <cell r="S1438">
            <v>30.800000000000011</v>
          </cell>
          <cell r="T1438" t="str">
            <v xml:space="preserve"> </v>
          </cell>
        </row>
        <row r="1439">
          <cell r="A1439" t="str">
            <v>29161900</v>
          </cell>
          <cell r="B1439" t="str">
            <v>Acide monocarboxyliq.acycliq.n.sature &amp;leur derive aut.que #291611 a291615</v>
          </cell>
          <cell r="C1439">
            <v>38393</v>
          </cell>
          <cell r="D1439">
            <v>10</v>
          </cell>
          <cell r="E1439">
            <v>0</v>
          </cell>
          <cell r="F1439">
            <v>18</v>
          </cell>
          <cell r="G1439">
            <v>10</v>
          </cell>
          <cell r="H1439">
            <v>0</v>
          </cell>
          <cell r="I1439">
            <v>18</v>
          </cell>
          <cell r="J1439">
            <v>1</v>
          </cell>
          <cell r="K1439">
            <v>0</v>
          </cell>
          <cell r="L1439" t="str">
            <v>KGM</v>
          </cell>
          <cell r="M1439">
            <v>0</v>
          </cell>
          <cell r="N1439">
            <v>0</v>
          </cell>
          <cell r="O1439" t="str">
            <v>CLASSE</v>
          </cell>
          <cell r="P1439">
            <v>2</v>
          </cell>
          <cell r="Q1439">
            <v>30.8</v>
          </cell>
          <cell r="R1439">
            <v>11</v>
          </cell>
          <cell r="S1439">
            <v>30.800000000000011</v>
          </cell>
          <cell r="T1439" t="str">
            <v xml:space="preserve"> </v>
          </cell>
        </row>
        <row r="1440">
          <cell r="A1440" t="str">
            <v>29162000</v>
          </cell>
          <cell r="B1440" t="str">
            <v>Acides monocarboxyliques cyclaniques,cycleniques,....et leurs derives</v>
          </cell>
          <cell r="C1440">
            <v>38393</v>
          </cell>
          <cell r="D1440">
            <v>10</v>
          </cell>
          <cell r="E1440">
            <v>0</v>
          </cell>
          <cell r="F1440">
            <v>18</v>
          </cell>
          <cell r="G1440">
            <v>10</v>
          </cell>
          <cell r="H1440">
            <v>0</v>
          </cell>
          <cell r="I1440">
            <v>18</v>
          </cell>
          <cell r="J1440">
            <v>1</v>
          </cell>
          <cell r="K1440">
            <v>0</v>
          </cell>
          <cell r="L1440" t="str">
            <v>KGM</v>
          </cell>
          <cell r="M1440">
            <v>0</v>
          </cell>
          <cell r="N1440">
            <v>0</v>
          </cell>
          <cell r="O1440" t="str">
            <v>CLASSE</v>
          </cell>
          <cell r="P1440">
            <v>2</v>
          </cell>
          <cell r="Q1440">
            <v>30.8</v>
          </cell>
          <cell r="R1440">
            <v>11</v>
          </cell>
          <cell r="S1440">
            <v>30.800000000000011</v>
          </cell>
          <cell r="T1440" t="str">
            <v xml:space="preserve"> </v>
          </cell>
        </row>
        <row r="1441">
          <cell r="A1441" t="str">
            <v>29163100</v>
          </cell>
          <cell r="B1441" t="str">
            <v>Acide benzoique,ses sels et ses esters</v>
          </cell>
          <cell r="C1441">
            <v>38393</v>
          </cell>
          <cell r="D1441">
            <v>10</v>
          </cell>
          <cell r="E1441">
            <v>0</v>
          </cell>
          <cell r="F1441">
            <v>18</v>
          </cell>
          <cell r="G1441">
            <v>10</v>
          </cell>
          <cell r="H1441">
            <v>0</v>
          </cell>
          <cell r="I1441">
            <v>18</v>
          </cell>
          <cell r="J1441">
            <v>1</v>
          </cell>
          <cell r="K1441">
            <v>0</v>
          </cell>
          <cell r="L1441" t="str">
            <v>KGM</v>
          </cell>
          <cell r="M1441">
            <v>0</v>
          </cell>
          <cell r="N1441">
            <v>0</v>
          </cell>
          <cell r="O1441" t="str">
            <v>CLASSE</v>
          </cell>
          <cell r="P1441">
            <v>2</v>
          </cell>
          <cell r="Q1441">
            <v>30.8</v>
          </cell>
          <cell r="R1441">
            <v>11</v>
          </cell>
          <cell r="S1441">
            <v>30.800000000000011</v>
          </cell>
          <cell r="T1441" t="str">
            <v xml:space="preserve"> </v>
          </cell>
        </row>
        <row r="1442">
          <cell r="A1442" t="str">
            <v>29163200</v>
          </cell>
          <cell r="B1442" t="str">
            <v>Peroxyde de benzoyle et chlorure de benzoyle</v>
          </cell>
          <cell r="C1442">
            <v>38393</v>
          </cell>
          <cell r="D1442">
            <v>10</v>
          </cell>
          <cell r="E1442">
            <v>0</v>
          </cell>
          <cell r="F1442">
            <v>18</v>
          </cell>
          <cell r="G1442">
            <v>10</v>
          </cell>
          <cell r="H1442">
            <v>0</v>
          </cell>
          <cell r="I1442">
            <v>18</v>
          </cell>
          <cell r="J1442">
            <v>1</v>
          </cell>
          <cell r="K1442">
            <v>0</v>
          </cell>
          <cell r="L1442" t="str">
            <v>KGM</v>
          </cell>
          <cell r="M1442">
            <v>0</v>
          </cell>
          <cell r="N1442">
            <v>0</v>
          </cell>
          <cell r="O1442" t="str">
            <v>CLASSE</v>
          </cell>
          <cell r="P1442">
            <v>2</v>
          </cell>
          <cell r="Q1442">
            <v>30.8</v>
          </cell>
          <cell r="R1442">
            <v>11</v>
          </cell>
          <cell r="S1442">
            <v>30.800000000000011</v>
          </cell>
          <cell r="T1442" t="str">
            <v xml:space="preserve"> </v>
          </cell>
        </row>
        <row r="1443">
          <cell r="A1443" t="str">
            <v>29163400</v>
          </cell>
          <cell r="B1443" t="str">
            <v>Acide phenylacetique et ses sels</v>
          </cell>
          <cell r="C1443">
            <v>38393</v>
          </cell>
          <cell r="D1443">
            <v>10</v>
          </cell>
          <cell r="E1443">
            <v>0</v>
          </cell>
          <cell r="F1443">
            <v>18</v>
          </cell>
          <cell r="G1443">
            <v>10</v>
          </cell>
          <cell r="H1443">
            <v>0</v>
          </cell>
          <cell r="I1443">
            <v>18</v>
          </cell>
          <cell r="J1443">
            <v>1</v>
          </cell>
          <cell r="K1443">
            <v>0</v>
          </cell>
          <cell r="L1443" t="str">
            <v>KGM</v>
          </cell>
          <cell r="M1443">
            <v>0</v>
          </cell>
          <cell r="N1443">
            <v>0</v>
          </cell>
          <cell r="O1443" t="str">
            <v>CLASSE</v>
          </cell>
          <cell r="P1443">
            <v>2</v>
          </cell>
          <cell r="Q1443">
            <v>30.8</v>
          </cell>
          <cell r="R1443">
            <v>11</v>
          </cell>
          <cell r="S1443">
            <v>30.800000000000011</v>
          </cell>
          <cell r="T1443" t="str">
            <v xml:space="preserve"> </v>
          </cell>
        </row>
        <row r="1444">
          <cell r="A1444" t="str">
            <v>29163500</v>
          </cell>
          <cell r="B1444" t="str">
            <v>Esters de l'acide phenylacetique</v>
          </cell>
          <cell r="C1444">
            <v>38393</v>
          </cell>
          <cell r="D1444">
            <v>10</v>
          </cell>
          <cell r="E1444">
            <v>0</v>
          </cell>
          <cell r="F1444">
            <v>18</v>
          </cell>
          <cell r="G1444">
            <v>10</v>
          </cell>
          <cell r="H1444">
            <v>0</v>
          </cell>
          <cell r="I1444">
            <v>18</v>
          </cell>
          <cell r="J1444">
            <v>1</v>
          </cell>
          <cell r="K1444">
            <v>0</v>
          </cell>
          <cell r="L1444" t="str">
            <v>KGM</v>
          </cell>
          <cell r="M1444">
            <v>0</v>
          </cell>
          <cell r="N1444">
            <v>0</v>
          </cell>
          <cell r="O1444" t="str">
            <v>CLASSE</v>
          </cell>
          <cell r="P1444">
            <v>2</v>
          </cell>
          <cell r="Q1444">
            <v>30.8</v>
          </cell>
          <cell r="R1444">
            <v>11</v>
          </cell>
          <cell r="S1444">
            <v>30.800000000000011</v>
          </cell>
          <cell r="T1444" t="str">
            <v xml:space="preserve"> </v>
          </cell>
        </row>
        <row r="1445">
          <cell r="A1445" t="str">
            <v>29163900</v>
          </cell>
          <cell r="B1445" t="str">
            <v>Acides monocarboxyliques aromatiques &amp;leur derives aut.que #291631 a291635</v>
          </cell>
          <cell r="C1445">
            <v>38393</v>
          </cell>
          <cell r="D1445">
            <v>10</v>
          </cell>
          <cell r="E1445">
            <v>0</v>
          </cell>
          <cell r="F1445">
            <v>18</v>
          </cell>
          <cell r="G1445">
            <v>10</v>
          </cell>
          <cell r="H1445">
            <v>0</v>
          </cell>
          <cell r="I1445">
            <v>18</v>
          </cell>
          <cell r="J1445">
            <v>1</v>
          </cell>
          <cell r="K1445">
            <v>0</v>
          </cell>
          <cell r="L1445" t="str">
            <v>KGM</v>
          </cell>
          <cell r="M1445">
            <v>0</v>
          </cell>
          <cell r="N1445">
            <v>0</v>
          </cell>
          <cell r="O1445" t="str">
            <v>CLASSE</v>
          </cell>
          <cell r="P1445">
            <v>2</v>
          </cell>
          <cell r="Q1445">
            <v>30.8</v>
          </cell>
          <cell r="R1445">
            <v>11</v>
          </cell>
          <cell r="S1445">
            <v>30.800000000000011</v>
          </cell>
          <cell r="T1445" t="str">
            <v xml:space="preserve"> </v>
          </cell>
        </row>
        <row r="1446">
          <cell r="A1446" t="str">
            <v>29171100</v>
          </cell>
          <cell r="B1446" t="str">
            <v>Acide oxalique,ses sels et ses esters</v>
          </cell>
          <cell r="C1446">
            <v>38393</v>
          </cell>
          <cell r="D1446">
            <v>10</v>
          </cell>
          <cell r="E1446">
            <v>0</v>
          </cell>
          <cell r="F1446">
            <v>18</v>
          </cell>
          <cell r="G1446">
            <v>10</v>
          </cell>
          <cell r="H1446">
            <v>0</v>
          </cell>
          <cell r="I1446">
            <v>18</v>
          </cell>
          <cell r="J1446">
            <v>1</v>
          </cell>
          <cell r="K1446">
            <v>0</v>
          </cell>
          <cell r="L1446" t="str">
            <v>KGM</v>
          </cell>
          <cell r="M1446">
            <v>0</v>
          </cell>
          <cell r="N1446">
            <v>0</v>
          </cell>
          <cell r="O1446" t="str">
            <v>CLASSE</v>
          </cell>
          <cell r="P1446">
            <v>2</v>
          </cell>
          <cell r="Q1446">
            <v>30.8</v>
          </cell>
          <cell r="R1446">
            <v>11</v>
          </cell>
          <cell r="S1446">
            <v>30.800000000000011</v>
          </cell>
          <cell r="T1446" t="str">
            <v xml:space="preserve"> </v>
          </cell>
        </row>
        <row r="1447">
          <cell r="A1447" t="str">
            <v>29171200</v>
          </cell>
          <cell r="B1447" t="str">
            <v>Acide adipique,ses sels et ses esters</v>
          </cell>
          <cell r="C1447">
            <v>38393</v>
          </cell>
          <cell r="D1447">
            <v>10</v>
          </cell>
          <cell r="E1447">
            <v>0</v>
          </cell>
          <cell r="F1447">
            <v>18</v>
          </cell>
          <cell r="G1447">
            <v>10</v>
          </cell>
          <cell r="H1447">
            <v>0</v>
          </cell>
          <cell r="I1447">
            <v>18</v>
          </cell>
          <cell r="J1447">
            <v>1</v>
          </cell>
          <cell r="K1447">
            <v>0</v>
          </cell>
          <cell r="L1447" t="str">
            <v>KGM</v>
          </cell>
          <cell r="M1447">
            <v>0</v>
          </cell>
          <cell r="N1447">
            <v>0</v>
          </cell>
          <cell r="O1447" t="str">
            <v>CLASSE</v>
          </cell>
          <cell r="P1447">
            <v>2</v>
          </cell>
          <cell r="Q1447">
            <v>30.8</v>
          </cell>
          <cell r="R1447">
            <v>11</v>
          </cell>
          <cell r="S1447">
            <v>30.800000000000011</v>
          </cell>
          <cell r="T1447" t="str">
            <v xml:space="preserve"> </v>
          </cell>
        </row>
        <row r="1448">
          <cell r="A1448" t="str">
            <v>29171300</v>
          </cell>
          <cell r="B1448" t="str">
            <v>Acide azelaique,acide sebacique,leurs sels et leurs esters</v>
          </cell>
          <cell r="C1448">
            <v>38393</v>
          </cell>
          <cell r="D1448">
            <v>10</v>
          </cell>
          <cell r="E1448">
            <v>0</v>
          </cell>
          <cell r="F1448">
            <v>18</v>
          </cell>
          <cell r="G1448">
            <v>10</v>
          </cell>
          <cell r="H1448">
            <v>0</v>
          </cell>
          <cell r="I1448">
            <v>18</v>
          </cell>
          <cell r="J1448">
            <v>1</v>
          </cell>
          <cell r="K1448">
            <v>0</v>
          </cell>
          <cell r="L1448" t="str">
            <v>KGM</v>
          </cell>
          <cell r="M1448">
            <v>0</v>
          </cell>
          <cell r="N1448">
            <v>0</v>
          </cell>
          <cell r="O1448" t="str">
            <v>CLASSE</v>
          </cell>
          <cell r="P1448">
            <v>2</v>
          </cell>
          <cell r="Q1448">
            <v>30.8</v>
          </cell>
          <cell r="R1448">
            <v>11</v>
          </cell>
          <cell r="S1448">
            <v>30.800000000000011</v>
          </cell>
          <cell r="T1448" t="str">
            <v xml:space="preserve"> </v>
          </cell>
        </row>
        <row r="1449">
          <cell r="A1449" t="str">
            <v>29171400</v>
          </cell>
          <cell r="B1449" t="str">
            <v>Anhydride maleique</v>
          </cell>
          <cell r="C1449">
            <v>38393</v>
          </cell>
          <cell r="D1449">
            <v>10</v>
          </cell>
          <cell r="E1449">
            <v>0</v>
          </cell>
          <cell r="F1449">
            <v>18</v>
          </cell>
          <cell r="G1449">
            <v>10</v>
          </cell>
          <cell r="H1449">
            <v>0</v>
          </cell>
          <cell r="I1449">
            <v>18</v>
          </cell>
          <cell r="J1449">
            <v>1</v>
          </cell>
          <cell r="K1449">
            <v>0</v>
          </cell>
          <cell r="L1449" t="str">
            <v>KGM</v>
          </cell>
          <cell r="M1449">
            <v>0</v>
          </cell>
          <cell r="N1449">
            <v>0</v>
          </cell>
          <cell r="O1449" t="str">
            <v>CLASSE</v>
          </cell>
          <cell r="P1449">
            <v>2</v>
          </cell>
          <cell r="Q1449">
            <v>30.8</v>
          </cell>
          <cell r="R1449">
            <v>11</v>
          </cell>
          <cell r="S1449">
            <v>30.800000000000011</v>
          </cell>
          <cell r="T1449" t="str">
            <v xml:space="preserve"> </v>
          </cell>
        </row>
        <row r="1450">
          <cell r="A1450" t="str">
            <v>29171900</v>
          </cell>
          <cell r="B1450" t="str">
            <v>Acides polycarboxylique acyclique,&amp; leur derive autre que #291711 a 291714</v>
          </cell>
          <cell r="C1450">
            <v>38393</v>
          </cell>
          <cell r="D1450">
            <v>10</v>
          </cell>
          <cell r="E1450">
            <v>0</v>
          </cell>
          <cell r="F1450">
            <v>18</v>
          </cell>
          <cell r="G1450">
            <v>10</v>
          </cell>
          <cell r="H1450">
            <v>0</v>
          </cell>
          <cell r="I1450">
            <v>18</v>
          </cell>
          <cell r="J1450">
            <v>1</v>
          </cell>
          <cell r="K1450">
            <v>0</v>
          </cell>
          <cell r="L1450" t="str">
            <v>KGM</v>
          </cell>
          <cell r="M1450">
            <v>0</v>
          </cell>
          <cell r="N1450">
            <v>0</v>
          </cell>
          <cell r="O1450" t="str">
            <v>CLASSE</v>
          </cell>
          <cell r="P1450">
            <v>2</v>
          </cell>
          <cell r="Q1450">
            <v>30.8</v>
          </cell>
          <cell r="R1450">
            <v>11</v>
          </cell>
          <cell r="S1450">
            <v>30.800000000000011</v>
          </cell>
          <cell r="T1450" t="str">
            <v xml:space="preserve"> </v>
          </cell>
        </row>
        <row r="1451">
          <cell r="A1451" t="str">
            <v>29172000</v>
          </cell>
          <cell r="B1451" t="str">
            <v>Acides polycarboxyliques cyclaniques,cycleniques,...et leurs derives</v>
          </cell>
          <cell r="C1451">
            <v>38393</v>
          </cell>
          <cell r="D1451">
            <v>10</v>
          </cell>
          <cell r="E1451">
            <v>0</v>
          </cell>
          <cell r="F1451">
            <v>18</v>
          </cell>
          <cell r="G1451">
            <v>10</v>
          </cell>
          <cell r="H1451">
            <v>0</v>
          </cell>
          <cell r="I1451">
            <v>18</v>
          </cell>
          <cell r="J1451">
            <v>1</v>
          </cell>
          <cell r="K1451">
            <v>0</v>
          </cell>
          <cell r="L1451" t="str">
            <v>KGM</v>
          </cell>
          <cell r="M1451">
            <v>0</v>
          </cell>
          <cell r="N1451">
            <v>0</v>
          </cell>
          <cell r="O1451" t="str">
            <v>CLASSE</v>
          </cell>
          <cell r="P1451">
            <v>2</v>
          </cell>
          <cell r="Q1451">
            <v>30.8</v>
          </cell>
          <cell r="R1451">
            <v>11</v>
          </cell>
          <cell r="S1451">
            <v>30.800000000000011</v>
          </cell>
          <cell r="T1451" t="str">
            <v xml:space="preserve"> </v>
          </cell>
        </row>
        <row r="1452">
          <cell r="A1452" t="str">
            <v>29173100</v>
          </cell>
          <cell r="B1452" t="str">
            <v>Orthophtalates de dibutyle</v>
          </cell>
          <cell r="C1452">
            <v>38393</v>
          </cell>
          <cell r="D1452">
            <v>10</v>
          </cell>
          <cell r="E1452">
            <v>0</v>
          </cell>
          <cell r="F1452">
            <v>18</v>
          </cell>
          <cell r="G1452">
            <v>10</v>
          </cell>
          <cell r="H1452">
            <v>0</v>
          </cell>
          <cell r="I1452">
            <v>18</v>
          </cell>
          <cell r="J1452">
            <v>1</v>
          </cell>
          <cell r="K1452">
            <v>0</v>
          </cell>
          <cell r="L1452" t="str">
            <v>KGM</v>
          </cell>
          <cell r="M1452">
            <v>0</v>
          </cell>
          <cell r="N1452">
            <v>0</v>
          </cell>
          <cell r="O1452" t="str">
            <v>CLASSE</v>
          </cell>
          <cell r="P1452">
            <v>2</v>
          </cell>
          <cell r="Q1452">
            <v>30.8</v>
          </cell>
          <cell r="R1452">
            <v>11</v>
          </cell>
          <cell r="S1452">
            <v>30.800000000000011</v>
          </cell>
          <cell r="T1452" t="str">
            <v xml:space="preserve"> </v>
          </cell>
        </row>
        <row r="1453">
          <cell r="A1453" t="str">
            <v>29173200</v>
          </cell>
          <cell r="B1453" t="str">
            <v>Orthophtalates de dioctyle</v>
          </cell>
          <cell r="C1453">
            <v>38393</v>
          </cell>
          <cell r="D1453">
            <v>10</v>
          </cell>
          <cell r="E1453">
            <v>0</v>
          </cell>
          <cell r="F1453">
            <v>18</v>
          </cell>
          <cell r="G1453">
            <v>10</v>
          </cell>
          <cell r="H1453">
            <v>0</v>
          </cell>
          <cell r="I1453">
            <v>18</v>
          </cell>
          <cell r="J1453">
            <v>1</v>
          </cell>
          <cell r="K1453">
            <v>0</v>
          </cell>
          <cell r="L1453" t="str">
            <v>KGM</v>
          </cell>
          <cell r="M1453">
            <v>0</v>
          </cell>
          <cell r="N1453">
            <v>0</v>
          </cell>
          <cell r="O1453" t="str">
            <v>CLASSE</v>
          </cell>
          <cell r="P1453">
            <v>2</v>
          </cell>
          <cell r="Q1453">
            <v>30.8</v>
          </cell>
          <cell r="R1453">
            <v>11</v>
          </cell>
          <cell r="S1453">
            <v>30.800000000000011</v>
          </cell>
          <cell r="T1453" t="str">
            <v xml:space="preserve"> </v>
          </cell>
        </row>
        <row r="1454">
          <cell r="A1454" t="str">
            <v>29173300</v>
          </cell>
          <cell r="B1454" t="str">
            <v>Orthophtalates de dinonyle ou de didecyle</v>
          </cell>
          <cell r="C1454">
            <v>38393</v>
          </cell>
          <cell r="D1454">
            <v>10</v>
          </cell>
          <cell r="E1454">
            <v>0</v>
          </cell>
          <cell r="F1454">
            <v>18</v>
          </cell>
          <cell r="G1454">
            <v>10</v>
          </cell>
          <cell r="H1454">
            <v>0</v>
          </cell>
          <cell r="I1454">
            <v>18</v>
          </cell>
          <cell r="J1454">
            <v>1</v>
          </cell>
          <cell r="K1454">
            <v>0</v>
          </cell>
          <cell r="L1454" t="str">
            <v>KGM</v>
          </cell>
          <cell r="M1454">
            <v>0</v>
          </cell>
          <cell r="N1454">
            <v>0</v>
          </cell>
          <cell r="O1454" t="str">
            <v>CLASSE</v>
          </cell>
          <cell r="P1454">
            <v>2</v>
          </cell>
          <cell r="Q1454">
            <v>30.8</v>
          </cell>
          <cell r="R1454">
            <v>11</v>
          </cell>
          <cell r="S1454">
            <v>30.800000000000011</v>
          </cell>
          <cell r="T1454" t="str">
            <v xml:space="preserve"> </v>
          </cell>
        </row>
        <row r="1455">
          <cell r="A1455" t="str">
            <v>29173400</v>
          </cell>
          <cell r="B1455" t="str">
            <v>Esters de l'acide orthophtalique autre que les # 291731 a 291733</v>
          </cell>
          <cell r="C1455">
            <v>38393</v>
          </cell>
          <cell r="D1455">
            <v>10</v>
          </cell>
          <cell r="E1455">
            <v>0</v>
          </cell>
          <cell r="F1455">
            <v>18</v>
          </cell>
          <cell r="G1455">
            <v>10</v>
          </cell>
          <cell r="H1455">
            <v>0</v>
          </cell>
          <cell r="I1455">
            <v>18</v>
          </cell>
          <cell r="J1455">
            <v>1</v>
          </cell>
          <cell r="K1455">
            <v>0</v>
          </cell>
          <cell r="L1455" t="str">
            <v>KGM</v>
          </cell>
          <cell r="M1455">
            <v>0</v>
          </cell>
          <cell r="N1455">
            <v>0</v>
          </cell>
          <cell r="O1455" t="str">
            <v>CLASSE</v>
          </cell>
          <cell r="P1455">
            <v>2</v>
          </cell>
          <cell r="Q1455">
            <v>30.8</v>
          </cell>
          <cell r="R1455">
            <v>11</v>
          </cell>
          <cell r="S1455">
            <v>30.800000000000011</v>
          </cell>
          <cell r="T1455" t="str">
            <v xml:space="preserve"> </v>
          </cell>
        </row>
        <row r="1456">
          <cell r="A1456" t="str">
            <v>29173500</v>
          </cell>
          <cell r="B1456" t="str">
            <v>Anhydride phtalique</v>
          </cell>
          <cell r="C1456">
            <v>38393</v>
          </cell>
          <cell r="D1456">
            <v>10</v>
          </cell>
          <cell r="E1456">
            <v>0</v>
          </cell>
          <cell r="F1456">
            <v>18</v>
          </cell>
          <cell r="G1456">
            <v>10</v>
          </cell>
          <cell r="H1456">
            <v>0</v>
          </cell>
          <cell r="I1456">
            <v>18</v>
          </cell>
          <cell r="J1456">
            <v>1</v>
          </cell>
          <cell r="K1456">
            <v>0</v>
          </cell>
          <cell r="L1456" t="str">
            <v>KGM</v>
          </cell>
          <cell r="M1456">
            <v>0</v>
          </cell>
          <cell r="N1456">
            <v>0</v>
          </cell>
          <cell r="O1456" t="str">
            <v>CLASSE</v>
          </cell>
          <cell r="P1456">
            <v>2</v>
          </cell>
          <cell r="Q1456">
            <v>30.8</v>
          </cell>
          <cell r="R1456">
            <v>11</v>
          </cell>
          <cell r="S1456">
            <v>30.800000000000011</v>
          </cell>
          <cell r="T1456" t="str">
            <v xml:space="preserve"> </v>
          </cell>
        </row>
        <row r="1457">
          <cell r="A1457" t="str">
            <v>29173600</v>
          </cell>
          <cell r="B1457" t="str">
            <v>Acide terephtalique et ses sels</v>
          </cell>
          <cell r="C1457">
            <v>38393</v>
          </cell>
          <cell r="D1457">
            <v>10</v>
          </cell>
          <cell r="E1457">
            <v>0</v>
          </cell>
          <cell r="F1457">
            <v>18</v>
          </cell>
          <cell r="G1457">
            <v>10</v>
          </cell>
          <cell r="H1457">
            <v>0</v>
          </cell>
          <cell r="I1457">
            <v>18</v>
          </cell>
          <cell r="J1457">
            <v>1</v>
          </cell>
          <cell r="K1457">
            <v>0</v>
          </cell>
          <cell r="L1457" t="str">
            <v>KGM</v>
          </cell>
          <cell r="M1457">
            <v>0</v>
          </cell>
          <cell r="N1457">
            <v>0</v>
          </cell>
          <cell r="O1457" t="str">
            <v>CLASSE</v>
          </cell>
          <cell r="P1457">
            <v>2</v>
          </cell>
          <cell r="Q1457">
            <v>30.8</v>
          </cell>
          <cell r="R1457">
            <v>11</v>
          </cell>
          <cell r="S1457">
            <v>30.800000000000011</v>
          </cell>
          <cell r="T1457" t="str">
            <v xml:space="preserve"> </v>
          </cell>
        </row>
        <row r="1458">
          <cell r="A1458" t="str">
            <v>29173700</v>
          </cell>
          <cell r="B1458" t="str">
            <v>Terephtalate de dimethyle</v>
          </cell>
          <cell r="C1458">
            <v>38393</v>
          </cell>
          <cell r="D1458">
            <v>10</v>
          </cell>
          <cell r="E1458">
            <v>0</v>
          </cell>
          <cell r="F1458">
            <v>18</v>
          </cell>
          <cell r="G1458">
            <v>10</v>
          </cell>
          <cell r="H1458">
            <v>0</v>
          </cell>
          <cell r="I1458">
            <v>18</v>
          </cell>
          <cell r="J1458">
            <v>1</v>
          </cell>
          <cell r="K1458">
            <v>0</v>
          </cell>
          <cell r="L1458" t="str">
            <v>KGM</v>
          </cell>
          <cell r="M1458">
            <v>0</v>
          </cell>
          <cell r="N1458">
            <v>0</v>
          </cell>
          <cell r="O1458" t="str">
            <v>CLASSE</v>
          </cell>
          <cell r="P1458">
            <v>2</v>
          </cell>
          <cell r="Q1458">
            <v>30.8</v>
          </cell>
          <cell r="R1458">
            <v>11</v>
          </cell>
          <cell r="S1458">
            <v>30.800000000000011</v>
          </cell>
          <cell r="T1458" t="str">
            <v xml:space="preserve"> </v>
          </cell>
        </row>
        <row r="1459">
          <cell r="A1459" t="str">
            <v>29173900</v>
          </cell>
          <cell r="B1459" t="str">
            <v>Acides polycarboxyliques aromatiques,&amp;leur derive aut.que #291731 a 291737</v>
          </cell>
          <cell r="C1459">
            <v>38393</v>
          </cell>
          <cell r="D1459">
            <v>10</v>
          </cell>
          <cell r="E1459">
            <v>0</v>
          </cell>
          <cell r="F1459">
            <v>18</v>
          </cell>
          <cell r="G1459">
            <v>10</v>
          </cell>
          <cell r="H1459">
            <v>0</v>
          </cell>
          <cell r="I1459">
            <v>18</v>
          </cell>
          <cell r="J1459">
            <v>1</v>
          </cell>
          <cell r="K1459">
            <v>0</v>
          </cell>
          <cell r="L1459" t="str">
            <v>KGM</v>
          </cell>
          <cell r="M1459">
            <v>0</v>
          </cell>
          <cell r="N1459">
            <v>0</v>
          </cell>
          <cell r="O1459" t="str">
            <v>CLASSE</v>
          </cell>
          <cell r="P1459">
            <v>2</v>
          </cell>
          <cell r="Q1459">
            <v>30.8</v>
          </cell>
          <cell r="R1459">
            <v>11</v>
          </cell>
          <cell r="S1459">
            <v>30.800000000000011</v>
          </cell>
          <cell r="T1459" t="str">
            <v xml:space="preserve"> </v>
          </cell>
        </row>
        <row r="1460">
          <cell r="A1460" t="str">
            <v>29181100</v>
          </cell>
          <cell r="B1460" t="str">
            <v>Acide lactique,ses sels et ses esters</v>
          </cell>
          <cell r="C1460">
            <v>38393</v>
          </cell>
          <cell r="D1460">
            <v>5</v>
          </cell>
          <cell r="E1460">
            <v>0</v>
          </cell>
          <cell r="F1460">
            <v>18</v>
          </cell>
          <cell r="G1460">
            <v>5</v>
          </cell>
          <cell r="H1460">
            <v>0</v>
          </cell>
          <cell r="I1460">
            <v>18</v>
          </cell>
          <cell r="J1460">
            <v>1</v>
          </cell>
          <cell r="K1460">
            <v>0</v>
          </cell>
          <cell r="L1460" t="str">
            <v>KGM</v>
          </cell>
          <cell r="M1460">
            <v>0</v>
          </cell>
          <cell r="N1460">
            <v>0</v>
          </cell>
          <cell r="O1460" t="str">
            <v>CLASSE</v>
          </cell>
          <cell r="P1460">
            <v>1</v>
          </cell>
          <cell r="Q1460">
            <v>24.9</v>
          </cell>
          <cell r="R1460">
            <v>6</v>
          </cell>
          <cell r="S1460">
            <v>24.900000000000006</v>
          </cell>
          <cell r="T1460" t="str">
            <v xml:space="preserve"> </v>
          </cell>
        </row>
        <row r="1461">
          <cell r="A1461" t="str">
            <v>29181200</v>
          </cell>
          <cell r="B1461" t="str">
            <v>Acide tartrique</v>
          </cell>
          <cell r="C1461">
            <v>38393</v>
          </cell>
          <cell r="D1461">
            <v>10</v>
          </cell>
          <cell r="E1461">
            <v>0</v>
          </cell>
          <cell r="F1461">
            <v>18</v>
          </cell>
          <cell r="G1461">
            <v>10</v>
          </cell>
          <cell r="H1461">
            <v>0</v>
          </cell>
          <cell r="I1461">
            <v>18</v>
          </cell>
          <cell r="J1461">
            <v>1</v>
          </cell>
          <cell r="K1461">
            <v>0</v>
          </cell>
          <cell r="L1461" t="str">
            <v>KGM</v>
          </cell>
          <cell r="M1461">
            <v>0</v>
          </cell>
          <cell r="N1461">
            <v>0</v>
          </cell>
          <cell r="O1461" t="str">
            <v>CLASSE</v>
          </cell>
          <cell r="P1461">
            <v>2</v>
          </cell>
          <cell r="Q1461">
            <v>30.8</v>
          </cell>
          <cell r="R1461">
            <v>11</v>
          </cell>
          <cell r="S1461">
            <v>30.800000000000011</v>
          </cell>
          <cell r="T1461" t="str">
            <v xml:space="preserve"> </v>
          </cell>
        </row>
        <row r="1462">
          <cell r="A1462" t="str">
            <v>29181300</v>
          </cell>
          <cell r="B1462" t="str">
            <v>Sels et esters de l'acide tartrique</v>
          </cell>
          <cell r="C1462">
            <v>38393</v>
          </cell>
          <cell r="D1462">
            <v>10</v>
          </cell>
          <cell r="E1462">
            <v>0</v>
          </cell>
          <cell r="F1462">
            <v>18</v>
          </cell>
          <cell r="G1462">
            <v>10</v>
          </cell>
          <cell r="H1462">
            <v>0</v>
          </cell>
          <cell r="I1462">
            <v>18</v>
          </cell>
          <cell r="J1462">
            <v>1</v>
          </cell>
          <cell r="K1462">
            <v>0</v>
          </cell>
          <cell r="L1462" t="str">
            <v>KGM</v>
          </cell>
          <cell r="M1462">
            <v>0</v>
          </cell>
          <cell r="N1462">
            <v>0</v>
          </cell>
          <cell r="O1462" t="str">
            <v>CLASSE</v>
          </cell>
          <cell r="P1462">
            <v>2</v>
          </cell>
          <cell r="Q1462">
            <v>30.8</v>
          </cell>
          <cell r="R1462">
            <v>11</v>
          </cell>
          <cell r="S1462">
            <v>30.800000000000011</v>
          </cell>
          <cell r="T1462" t="str">
            <v xml:space="preserve"> </v>
          </cell>
        </row>
        <row r="1463">
          <cell r="A1463" t="str">
            <v>29181400</v>
          </cell>
          <cell r="B1463" t="str">
            <v>Acide citrique</v>
          </cell>
          <cell r="C1463">
            <v>38393</v>
          </cell>
          <cell r="D1463">
            <v>10</v>
          </cell>
          <cell r="E1463">
            <v>0</v>
          </cell>
          <cell r="F1463">
            <v>0</v>
          </cell>
          <cell r="G1463">
            <v>10</v>
          </cell>
          <cell r="H1463">
            <v>0</v>
          </cell>
          <cell r="I1463">
            <v>0</v>
          </cell>
          <cell r="J1463">
            <v>1</v>
          </cell>
          <cell r="K1463">
            <v>0</v>
          </cell>
          <cell r="L1463" t="str">
            <v>KGM</v>
          </cell>
          <cell r="M1463">
            <v>0</v>
          </cell>
          <cell r="N1463">
            <v>0</v>
          </cell>
          <cell r="O1463" t="str">
            <v>CLASSE</v>
          </cell>
          <cell r="P1463">
            <v>2</v>
          </cell>
          <cell r="Q1463">
            <v>11</v>
          </cell>
          <cell r="R1463">
            <v>11</v>
          </cell>
          <cell r="S1463">
            <v>11</v>
          </cell>
          <cell r="T1463" t="str">
            <v xml:space="preserve"> </v>
          </cell>
        </row>
        <row r="1464">
          <cell r="A1464" t="str">
            <v>29181500</v>
          </cell>
          <cell r="B1464" t="str">
            <v>Sels et esters de l'acide citrique</v>
          </cell>
          <cell r="C1464">
            <v>38393</v>
          </cell>
          <cell r="D1464">
            <v>10</v>
          </cell>
          <cell r="E1464">
            <v>0</v>
          </cell>
          <cell r="F1464">
            <v>18</v>
          </cell>
          <cell r="G1464">
            <v>10</v>
          </cell>
          <cell r="H1464">
            <v>0</v>
          </cell>
          <cell r="I1464">
            <v>18</v>
          </cell>
          <cell r="J1464">
            <v>1</v>
          </cell>
          <cell r="K1464">
            <v>0</v>
          </cell>
          <cell r="L1464" t="str">
            <v>KGM</v>
          </cell>
          <cell r="M1464">
            <v>0</v>
          </cell>
          <cell r="N1464">
            <v>0</v>
          </cell>
          <cell r="O1464" t="str">
            <v>CLASSE</v>
          </cell>
          <cell r="P1464">
            <v>2</v>
          </cell>
          <cell r="Q1464">
            <v>30.8</v>
          </cell>
          <cell r="R1464">
            <v>11</v>
          </cell>
          <cell r="S1464">
            <v>30.800000000000011</v>
          </cell>
          <cell r="T1464" t="str">
            <v xml:space="preserve"> </v>
          </cell>
        </row>
        <row r="1465">
          <cell r="A1465" t="str">
            <v>29181600</v>
          </cell>
          <cell r="B1465" t="str">
            <v>Acide gluconique,ses sels et ses esters</v>
          </cell>
          <cell r="C1465">
            <v>38393</v>
          </cell>
          <cell r="D1465">
            <v>10</v>
          </cell>
          <cell r="E1465">
            <v>0</v>
          </cell>
          <cell r="F1465">
            <v>18</v>
          </cell>
          <cell r="G1465">
            <v>10</v>
          </cell>
          <cell r="H1465">
            <v>0</v>
          </cell>
          <cell r="I1465">
            <v>18</v>
          </cell>
          <cell r="J1465">
            <v>1</v>
          </cell>
          <cell r="K1465">
            <v>0</v>
          </cell>
          <cell r="L1465" t="str">
            <v>KGM</v>
          </cell>
          <cell r="M1465">
            <v>0</v>
          </cell>
          <cell r="N1465">
            <v>0</v>
          </cell>
          <cell r="O1465" t="str">
            <v>CLASSE</v>
          </cell>
          <cell r="P1465">
            <v>2</v>
          </cell>
          <cell r="Q1465">
            <v>30.8</v>
          </cell>
          <cell r="R1465">
            <v>11</v>
          </cell>
          <cell r="S1465">
            <v>30.800000000000011</v>
          </cell>
          <cell r="T1465" t="str">
            <v xml:space="preserve"> </v>
          </cell>
        </row>
        <row r="1466">
          <cell r="A1466" t="str">
            <v>29181900</v>
          </cell>
          <cell r="B1466" t="str">
            <v>Acides carboxyliques a fonction alcool,&amp;leur derive aut que#291811 a291817</v>
          </cell>
          <cell r="C1466">
            <v>38393</v>
          </cell>
          <cell r="D1466">
            <v>10</v>
          </cell>
          <cell r="E1466">
            <v>0</v>
          </cell>
          <cell r="F1466">
            <v>18</v>
          </cell>
          <cell r="G1466">
            <v>10</v>
          </cell>
          <cell r="H1466">
            <v>0</v>
          </cell>
          <cell r="I1466">
            <v>18</v>
          </cell>
          <cell r="J1466">
            <v>1</v>
          </cell>
          <cell r="K1466">
            <v>0</v>
          </cell>
          <cell r="L1466" t="str">
            <v>KGM</v>
          </cell>
          <cell r="M1466">
            <v>0</v>
          </cell>
          <cell r="N1466">
            <v>0</v>
          </cell>
          <cell r="O1466" t="str">
            <v>CLASSE</v>
          </cell>
          <cell r="P1466">
            <v>2</v>
          </cell>
          <cell r="Q1466">
            <v>30.8</v>
          </cell>
          <cell r="R1466">
            <v>11</v>
          </cell>
          <cell r="S1466">
            <v>30.800000000000011</v>
          </cell>
          <cell r="T1466" t="str">
            <v xml:space="preserve"> </v>
          </cell>
        </row>
        <row r="1467">
          <cell r="A1467" t="str">
            <v>29182100</v>
          </cell>
          <cell r="B1467" t="str">
            <v>Acide salicylique et ses sels</v>
          </cell>
          <cell r="C1467">
            <v>38393</v>
          </cell>
          <cell r="D1467">
            <v>10</v>
          </cell>
          <cell r="E1467">
            <v>0</v>
          </cell>
          <cell r="F1467">
            <v>18</v>
          </cell>
          <cell r="G1467">
            <v>10</v>
          </cell>
          <cell r="H1467">
            <v>0</v>
          </cell>
          <cell r="I1467">
            <v>18</v>
          </cell>
          <cell r="J1467">
            <v>1</v>
          </cell>
          <cell r="K1467">
            <v>0</v>
          </cell>
          <cell r="L1467" t="str">
            <v>KGM</v>
          </cell>
          <cell r="M1467">
            <v>0</v>
          </cell>
          <cell r="N1467">
            <v>0</v>
          </cell>
          <cell r="O1467" t="str">
            <v>CLASSE</v>
          </cell>
          <cell r="P1467">
            <v>2</v>
          </cell>
          <cell r="Q1467">
            <v>30.8</v>
          </cell>
          <cell r="R1467">
            <v>11</v>
          </cell>
          <cell r="S1467">
            <v>30.800000000000011</v>
          </cell>
          <cell r="T1467" t="str">
            <v xml:space="preserve"> </v>
          </cell>
        </row>
        <row r="1468">
          <cell r="A1468" t="str">
            <v>29182200</v>
          </cell>
          <cell r="B1468" t="str">
            <v>Acide o-acethylsalicylique,ses sels et ses esters</v>
          </cell>
          <cell r="C1468">
            <v>38393</v>
          </cell>
          <cell r="D1468">
            <v>10</v>
          </cell>
          <cell r="E1468">
            <v>0</v>
          </cell>
          <cell r="F1468">
            <v>18</v>
          </cell>
          <cell r="G1468">
            <v>10</v>
          </cell>
          <cell r="H1468">
            <v>0</v>
          </cell>
          <cell r="I1468">
            <v>18</v>
          </cell>
          <cell r="J1468">
            <v>1</v>
          </cell>
          <cell r="K1468">
            <v>0</v>
          </cell>
          <cell r="L1468" t="str">
            <v>KGM</v>
          </cell>
          <cell r="M1468">
            <v>0</v>
          </cell>
          <cell r="N1468">
            <v>0</v>
          </cell>
          <cell r="O1468" t="str">
            <v>CLASSE</v>
          </cell>
          <cell r="P1468">
            <v>2</v>
          </cell>
          <cell r="Q1468">
            <v>30.8</v>
          </cell>
          <cell r="R1468">
            <v>11</v>
          </cell>
          <cell r="S1468">
            <v>30.800000000000011</v>
          </cell>
          <cell r="T1468" t="str">
            <v xml:space="preserve"> </v>
          </cell>
        </row>
        <row r="1469">
          <cell r="A1469" t="str">
            <v>29182300</v>
          </cell>
          <cell r="B1469" t="str">
            <v>Esters de l'acide salicylique &amp; leurs sels autre que # 291821 &amp; 291822</v>
          </cell>
          <cell r="C1469">
            <v>38393</v>
          </cell>
          <cell r="D1469">
            <v>10</v>
          </cell>
          <cell r="E1469">
            <v>0</v>
          </cell>
          <cell r="F1469">
            <v>18</v>
          </cell>
          <cell r="G1469">
            <v>10</v>
          </cell>
          <cell r="H1469">
            <v>0</v>
          </cell>
          <cell r="I1469">
            <v>18</v>
          </cell>
          <cell r="J1469">
            <v>1</v>
          </cell>
          <cell r="K1469">
            <v>0</v>
          </cell>
          <cell r="L1469" t="str">
            <v>KGM</v>
          </cell>
          <cell r="M1469">
            <v>0</v>
          </cell>
          <cell r="N1469">
            <v>0</v>
          </cell>
          <cell r="O1469" t="str">
            <v>CLASSE</v>
          </cell>
          <cell r="P1469">
            <v>2</v>
          </cell>
          <cell r="Q1469">
            <v>30.8</v>
          </cell>
          <cell r="R1469">
            <v>11</v>
          </cell>
          <cell r="S1469">
            <v>30.800000000000011</v>
          </cell>
          <cell r="T1469" t="str">
            <v xml:space="preserve"> </v>
          </cell>
        </row>
        <row r="1470">
          <cell r="A1470" t="str">
            <v>29182900</v>
          </cell>
          <cell r="B1470" t="str">
            <v>Acides carboxyliques a fonct.phenol,&amp; leur derive aut.que #291821 a 291823</v>
          </cell>
          <cell r="C1470">
            <v>38393</v>
          </cell>
          <cell r="D1470">
            <v>10</v>
          </cell>
          <cell r="E1470">
            <v>0</v>
          </cell>
          <cell r="F1470">
            <v>18</v>
          </cell>
          <cell r="G1470">
            <v>10</v>
          </cell>
          <cell r="H1470">
            <v>0</v>
          </cell>
          <cell r="I1470">
            <v>18</v>
          </cell>
          <cell r="J1470">
            <v>1</v>
          </cell>
          <cell r="K1470">
            <v>0</v>
          </cell>
          <cell r="L1470" t="str">
            <v>KGM</v>
          </cell>
          <cell r="M1470">
            <v>0</v>
          </cell>
          <cell r="N1470">
            <v>0</v>
          </cell>
          <cell r="O1470" t="str">
            <v>CLASSE</v>
          </cell>
          <cell r="P1470">
            <v>2</v>
          </cell>
          <cell r="Q1470">
            <v>30.8</v>
          </cell>
          <cell r="R1470">
            <v>11</v>
          </cell>
          <cell r="S1470">
            <v>30.800000000000011</v>
          </cell>
          <cell r="T1470" t="str">
            <v xml:space="preserve"> </v>
          </cell>
        </row>
        <row r="1471">
          <cell r="A1471" t="str">
            <v>29183000</v>
          </cell>
          <cell r="B1471" t="str">
            <v>Acides carboxyliques a fonction aldehyde ou cetone,...et leurs derives</v>
          </cell>
          <cell r="C1471">
            <v>38393</v>
          </cell>
          <cell r="D1471">
            <v>10</v>
          </cell>
          <cell r="E1471">
            <v>0</v>
          </cell>
          <cell r="F1471">
            <v>18</v>
          </cell>
          <cell r="G1471">
            <v>10</v>
          </cell>
          <cell r="H1471">
            <v>0</v>
          </cell>
          <cell r="I1471">
            <v>18</v>
          </cell>
          <cell r="J1471">
            <v>1</v>
          </cell>
          <cell r="K1471">
            <v>0</v>
          </cell>
          <cell r="L1471" t="str">
            <v>KGM</v>
          </cell>
          <cell r="M1471">
            <v>0</v>
          </cell>
          <cell r="N1471">
            <v>0</v>
          </cell>
          <cell r="O1471" t="str">
            <v>CLASSE</v>
          </cell>
          <cell r="P1471">
            <v>2</v>
          </cell>
          <cell r="Q1471">
            <v>30.8</v>
          </cell>
          <cell r="R1471">
            <v>11</v>
          </cell>
          <cell r="S1471">
            <v>30.800000000000011</v>
          </cell>
          <cell r="T1471" t="str">
            <v xml:space="preserve"> </v>
          </cell>
        </row>
        <row r="1472">
          <cell r="A1472" t="str">
            <v>29189000</v>
          </cell>
          <cell r="B1472" t="str">
            <v>Acides carboxyliq.a fonct.oxygenee supplementaire,aut.que #291811 a 291830</v>
          </cell>
          <cell r="C1472">
            <v>38393</v>
          </cell>
          <cell r="D1472">
            <v>10</v>
          </cell>
          <cell r="E1472">
            <v>0</v>
          </cell>
          <cell r="F1472">
            <v>18</v>
          </cell>
          <cell r="G1472">
            <v>10</v>
          </cell>
          <cell r="H1472">
            <v>0</v>
          </cell>
          <cell r="I1472">
            <v>18</v>
          </cell>
          <cell r="J1472">
            <v>1</v>
          </cell>
          <cell r="K1472">
            <v>0</v>
          </cell>
          <cell r="L1472" t="str">
            <v>KGM</v>
          </cell>
          <cell r="M1472">
            <v>0</v>
          </cell>
          <cell r="N1472">
            <v>0</v>
          </cell>
          <cell r="O1472" t="str">
            <v>CLASSE</v>
          </cell>
          <cell r="P1472">
            <v>2</v>
          </cell>
          <cell r="Q1472">
            <v>30.8</v>
          </cell>
          <cell r="R1472">
            <v>11</v>
          </cell>
          <cell r="S1472">
            <v>30.800000000000011</v>
          </cell>
          <cell r="T1472" t="str">
            <v xml:space="preserve"> </v>
          </cell>
        </row>
        <row r="1473">
          <cell r="A1473" t="str">
            <v>29190000</v>
          </cell>
          <cell r="B1473" t="str">
            <v>Esters phosphoriques et leurs sels,lactophosphates &amp; derives halogenes,s.n</v>
          </cell>
          <cell r="C1473">
            <v>38393</v>
          </cell>
          <cell r="D1473">
            <v>10</v>
          </cell>
          <cell r="E1473">
            <v>0</v>
          </cell>
          <cell r="F1473">
            <v>18</v>
          </cell>
          <cell r="G1473">
            <v>10</v>
          </cell>
          <cell r="H1473">
            <v>0</v>
          </cell>
          <cell r="I1473">
            <v>18</v>
          </cell>
          <cell r="J1473">
            <v>1</v>
          </cell>
          <cell r="K1473">
            <v>0</v>
          </cell>
          <cell r="L1473" t="str">
            <v>KGM</v>
          </cell>
          <cell r="M1473">
            <v>0</v>
          </cell>
          <cell r="N1473">
            <v>0</v>
          </cell>
          <cell r="O1473" t="str">
            <v>CLASSE</v>
          </cell>
          <cell r="P1473">
            <v>2</v>
          </cell>
          <cell r="Q1473">
            <v>30.8</v>
          </cell>
          <cell r="R1473">
            <v>11</v>
          </cell>
          <cell r="S1473">
            <v>30.800000000000011</v>
          </cell>
          <cell r="T1473" t="str">
            <v xml:space="preserve"> </v>
          </cell>
        </row>
        <row r="1474">
          <cell r="A1474" t="str">
            <v>29201000</v>
          </cell>
          <cell r="B1474" t="str">
            <v>Phosphorothioates,leurs sels et derives..</v>
          </cell>
          <cell r="C1474">
            <v>38393</v>
          </cell>
          <cell r="D1474">
            <v>10</v>
          </cell>
          <cell r="E1474">
            <v>0</v>
          </cell>
          <cell r="F1474">
            <v>18</v>
          </cell>
          <cell r="G1474">
            <v>10</v>
          </cell>
          <cell r="H1474">
            <v>0</v>
          </cell>
          <cell r="I1474">
            <v>18</v>
          </cell>
          <cell r="J1474">
            <v>1</v>
          </cell>
          <cell r="K1474">
            <v>0</v>
          </cell>
          <cell r="L1474" t="str">
            <v>KGM</v>
          </cell>
          <cell r="M1474">
            <v>0</v>
          </cell>
          <cell r="N1474">
            <v>0</v>
          </cell>
          <cell r="O1474" t="str">
            <v>CLASSE</v>
          </cell>
          <cell r="P1474">
            <v>2</v>
          </cell>
          <cell r="Q1474">
            <v>30.8</v>
          </cell>
          <cell r="R1474">
            <v>11</v>
          </cell>
          <cell r="S1474">
            <v>30.800000000000011</v>
          </cell>
          <cell r="T1474" t="str">
            <v xml:space="preserve"> </v>
          </cell>
        </row>
        <row r="1475">
          <cell r="A1475" t="str">
            <v>29209000</v>
          </cell>
          <cell r="B1475" t="str">
            <v>Esters d'autres acides inorganique(halogenure d'hydrogene _x001B_ aut.que 292010</v>
          </cell>
          <cell r="C1475">
            <v>38393</v>
          </cell>
          <cell r="D1475">
            <v>10</v>
          </cell>
          <cell r="E1475">
            <v>0</v>
          </cell>
          <cell r="F1475">
            <v>18</v>
          </cell>
          <cell r="G1475">
            <v>10</v>
          </cell>
          <cell r="H1475">
            <v>0</v>
          </cell>
          <cell r="I1475">
            <v>18</v>
          </cell>
          <cell r="J1475">
            <v>1</v>
          </cell>
          <cell r="K1475">
            <v>0</v>
          </cell>
          <cell r="L1475" t="str">
            <v>KGM</v>
          </cell>
          <cell r="M1475">
            <v>0</v>
          </cell>
          <cell r="N1475">
            <v>0</v>
          </cell>
          <cell r="O1475" t="str">
            <v>CLASSE</v>
          </cell>
          <cell r="P1475">
            <v>2</v>
          </cell>
          <cell r="Q1475">
            <v>30.8</v>
          </cell>
          <cell r="R1475">
            <v>11</v>
          </cell>
          <cell r="S1475">
            <v>30.800000000000011</v>
          </cell>
          <cell r="T1475" t="str">
            <v xml:space="preserve"> </v>
          </cell>
        </row>
        <row r="1476">
          <cell r="A1476" t="str">
            <v>29211100</v>
          </cell>
          <cell r="B1476" t="str">
            <v>Mono-,di-ou trimethylamine et leurs sels</v>
          </cell>
          <cell r="C1476">
            <v>38393</v>
          </cell>
          <cell r="D1476">
            <v>10</v>
          </cell>
          <cell r="E1476">
            <v>0</v>
          </cell>
          <cell r="F1476">
            <v>18</v>
          </cell>
          <cell r="G1476">
            <v>10</v>
          </cell>
          <cell r="H1476">
            <v>0</v>
          </cell>
          <cell r="I1476">
            <v>18</v>
          </cell>
          <cell r="J1476">
            <v>1</v>
          </cell>
          <cell r="K1476">
            <v>0</v>
          </cell>
          <cell r="L1476" t="str">
            <v>KGM</v>
          </cell>
          <cell r="M1476">
            <v>0</v>
          </cell>
          <cell r="N1476">
            <v>0</v>
          </cell>
          <cell r="O1476" t="str">
            <v>CLASSE</v>
          </cell>
          <cell r="P1476">
            <v>2</v>
          </cell>
          <cell r="Q1476">
            <v>30.8</v>
          </cell>
          <cell r="R1476">
            <v>11</v>
          </cell>
          <cell r="S1476">
            <v>30.800000000000011</v>
          </cell>
          <cell r="T1476" t="str">
            <v xml:space="preserve"> </v>
          </cell>
        </row>
        <row r="1477">
          <cell r="A1477" t="str">
            <v>29211200</v>
          </cell>
          <cell r="B1477" t="str">
            <v>Diethylamine et ses sels</v>
          </cell>
          <cell r="C1477">
            <v>38393</v>
          </cell>
          <cell r="D1477">
            <v>10</v>
          </cell>
          <cell r="E1477">
            <v>0</v>
          </cell>
          <cell r="F1477">
            <v>18</v>
          </cell>
          <cell r="G1477">
            <v>10</v>
          </cell>
          <cell r="H1477">
            <v>0</v>
          </cell>
          <cell r="I1477">
            <v>18</v>
          </cell>
          <cell r="J1477">
            <v>1</v>
          </cell>
          <cell r="K1477">
            <v>0</v>
          </cell>
          <cell r="L1477" t="str">
            <v>KGM</v>
          </cell>
          <cell r="M1477">
            <v>0</v>
          </cell>
          <cell r="N1477">
            <v>0</v>
          </cell>
          <cell r="O1477" t="str">
            <v>CLASSE</v>
          </cell>
          <cell r="P1477">
            <v>2</v>
          </cell>
          <cell r="Q1477">
            <v>30.8</v>
          </cell>
          <cell r="R1477">
            <v>11</v>
          </cell>
          <cell r="S1477">
            <v>30.800000000000011</v>
          </cell>
          <cell r="T1477" t="str">
            <v xml:space="preserve"> </v>
          </cell>
        </row>
        <row r="1478">
          <cell r="A1478" t="str">
            <v>29211900</v>
          </cell>
          <cell r="B1478" t="str">
            <v>Monoamines acycliques leurs derives &amp; leurs sels autre que #292111 &amp;292212</v>
          </cell>
          <cell r="C1478">
            <v>38393</v>
          </cell>
          <cell r="D1478">
            <v>10</v>
          </cell>
          <cell r="E1478">
            <v>0</v>
          </cell>
          <cell r="F1478">
            <v>18</v>
          </cell>
          <cell r="G1478">
            <v>10</v>
          </cell>
          <cell r="H1478">
            <v>0</v>
          </cell>
          <cell r="I1478">
            <v>18</v>
          </cell>
          <cell r="J1478">
            <v>1</v>
          </cell>
          <cell r="K1478">
            <v>0</v>
          </cell>
          <cell r="L1478" t="str">
            <v>KGM</v>
          </cell>
          <cell r="M1478">
            <v>0</v>
          </cell>
          <cell r="N1478">
            <v>0</v>
          </cell>
          <cell r="O1478" t="str">
            <v>CLASSE</v>
          </cell>
          <cell r="P1478">
            <v>2</v>
          </cell>
          <cell r="Q1478">
            <v>30.8</v>
          </cell>
          <cell r="R1478">
            <v>11</v>
          </cell>
          <cell r="S1478">
            <v>30.800000000000011</v>
          </cell>
          <cell r="T1478" t="str">
            <v xml:space="preserve"> </v>
          </cell>
        </row>
        <row r="1479">
          <cell r="A1479" t="str">
            <v>29212100</v>
          </cell>
          <cell r="B1479" t="str">
            <v>Ethylenediamine et ses sels</v>
          </cell>
          <cell r="C1479">
            <v>38393</v>
          </cell>
          <cell r="D1479">
            <v>10</v>
          </cell>
          <cell r="E1479">
            <v>0</v>
          </cell>
          <cell r="F1479">
            <v>18</v>
          </cell>
          <cell r="G1479">
            <v>10</v>
          </cell>
          <cell r="H1479">
            <v>0</v>
          </cell>
          <cell r="I1479">
            <v>18</v>
          </cell>
          <cell r="J1479">
            <v>1</v>
          </cell>
          <cell r="K1479">
            <v>0</v>
          </cell>
          <cell r="L1479" t="str">
            <v>KGM</v>
          </cell>
          <cell r="M1479">
            <v>0</v>
          </cell>
          <cell r="N1479">
            <v>0</v>
          </cell>
          <cell r="O1479" t="str">
            <v>CLASSE</v>
          </cell>
          <cell r="P1479">
            <v>2</v>
          </cell>
          <cell r="Q1479">
            <v>30.8</v>
          </cell>
          <cell r="R1479">
            <v>11</v>
          </cell>
          <cell r="S1479">
            <v>30.800000000000011</v>
          </cell>
          <cell r="T1479" t="str">
            <v xml:space="preserve"> </v>
          </cell>
        </row>
        <row r="1480">
          <cell r="A1480" t="str">
            <v>29212200</v>
          </cell>
          <cell r="B1480" t="str">
            <v>Hexamethylenediamine et ses sels</v>
          </cell>
          <cell r="C1480">
            <v>38393</v>
          </cell>
          <cell r="D1480">
            <v>10</v>
          </cell>
          <cell r="E1480">
            <v>0</v>
          </cell>
          <cell r="F1480">
            <v>18</v>
          </cell>
          <cell r="G1480">
            <v>10</v>
          </cell>
          <cell r="H1480">
            <v>0</v>
          </cell>
          <cell r="I1480">
            <v>18</v>
          </cell>
          <cell r="J1480">
            <v>1</v>
          </cell>
          <cell r="K1480">
            <v>0</v>
          </cell>
          <cell r="L1480" t="str">
            <v>KGM</v>
          </cell>
          <cell r="M1480">
            <v>0</v>
          </cell>
          <cell r="N1480">
            <v>0</v>
          </cell>
          <cell r="O1480" t="str">
            <v>CLASSE</v>
          </cell>
          <cell r="P1480">
            <v>2</v>
          </cell>
          <cell r="Q1480">
            <v>30.8</v>
          </cell>
          <cell r="R1480">
            <v>11</v>
          </cell>
          <cell r="S1480">
            <v>30.800000000000011</v>
          </cell>
          <cell r="T1480" t="str">
            <v xml:space="preserve"> </v>
          </cell>
        </row>
        <row r="1481">
          <cell r="A1481" t="str">
            <v>29212900</v>
          </cell>
          <cell r="B1481" t="str">
            <v>Polyamines acycliques leurs derives &amp;leurs sels aut.que #292121 &amp; 292122</v>
          </cell>
          <cell r="C1481">
            <v>38393</v>
          </cell>
          <cell r="D1481">
            <v>10</v>
          </cell>
          <cell r="E1481">
            <v>0</v>
          </cell>
          <cell r="F1481">
            <v>18</v>
          </cell>
          <cell r="G1481">
            <v>10</v>
          </cell>
          <cell r="H1481">
            <v>0</v>
          </cell>
          <cell r="I1481">
            <v>18</v>
          </cell>
          <cell r="J1481">
            <v>1</v>
          </cell>
          <cell r="K1481">
            <v>0</v>
          </cell>
          <cell r="L1481" t="str">
            <v>KGM</v>
          </cell>
          <cell r="M1481">
            <v>0</v>
          </cell>
          <cell r="N1481">
            <v>0</v>
          </cell>
          <cell r="O1481" t="str">
            <v>CLASSE</v>
          </cell>
          <cell r="P1481">
            <v>2</v>
          </cell>
          <cell r="Q1481">
            <v>30.8</v>
          </cell>
          <cell r="R1481">
            <v>11</v>
          </cell>
          <cell r="S1481">
            <v>30.800000000000011</v>
          </cell>
          <cell r="T1481" t="str">
            <v xml:space="preserve"> </v>
          </cell>
        </row>
        <row r="1482">
          <cell r="A1482" t="str">
            <v>29213000</v>
          </cell>
          <cell r="B1482" t="str">
            <v>Monoamines,polyamines cyclaniques,cycleniques,...leurs derives et sels</v>
          </cell>
          <cell r="C1482">
            <v>38393</v>
          </cell>
          <cell r="D1482">
            <v>10</v>
          </cell>
          <cell r="E1482">
            <v>0</v>
          </cell>
          <cell r="F1482">
            <v>18</v>
          </cell>
          <cell r="G1482">
            <v>10</v>
          </cell>
          <cell r="H1482">
            <v>0</v>
          </cell>
          <cell r="I1482">
            <v>18</v>
          </cell>
          <cell r="J1482">
            <v>1</v>
          </cell>
          <cell r="K1482">
            <v>0</v>
          </cell>
          <cell r="L1482" t="str">
            <v>KGM</v>
          </cell>
          <cell r="M1482">
            <v>0</v>
          </cell>
          <cell r="N1482">
            <v>0</v>
          </cell>
          <cell r="O1482" t="str">
            <v>CLASSE</v>
          </cell>
          <cell r="P1482">
            <v>2</v>
          </cell>
          <cell r="Q1482">
            <v>30.8</v>
          </cell>
          <cell r="R1482">
            <v>11</v>
          </cell>
          <cell r="S1482">
            <v>30.800000000000011</v>
          </cell>
          <cell r="T1482" t="str">
            <v xml:space="preserve"> </v>
          </cell>
        </row>
        <row r="1483">
          <cell r="A1483" t="str">
            <v>29214100</v>
          </cell>
          <cell r="B1483" t="str">
            <v>Aniline et ses sels</v>
          </cell>
          <cell r="C1483">
            <v>38393</v>
          </cell>
          <cell r="D1483">
            <v>10</v>
          </cell>
          <cell r="E1483">
            <v>0</v>
          </cell>
          <cell r="F1483">
            <v>18</v>
          </cell>
          <cell r="G1483">
            <v>10</v>
          </cell>
          <cell r="H1483">
            <v>0</v>
          </cell>
          <cell r="I1483">
            <v>18</v>
          </cell>
          <cell r="J1483">
            <v>1</v>
          </cell>
          <cell r="K1483">
            <v>0</v>
          </cell>
          <cell r="L1483" t="str">
            <v>KGM</v>
          </cell>
          <cell r="M1483">
            <v>0</v>
          </cell>
          <cell r="N1483">
            <v>0</v>
          </cell>
          <cell r="O1483" t="str">
            <v>CLASSE</v>
          </cell>
          <cell r="P1483">
            <v>2</v>
          </cell>
          <cell r="Q1483">
            <v>30.8</v>
          </cell>
          <cell r="R1483">
            <v>11</v>
          </cell>
          <cell r="S1483">
            <v>30.800000000000011</v>
          </cell>
          <cell r="T1483" t="str">
            <v xml:space="preserve"> </v>
          </cell>
        </row>
        <row r="1484">
          <cell r="A1484" t="str">
            <v>29214200</v>
          </cell>
          <cell r="B1484" t="str">
            <v>Derives de l'aniline et leurs sels</v>
          </cell>
          <cell r="C1484">
            <v>38393</v>
          </cell>
          <cell r="D1484">
            <v>10</v>
          </cell>
          <cell r="E1484">
            <v>0</v>
          </cell>
          <cell r="F1484">
            <v>18</v>
          </cell>
          <cell r="G1484">
            <v>10</v>
          </cell>
          <cell r="H1484">
            <v>0</v>
          </cell>
          <cell r="I1484">
            <v>18</v>
          </cell>
          <cell r="J1484">
            <v>1</v>
          </cell>
          <cell r="K1484">
            <v>0</v>
          </cell>
          <cell r="L1484" t="str">
            <v>KGM</v>
          </cell>
          <cell r="M1484">
            <v>0</v>
          </cell>
          <cell r="N1484">
            <v>0</v>
          </cell>
          <cell r="O1484" t="str">
            <v>CLASSE</v>
          </cell>
          <cell r="P1484">
            <v>2</v>
          </cell>
          <cell r="Q1484">
            <v>30.8</v>
          </cell>
          <cell r="R1484">
            <v>11</v>
          </cell>
          <cell r="S1484">
            <v>30.800000000000011</v>
          </cell>
          <cell r="T1484" t="str">
            <v xml:space="preserve"> </v>
          </cell>
        </row>
        <row r="1485">
          <cell r="A1485" t="str">
            <v>29214300</v>
          </cell>
          <cell r="B1485" t="str">
            <v>Toluidines et leurs derives; sels de ces produits</v>
          </cell>
          <cell r="C1485">
            <v>38393</v>
          </cell>
          <cell r="D1485">
            <v>10</v>
          </cell>
          <cell r="E1485">
            <v>0</v>
          </cell>
          <cell r="F1485">
            <v>18</v>
          </cell>
          <cell r="G1485">
            <v>10</v>
          </cell>
          <cell r="H1485">
            <v>0</v>
          </cell>
          <cell r="I1485">
            <v>18</v>
          </cell>
          <cell r="J1485">
            <v>1</v>
          </cell>
          <cell r="K1485">
            <v>0</v>
          </cell>
          <cell r="L1485" t="str">
            <v>KGM</v>
          </cell>
          <cell r="M1485">
            <v>0</v>
          </cell>
          <cell r="N1485">
            <v>0</v>
          </cell>
          <cell r="O1485" t="str">
            <v>CLASSE</v>
          </cell>
          <cell r="P1485">
            <v>2</v>
          </cell>
          <cell r="Q1485">
            <v>30.8</v>
          </cell>
          <cell r="R1485">
            <v>11</v>
          </cell>
          <cell r="S1485">
            <v>30.800000000000011</v>
          </cell>
          <cell r="T1485" t="str">
            <v xml:space="preserve"> </v>
          </cell>
        </row>
        <row r="1486">
          <cell r="A1486" t="str">
            <v>29214400</v>
          </cell>
          <cell r="B1486" t="str">
            <v>Diphenylamine et ses derives; sels de ces produits</v>
          </cell>
          <cell r="C1486">
            <v>38393</v>
          </cell>
          <cell r="D1486">
            <v>10</v>
          </cell>
          <cell r="E1486">
            <v>0</v>
          </cell>
          <cell r="F1486">
            <v>18</v>
          </cell>
          <cell r="G1486">
            <v>10</v>
          </cell>
          <cell r="H1486">
            <v>0</v>
          </cell>
          <cell r="I1486">
            <v>18</v>
          </cell>
          <cell r="J1486">
            <v>1</v>
          </cell>
          <cell r="K1486">
            <v>0</v>
          </cell>
          <cell r="L1486" t="str">
            <v>KGM</v>
          </cell>
          <cell r="M1486">
            <v>0</v>
          </cell>
          <cell r="N1486">
            <v>0</v>
          </cell>
          <cell r="O1486" t="str">
            <v>CLASSE</v>
          </cell>
          <cell r="P1486">
            <v>2</v>
          </cell>
          <cell r="Q1486">
            <v>30.8</v>
          </cell>
          <cell r="R1486">
            <v>11</v>
          </cell>
          <cell r="S1486">
            <v>30.800000000000011</v>
          </cell>
          <cell r="T1486" t="str">
            <v xml:space="preserve"> </v>
          </cell>
        </row>
        <row r="1487">
          <cell r="A1487" t="str">
            <v>29214500</v>
          </cell>
          <cell r="B1487" t="str">
            <v>Alpha-beta naphtylamine,leurs derives et leurs sels</v>
          </cell>
          <cell r="C1487">
            <v>38393</v>
          </cell>
          <cell r="D1487">
            <v>10</v>
          </cell>
          <cell r="E1487">
            <v>0</v>
          </cell>
          <cell r="F1487">
            <v>18</v>
          </cell>
          <cell r="G1487">
            <v>10</v>
          </cell>
          <cell r="H1487">
            <v>0</v>
          </cell>
          <cell r="I1487">
            <v>18</v>
          </cell>
          <cell r="J1487">
            <v>1</v>
          </cell>
          <cell r="K1487">
            <v>0</v>
          </cell>
          <cell r="L1487" t="str">
            <v>KGM</v>
          </cell>
          <cell r="M1487">
            <v>0</v>
          </cell>
          <cell r="N1487">
            <v>0</v>
          </cell>
          <cell r="O1487" t="str">
            <v>CLASSE</v>
          </cell>
          <cell r="P1487">
            <v>2</v>
          </cell>
          <cell r="Q1487">
            <v>30.8</v>
          </cell>
          <cell r="R1487">
            <v>11</v>
          </cell>
          <cell r="S1487">
            <v>30.800000000000011</v>
          </cell>
          <cell r="T1487" t="str">
            <v xml:space="preserve"> </v>
          </cell>
        </row>
        <row r="1488">
          <cell r="A1488" t="str">
            <v>29214600</v>
          </cell>
          <cell r="B1488" t="str">
            <v>amf_x0002_tamine,benzf_x0002_tamine,dexamf_x0002_tamine,_x0002_tilamf_x0002_tamine,fencamfamine,l_x0002_f_x0002_tamine...</v>
          </cell>
          <cell r="C1488">
            <v>38393</v>
          </cell>
          <cell r="D1488">
            <v>10</v>
          </cell>
          <cell r="E1488">
            <v>0</v>
          </cell>
          <cell r="F1488">
            <v>0</v>
          </cell>
          <cell r="G1488">
            <v>10</v>
          </cell>
          <cell r="H1488">
            <v>0</v>
          </cell>
          <cell r="I1488">
            <v>0</v>
          </cell>
          <cell r="J1488">
            <v>1</v>
          </cell>
          <cell r="K1488">
            <v>0</v>
          </cell>
          <cell r="L1488" t="str">
            <v>KGM</v>
          </cell>
          <cell r="M1488">
            <v>0</v>
          </cell>
          <cell r="N1488">
            <v>0</v>
          </cell>
          <cell r="O1488" t="str">
            <v>CLASSE</v>
          </cell>
          <cell r="P1488">
            <v>2</v>
          </cell>
          <cell r="Q1488">
            <v>11</v>
          </cell>
          <cell r="R1488">
            <v>11</v>
          </cell>
          <cell r="S1488">
            <v>11</v>
          </cell>
          <cell r="T1488" t="str">
            <v xml:space="preserve"> </v>
          </cell>
        </row>
        <row r="1489">
          <cell r="A1489" t="str">
            <v>29214900</v>
          </cell>
          <cell r="B1489" t="str">
            <v>Monoamines aromatiques leurs derives &amp; leurs sels aut.que #292141 a 292145</v>
          </cell>
          <cell r="C1489">
            <v>38393</v>
          </cell>
          <cell r="D1489">
            <v>10</v>
          </cell>
          <cell r="E1489">
            <v>0</v>
          </cell>
          <cell r="F1489">
            <v>18</v>
          </cell>
          <cell r="G1489">
            <v>10</v>
          </cell>
          <cell r="H1489">
            <v>0</v>
          </cell>
          <cell r="I1489">
            <v>18</v>
          </cell>
          <cell r="J1489">
            <v>1</v>
          </cell>
          <cell r="K1489">
            <v>0</v>
          </cell>
          <cell r="L1489" t="str">
            <v>KGM</v>
          </cell>
          <cell r="M1489">
            <v>0</v>
          </cell>
          <cell r="N1489">
            <v>0</v>
          </cell>
          <cell r="O1489" t="str">
            <v>CLASSE</v>
          </cell>
          <cell r="P1489">
            <v>2</v>
          </cell>
          <cell r="Q1489">
            <v>30.8</v>
          </cell>
          <cell r="R1489">
            <v>11</v>
          </cell>
          <cell r="S1489">
            <v>30.800000000000011</v>
          </cell>
          <cell r="T1489" t="str">
            <v xml:space="preserve"> </v>
          </cell>
        </row>
        <row r="1490">
          <cell r="A1490" t="str">
            <v>29215100</v>
          </cell>
          <cell r="B1490" t="str">
            <v>O-,m-,p-phenylenediamine,diaminotoluenes,leurs derives et sels</v>
          </cell>
          <cell r="C1490">
            <v>38393</v>
          </cell>
          <cell r="D1490">
            <v>10</v>
          </cell>
          <cell r="E1490">
            <v>0</v>
          </cell>
          <cell r="F1490">
            <v>18</v>
          </cell>
          <cell r="G1490">
            <v>10</v>
          </cell>
          <cell r="H1490">
            <v>0</v>
          </cell>
          <cell r="I1490">
            <v>18</v>
          </cell>
          <cell r="J1490">
            <v>1</v>
          </cell>
          <cell r="K1490">
            <v>0</v>
          </cell>
          <cell r="L1490" t="str">
            <v>KGM</v>
          </cell>
          <cell r="M1490">
            <v>0</v>
          </cell>
          <cell r="N1490">
            <v>0</v>
          </cell>
          <cell r="O1490" t="str">
            <v>CLASSE</v>
          </cell>
          <cell r="P1490">
            <v>2</v>
          </cell>
          <cell r="Q1490">
            <v>30.8</v>
          </cell>
          <cell r="R1490">
            <v>11</v>
          </cell>
          <cell r="S1490">
            <v>30.800000000000011</v>
          </cell>
          <cell r="T1490" t="str">
            <v xml:space="preserve"> </v>
          </cell>
        </row>
        <row r="1491">
          <cell r="A1491" t="str">
            <v>29215900</v>
          </cell>
          <cell r="B1491" t="str">
            <v>Polyamines aromatiques leurs derives &amp; sels  autre que du # 292151</v>
          </cell>
          <cell r="C1491">
            <v>38393</v>
          </cell>
          <cell r="D1491">
            <v>10</v>
          </cell>
          <cell r="E1491">
            <v>0</v>
          </cell>
          <cell r="F1491">
            <v>18</v>
          </cell>
          <cell r="G1491">
            <v>10</v>
          </cell>
          <cell r="H1491">
            <v>0</v>
          </cell>
          <cell r="I1491">
            <v>18</v>
          </cell>
          <cell r="J1491">
            <v>1</v>
          </cell>
          <cell r="K1491">
            <v>0</v>
          </cell>
          <cell r="L1491" t="str">
            <v>KGM</v>
          </cell>
          <cell r="M1491">
            <v>0</v>
          </cell>
          <cell r="N1491">
            <v>0</v>
          </cell>
          <cell r="O1491" t="str">
            <v>CLASSE</v>
          </cell>
          <cell r="P1491">
            <v>2</v>
          </cell>
          <cell r="Q1491">
            <v>30.8</v>
          </cell>
          <cell r="R1491">
            <v>11</v>
          </cell>
          <cell r="S1491">
            <v>30.800000000000011</v>
          </cell>
          <cell r="T1491" t="str">
            <v xml:space="preserve"> </v>
          </cell>
        </row>
        <row r="1492">
          <cell r="A1492" t="str">
            <v>29221100</v>
          </cell>
          <cell r="B1492" t="str">
            <v>Monoethanolamine et ses sels</v>
          </cell>
          <cell r="C1492">
            <v>38393</v>
          </cell>
          <cell r="D1492">
            <v>10</v>
          </cell>
          <cell r="E1492">
            <v>0</v>
          </cell>
          <cell r="F1492">
            <v>18</v>
          </cell>
          <cell r="G1492">
            <v>10</v>
          </cell>
          <cell r="H1492">
            <v>0</v>
          </cell>
          <cell r="I1492">
            <v>18</v>
          </cell>
          <cell r="J1492">
            <v>1</v>
          </cell>
          <cell r="K1492">
            <v>0</v>
          </cell>
          <cell r="L1492" t="str">
            <v>KGM</v>
          </cell>
          <cell r="M1492">
            <v>0</v>
          </cell>
          <cell r="N1492">
            <v>0</v>
          </cell>
          <cell r="O1492" t="str">
            <v>CLASSE</v>
          </cell>
          <cell r="P1492">
            <v>2</v>
          </cell>
          <cell r="Q1492">
            <v>30.8</v>
          </cell>
          <cell r="R1492">
            <v>11</v>
          </cell>
          <cell r="S1492">
            <v>30.800000000000011</v>
          </cell>
          <cell r="T1492" t="str">
            <v xml:space="preserve"> </v>
          </cell>
        </row>
        <row r="1493">
          <cell r="A1493" t="str">
            <v>29221200</v>
          </cell>
          <cell r="B1493" t="str">
            <v>Diethanolamine et ses sels</v>
          </cell>
          <cell r="C1493">
            <v>38393</v>
          </cell>
          <cell r="D1493">
            <v>10</v>
          </cell>
          <cell r="E1493">
            <v>0</v>
          </cell>
          <cell r="F1493">
            <v>18</v>
          </cell>
          <cell r="G1493">
            <v>10</v>
          </cell>
          <cell r="H1493">
            <v>0</v>
          </cell>
          <cell r="I1493">
            <v>18</v>
          </cell>
          <cell r="J1493">
            <v>1</v>
          </cell>
          <cell r="K1493">
            <v>0</v>
          </cell>
          <cell r="L1493" t="str">
            <v>KGM</v>
          </cell>
          <cell r="M1493">
            <v>0</v>
          </cell>
          <cell r="N1493">
            <v>0</v>
          </cell>
          <cell r="O1493" t="str">
            <v>CLASSE</v>
          </cell>
          <cell r="P1493">
            <v>2</v>
          </cell>
          <cell r="Q1493">
            <v>30.8</v>
          </cell>
          <cell r="R1493">
            <v>11</v>
          </cell>
          <cell r="S1493">
            <v>30.800000000000011</v>
          </cell>
          <cell r="T1493" t="str">
            <v xml:space="preserve"> </v>
          </cell>
        </row>
        <row r="1494">
          <cell r="A1494" t="str">
            <v>29221300</v>
          </cell>
          <cell r="B1494" t="str">
            <v>Triethanolamine et ses sels</v>
          </cell>
          <cell r="C1494">
            <v>38393</v>
          </cell>
          <cell r="D1494">
            <v>10</v>
          </cell>
          <cell r="E1494">
            <v>0</v>
          </cell>
          <cell r="F1494">
            <v>18</v>
          </cell>
          <cell r="G1494">
            <v>10</v>
          </cell>
          <cell r="H1494">
            <v>0</v>
          </cell>
          <cell r="I1494">
            <v>18</v>
          </cell>
          <cell r="J1494">
            <v>1</v>
          </cell>
          <cell r="K1494">
            <v>0</v>
          </cell>
          <cell r="L1494" t="str">
            <v>KGM</v>
          </cell>
          <cell r="M1494">
            <v>0</v>
          </cell>
          <cell r="N1494">
            <v>0</v>
          </cell>
          <cell r="O1494" t="str">
            <v>CLASSE</v>
          </cell>
          <cell r="P1494">
            <v>2</v>
          </cell>
          <cell r="Q1494">
            <v>30.8</v>
          </cell>
          <cell r="R1494">
            <v>11</v>
          </cell>
          <cell r="S1494">
            <v>30.800000000000011</v>
          </cell>
          <cell r="T1494" t="str">
            <v xml:space="preserve"> </v>
          </cell>
        </row>
        <row r="1495">
          <cell r="A1495" t="str">
            <v>29221400</v>
          </cell>
          <cell r="B1495" t="str">
            <v>Dextroproxyphne (DCI) et ses sels</v>
          </cell>
          <cell r="C1495">
            <v>38393</v>
          </cell>
          <cell r="D1495">
            <v>10</v>
          </cell>
          <cell r="E1495">
            <v>0</v>
          </cell>
          <cell r="F1495">
            <v>18</v>
          </cell>
          <cell r="G1495">
            <v>10</v>
          </cell>
          <cell r="H1495">
            <v>0</v>
          </cell>
          <cell r="I1495">
            <v>18</v>
          </cell>
          <cell r="J1495">
            <v>1</v>
          </cell>
          <cell r="K1495">
            <v>0</v>
          </cell>
          <cell r="L1495" t="str">
            <v>KGM</v>
          </cell>
          <cell r="M1495">
            <v>0</v>
          </cell>
          <cell r="N1495">
            <v>0</v>
          </cell>
          <cell r="O1495" t="str">
            <v>CLASSE</v>
          </cell>
          <cell r="P1495">
            <v>2</v>
          </cell>
          <cell r="Q1495">
            <v>30.8</v>
          </cell>
          <cell r="R1495">
            <v>11</v>
          </cell>
          <cell r="S1495">
            <v>30.800000000000011</v>
          </cell>
          <cell r="T1495" t="str">
            <v xml:space="preserve"> </v>
          </cell>
        </row>
        <row r="1496">
          <cell r="A1496" t="str">
            <v>29221900</v>
          </cell>
          <cell r="B1496" t="str">
            <v>Amino-alcools,leurs ethers,esters,...&amp; sels autre que les #292211 a 292213</v>
          </cell>
          <cell r="C1496">
            <v>38393</v>
          </cell>
          <cell r="D1496">
            <v>10</v>
          </cell>
          <cell r="E1496">
            <v>0</v>
          </cell>
          <cell r="F1496">
            <v>18</v>
          </cell>
          <cell r="G1496">
            <v>10</v>
          </cell>
          <cell r="H1496">
            <v>0</v>
          </cell>
          <cell r="I1496">
            <v>18</v>
          </cell>
          <cell r="J1496">
            <v>1</v>
          </cell>
          <cell r="K1496">
            <v>0</v>
          </cell>
          <cell r="L1496" t="str">
            <v>KGM</v>
          </cell>
          <cell r="M1496">
            <v>0</v>
          </cell>
          <cell r="N1496">
            <v>0</v>
          </cell>
          <cell r="O1496" t="str">
            <v>CLASSE</v>
          </cell>
          <cell r="P1496">
            <v>2</v>
          </cell>
          <cell r="Q1496">
            <v>30.8</v>
          </cell>
          <cell r="R1496">
            <v>11</v>
          </cell>
          <cell r="S1496">
            <v>30.800000000000011</v>
          </cell>
          <cell r="T1496" t="str">
            <v xml:space="preserve"> </v>
          </cell>
        </row>
        <row r="1497">
          <cell r="A1497" t="str">
            <v>29222100</v>
          </cell>
          <cell r="B1497" t="str">
            <v>Acides aminonaphtolsulfoniques et leurs sels</v>
          </cell>
          <cell r="C1497">
            <v>38393</v>
          </cell>
          <cell r="D1497">
            <v>10</v>
          </cell>
          <cell r="E1497">
            <v>0</v>
          </cell>
          <cell r="F1497">
            <v>18</v>
          </cell>
          <cell r="G1497">
            <v>10</v>
          </cell>
          <cell r="H1497">
            <v>0</v>
          </cell>
          <cell r="I1497">
            <v>18</v>
          </cell>
          <cell r="J1497">
            <v>1</v>
          </cell>
          <cell r="K1497">
            <v>0</v>
          </cell>
          <cell r="L1497" t="str">
            <v>KGM</v>
          </cell>
          <cell r="M1497">
            <v>0</v>
          </cell>
          <cell r="N1497">
            <v>0</v>
          </cell>
          <cell r="O1497" t="str">
            <v>CLASSE</v>
          </cell>
          <cell r="P1497">
            <v>2</v>
          </cell>
          <cell r="Q1497">
            <v>30.8</v>
          </cell>
          <cell r="R1497">
            <v>11</v>
          </cell>
          <cell r="S1497">
            <v>30.800000000000011</v>
          </cell>
          <cell r="T1497" t="str">
            <v xml:space="preserve"> </v>
          </cell>
        </row>
        <row r="1498">
          <cell r="A1498" t="str">
            <v>29222200</v>
          </cell>
          <cell r="B1498" t="str">
            <v>Anisidines,dianisidines,phenetidines,et leurs sels</v>
          </cell>
          <cell r="C1498">
            <v>38393</v>
          </cell>
          <cell r="D1498">
            <v>10</v>
          </cell>
          <cell r="E1498">
            <v>0</v>
          </cell>
          <cell r="F1498">
            <v>18</v>
          </cell>
          <cell r="G1498">
            <v>10</v>
          </cell>
          <cell r="H1498">
            <v>0</v>
          </cell>
          <cell r="I1498">
            <v>18</v>
          </cell>
          <cell r="J1498">
            <v>1</v>
          </cell>
          <cell r="K1498">
            <v>0</v>
          </cell>
          <cell r="L1498" t="str">
            <v>KGM</v>
          </cell>
          <cell r="M1498">
            <v>0</v>
          </cell>
          <cell r="N1498">
            <v>0</v>
          </cell>
          <cell r="O1498" t="str">
            <v>CLASSE</v>
          </cell>
          <cell r="P1498">
            <v>2</v>
          </cell>
          <cell r="Q1498">
            <v>30.8</v>
          </cell>
          <cell r="R1498">
            <v>11</v>
          </cell>
          <cell r="S1498">
            <v>30.800000000000011</v>
          </cell>
          <cell r="T1498" t="str">
            <v xml:space="preserve"> </v>
          </cell>
        </row>
        <row r="1499">
          <cell r="A1499" t="str">
            <v>29222900</v>
          </cell>
          <cell r="B1499" t="str">
            <v>Amino-naphtols &amp;phenols,leur ethers,esters...&amp;sels aut.que #292221 &amp;292222</v>
          </cell>
          <cell r="C1499">
            <v>38393</v>
          </cell>
          <cell r="D1499">
            <v>10</v>
          </cell>
          <cell r="E1499">
            <v>0</v>
          </cell>
          <cell r="F1499">
            <v>18</v>
          </cell>
          <cell r="G1499">
            <v>10</v>
          </cell>
          <cell r="H1499">
            <v>0</v>
          </cell>
          <cell r="I1499">
            <v>18</v>
          </cell>
          <cell r="J1499">
            <v>1</v>
          </cell>
          <cell r="K1499">
            <v>0</v>
          </cell>
          <cell r="L1499" t="str">
            <v>KGM</v>
          </cell>
          <cell r="M1499">
            <v>0</v>
          </cell>
          <cell r="N1499">
            <v>0</v>
          </cell>
          <cell r="O1499" t="str">
            <v>CLASSE</v>
          </cell>
          <cell r="P1499">
            <v>2</v>
          </cell>
          <cell r="Q1499">
            <v>30.8</v>
          </cell>
          <cell r="R1499">
            <v>11</v>
          </cell>
          <cell r="S1499">
            <v>30.800000000000011</v>
          </cell>
          <cell r="T1499" t="str">
            <v xml:space="preserve"> </v>
          </cell>
        </row>
        <row r="1500">
          <cell r="A1500" t="str">
            <v>29223100</v>
          </cell>
          <cell r="B1500" t="str">
            <v>Amf_x0002_pramone,m_x0002_thadone et nom_x0002_thadone; selsde ces produits</v>
          </cell>
          <cell r="C1500">
            <v>38393</v>
          </cell>
          <cell r="D1500">
            <v>10</v>
          </cell>
          <cell r="E1500">
            <v>0</v>
          </cell>
          <cell r="F1500">
            <v>18</v>
          </cell>
          <cell r="G1500">
            <v>10</v>
          </cell>
          <cell r="H1500">
            <v>0</v>
          </cell>
          <cell r="I1500">
            <v>18</v>
          </cell>
          <cell r="J1500">
            <v>1</v>
          </cell>
          <cell r="K1500">
            <v>0</v>
          </cell>
          <cell r="L1500" t="str">
            <v>KGM</v>
          </cell>
          <cell r="M1500">
            <v>0</v>
          </cell>
          <cell r="N1500">
            <v>0</v>
          </cell>
          <cell r="O1500" t="str">
            <v>CLASSE</v>
          </cell>
          <cell r="P1500">
            <v>2</v>
          </cell>
          <cell r="Q1500">
            <v>30.8</v>
          </cell>
          <cell r="R1500">
            <v>11</v>
          </cell>
          <cell r="S1500">
            <v>30.800000000000011</v>
          </cell>
          <cell r="T1500" t="str">
            <v xml:space="preserve"> </v>
          </cell>
        </row>
        <row r="1501">
          <cell r="A1501" t="str">
            <v>29223900</v>
          </cell>
          <cell r="B1501" t="str">
            <v>Amino-ald_x0002_hydes,amino-c_x0002_tones et amino-quinone,autres que du 292231.</v>
          </cell>
          <cell r="C1501">
            <v>38393</v>
          </cell>
          <cell r="D1501">
            <v>10</v>
          </cell>
          <cell r="E1501">
            <v>0</v>
          </cell>
          <cell r="F1501">
            <v>18</v>
          </cell>
          <cell r="G1501">
            <v>10</v>
          </cell>
          <cell r="H1501">
            <v>0</v>
          </cell>
          <cell r="I1501">
            <v>18</v>
          </cell>
          <cell r="J1501">
            <v>1</v>
          </cell>
          <cell r="K1501">
            <v>0</v>
          </cell>
          <cell r="L1501" t="str">
            <v>KGM</v>
          </cell>
          <cell r="M1501">
            <v>0</v>
          </cell>
          <cell r="N1501">
            <v>0</v>
          </cell>
          <cell r="O1501" t="str">
            <v>CLASSE</v>
          </cell>
          <cell r="P1501">
            <v>2</v>
          </cell>
          <cell r="Q1501">
            <v>30.8</v>
          </cell>
          <cell r="R1501">
            <v>11</v>
          </cell>
          <cell r="S1501">
            <v>30.800000000000011</v>
          </cell>
          <cell r="T1501" t="str">
            <v xml:space="preserve"> </v>
          </cell>
        </row>
        <row r="1502">
          <cell r="A1502" t="str">
            <v>29224100</v>
          </cell>
          <cell r="B1502" t="str">
            <v>Lysine et ses esters; sels de ces produits</v>
          </cell>
          <cell r="C1502">
            <v>38393</v>
          </cell>
          <cell r="D1502">
            <v>10</v>
          </cell>
          <cell r="E1502">
            <v>0</v>
          </cell>
          <cell r="F1502">
            <v>18</v>
          </cell>
          <cell r="G1502">
            <v>10</v>
          </cell>
          <cell r="H1502">
            <v>0</v>
          </cell>
          <cell r="I1502">
            <v>18</v>
          </cell>
          <cell r="J1502">
            <v>1</v>
          </cell>
          <cell r="K1502">
            <v>0</v>
          </cell>
          <cell r="L1502" t="str">
            <v>KGM</v>
          </cell>
          <cell r="M1502">
            <v>0</v>
          </cell>
          <cell r="N1502">
            <v>0</v>
          </cell>
          <cell r="O1502" t="str">
            <v>CLASSE</v>
          </cell>
          <cell r="P1502">
            <v>2</v>
          </cell>
          <cell r="Q1502">
            <v>30.8</v>
          </cell>
          <cell r="R1502">
            <v>11</v>
          </cell>
          <cell r="S1502">
            <v>30.800000000000011</v>
          </cell>
          <cell r="T1502" t="str">
            <v xml:space="preserve"> </v>
          </cell>
        </row>
        <row r="1503">
          <cell r="A1503" t="str">
            <v>29224200</v>
          </cell>
          <cell r="B1503" t="str">
            <v>Acide glutamique et ses sels</v>
          </cell>
          <cell r="C1503">
            <v>38393</v>
          </cell>
          <cell r="D1503">
            <v>10</v>
          </cell>
          <cell r="E1503">
            <v>0</v>
          </cell>
          <cell r="F1503">
            <v>18</v>
          </cell>
          <cell r="G1503">
            <v>10</v>
          </cell>
          <cell r="H1503">
            <v>0</v>
          </cell>
          <cell r="I1503">
            <v>18</v>
          </cell>
          <cell r="J1503">
            <v>1</v>
          </cell>
          <cell r="K1503">
            <v>0</v>
          </cell>
          <cell r="L1503" t="str">
            <v>KGM</v>
          </cell>
          <cell r="M1503">
            <v>0</v>
          </cell>
          <cell r="N1503">
            <v>0</v>
          </cell>
          <cell r="O1503" t="str">
            <v>CLASSE</v>
          </cell>
          <cell r="P1503">
            <v>2</v>
          </cell>
          <cell r="Q1503">
            <v>30.8</v>
          </cell>
          <cell r="R1503">
            <v>11</v>
          </cell>
          <cell r="S1503">
            <v>30.800000000000011</v>
          </cell>
          <cell r="T1503" t="str">
            <v xml:space="preserve"> </v>
          </cell>
        </row>
        <row r="1504">
          <cell r="A1504" t="str">
            <v>29224300</v>
          </cell>
          <cell r="B1504" t="str">
            <v>Acide anthranilique et ses sels</v>
          </cell>
          <cell r="C1504">
            <v>38393</v>
          </cell>
          <cell r="D1504">
            <v>10</v>
          </cell>
          <cell r="E1504">
            <v>0</v>
          </cell>
          <cell r="F1504">
            <v>18</v>
          </cell>
          <cell r="G1504">
            <v>10</v>
          </cell>
          <cell r="H1504">
            <v>0</v>
          </cell>
          <cell r="I1504">
            <v>18</v>
          </cell>
          <cell r="J1504">
            <v>1</v>
          </cell>
          <cell r="K1504">
            <v>0</v>
          </cell>
          <cell r="L1504" t="str">
            <v>KGM</v>
          </cell>
          <cell r="M1504">
            <v>0</v>
          </cell>
          <cell r="N1504">
            <v>0</v>
          </cell>
          <cell r="O1504" t="str">
            <v>CLASSE</v>
          </cell>
          <cell r="P1504">
            <v>2</v>
          </cell>
          <cell r="Q1504">
            <v>30.8</v>
          </cell>
          <cell r="R1504">
            <v>11</v>
          </cell>
          <cell r="S1504">
            <v>30.800000000000011</v>
          </cell>
          <cell r="T1504" t="str">
            <v xml:space="preserve"> </v>
          </cell>
        </row>
        <row r="1505">
          <cell r="A1505" t="str">
            <v>29224400</v>
          </cell>
          <cell r="B1505" t="str">
            <v>Tilidine et ses sels</v>
          </cell>
          <cell r="C1505">
            <v>38393</v>
          </cell>
          <cell r="D1505">
            <v>10</v>
          </cell>
          <cell r="E1505">
            <v>0</v>
          </cell>
          <cell r="F1505">
            <v>18</v>
          </cell>
          <cell r="G1505">
            <v>10</v>
          </cell>
          <cell r="H1505">
            <v>0</v>
          </cell>
          <cell r="I1505">
            <v>18</v>
          </cell>
          <cell r="J1505">
            <v>1</v>
          </cell>
          <cell r="K1505">
            <v>0</v>
          </cell>
          <cell r="L1505" t="str">
            <v>KGM</v>
          </cell>
          <cell r="M1505">
            <v>0</v>
          </cell>
          <cell r="N1505">
            <v>0</v>
          </cell>
          <cell r="O1505" t="str">
            <v>CLASSE</v>
          </cell>
          <cell r="P1505">
            <v>2</v>
          </cell>
          <cell r="Q1505">
            <v>30.8</v>
          </cell>
          <cell r="R1505">
            <v>11</v>
          </cell>
          <cell r="S1505">
            <v>30.800000000000011</v>
          </cell>
          <cell r="T1505" t="str">
            <v xml:space="preserve"> </v>
          </cell>
        </row>
        <row r="1506">
          <cell r="A1506" t="str">
            <v>29224900</v>
          </cell>
          <cell r="B1506" t="str">
            <v>Amino-acides leurs esters,...&amp; leurs sels autre que les # 292241 a 292243</v>
          </cell>
          <cell r="C1506">
            <v>38393</v>
          </cell>
          <cell r="D1506">
            <v>10</v>
          </cell>
          <cell r="E1506">
            <v>0</v>
          </cell>
          <cell r="F1506">
            <v>18</v>
          </cell>
          <cell r="G1506">
            <v>10</v>
          </cell>
          <cell r="H1506">
            <v>0</v>
          </cell>
          <cell r="I1506">
            <v>18</v>
          </cell>
          <cell r="J1506">
            <v>1</v>
          </cell>
          <cell r="K1506">
            <v>0</v>
          </cell>
          <cell r="L1506" t="str">
            <v>KGM</v>
          </cell>
          <cell r="M1506">
            <v>0</v>
          </cell>
          <cell r="N1506">
            <v>0</v>
          </cell>
          <cell r="O1506" t="str">
            <v>CLASSE</v>
          </cell>
          <cell r="P1506">
            <v>2</v>
          </cell>
          <cell r="Q1506">
            <v>30.8</v>
          </cell>
          <cell r="R1506">
            <v>11</v>
          </cell>
          <cell r="S1506">
            <v>30.800000000000011</v>
          </cell>
          <cell r="T1506" t="str">
            <v xml:space="preserve"> </v>
          </cell>
        </row>
        <row r="1507">
          <cell r="A1507" t="str">
            <v>29225000</v>
          </cell>
          <cell r="B1507" t="str">
            <v>Amino-alcools-phenols-acides-phenols et autres...a fonctions oxygenees</v>
          </cell>
          <cell r="C1507">
            <v>38393</v>
          </cell>
          <cell r="D1507">
            <v>10</v>
          </cell>
          <cell r="E1507">
            <v>0</v>
          </cell>
          <cell r="F1507">
            <v>18</v>
          </cell>
          <cell r="G1507">
            <v>10</v>
          </cell>
          <cell r="H1507">
            <v>0</v>
          </cell>
          <cell r="I1507">
            <v>18</v>
          </cell>
          <cell r="J1507">
            <v>1</v>
          </cell>
          <cell r="K1507">
            <v>0</v>
          </cell>
          <cell r="L1507" t="str">
            <v>KGM</v>
          </cell>
          <cell r="M1507">
            <v>0</v>
          </cell>
          <cell r="N1507">
            <v>0</v>
          </cell>
          <cell r="O1507" t="str">
            <v>CLASSE</v>
          </cell>
          <cell r="P1507">
            <v>2</v>
          </cell>
          <cell r="Q1507">
            <v>30.8</v>
          </cell>
          <cell r="R1507">
            <v>11</v>
          </cell>
          <cell r="S1507">
            <v>30.800000000000011</v>
          </cell>
          <cell r="T1507" t="str">
            <v xml:space="preserve"> </v>
          </cell>
        </row>
        <row r="1508">
          <cell r="A1508" t="str">
            <v>29231000</v>
          </cell>
          <cell r="B1508" t="str">
            <v>Choline et ses sels</v>
          </cell>
          <cell r="C1508">
            <v>38393</v>
          </cell>
          <cell r="D1508">
            <v>10</v>
          </cell>
          <cell r="E1508">
            <v>0</v>
          </cell>
          <cell r="F1508">
            <v>18</v>
          </cell>
          <cell r="G1508">
            <v>10</v>
          </cell>
          <cell r="H1508">
            <v>0</v>
          </cell>
          <cell r="I1508">
            <v>18</v>
          </cell>
          <cell r="J1508">
            <v>1</v>
          </cell>
          <cell r="K1508">
            <v>0</v>
          </cell>
          <cell r="L1508" t="str">
            <v>KGM</v>
          </cell>
          <cell r="M1508">
            <v>0</v>
          </cell>
          <cell r="N1508">
            <v>0</v>
          </cell>
          <cell r="O1508" t="str">
            <v>CLASSE</v>
          </cell>
          <cell r="P1508">
            <v>2</v>
          </cell>
          <cell r="Q1508">
            <v>30.8</v>
          </cell>
          <cell r="R1508">
            <v>11</v>
          </cell>
          <cell r="S1508">
            <v>30.800000000000011</v>
          </cell>
          <cell r="T1508" t="str">
            <v xml:space="preserve"> </v>
          </cell>
        </row>
        <row r="1509">
          <cell r="A1509" t="str">
            <v>29232000</v>
          </cell>
          <cell r="B1509" t="str">
            <v>Lecithines et autres phosphoaminolipides</v>
          </cell>
          <cell r="C1509">
            <v>38393</v>
          </cell>
          <cell r="D1509">
            <v>10</v>
          </cell>
          <cell r="E1509">
            <v>0</v>
          </cell>
          <cell r="F1509">
            <v>18</v>
          </cell>
          <cell r="G1509">
            <v>10</v>
          </cell>
          <cell r="H1509">
            <v>0</v>
          </cell>
          <cell r="I1509">
            <v>18</v>
          </cell>
          <cell r="J1509">
            <v>1</v>
          </cell>
          <cell r="K1509">
            <v>0</v>
          </cell>
          <cell r="L1509" t="str">
            <v>KGM</v>
          </cell>
          <cell r="M1509">
            <v>0</v>
          </cell>
          <cell r="N1509">
            <v>0</v>
          </cell>
          <cell r="O1509" t="str">
            <v>CLASSE</v>
          </cell>
          <cell r="P1509">
            <v>2</v>
          </cell>
          <cell r="Q1509">
            <v>30.8</v>
          </cell>
          <cell r="R1509">
            <v>11</v>
          </cell>
          <cell r="S1509">
            <v>30.800000000000011</v>
          </cell>
          <cell r="T1509" t="str">
            <v xml:space="preserve"> </v>
          </cell>
        </row>
        <row r="1510">
          <cell r="A1510" t="str">
            <v>29239000</v>
          </cell>
          <cell r="B1510" t="str">
            <v>Sels et hydroxydes d'ammonium quaternaires autre que les #292310 et 292320</v>
          </cell>
          <cell r="C1510">
            <v>38393</v>
          </cell>
          <cell r="D1510">
            <v>10</v>
          </cell>
          <cell r="E1510">
            <v>0</v>
          </cell>
          <cell r="F1510">
            <v>18</v>
          </cell>
          <cell r="G1510">
            <v>10</v>
          </cell>
          <cell r="H1510">
            <v>0</v>
          </cell>
          <cell r="I1510">
            <v>18</v>
          </cell>
          <cell r="J1510">
            <v>1</v>
          </cell>
          <cell r="K1510">
            <v>0</v>
          </cell>
          <cell r="L1510" t="str">
            <v>KGM</v>
          </cell>
          <cell r="M1510">
            <v>0</v>
          </cell>
          <cell r="N1510">
            <v>0</v>
          </cell>
          <cell r="O1510" t="str">
            <v>CLASSE</v>
          </cell>
          <cell r="P1510">
            <v>2</v>
          </cell>
          <cell r="Q1510">
            <v>30.8</v>
          </cell>
          <cell r="R1510">
            <v>11</v>
          </cell>
          <cell r="S1510">
            <v>30.800000000000011</v>
          </cell>
          <cell r="T1510" t="str">
            <v xml:space="preserve"> </v>
          </cell>
        </row>
        <row r="1511">
          <cell r="A1511" t="str">
            <v>29241100</v>
          </cell>
          <cell r="B1511" t="str">
            <v>M_x0002_probamate</v>
          </cell>
          <cell r="C1511">
            <v>38393</v>
          </cell>
          <cell r="D1511">
            <v>10</v>
          </cell>
          <cell r="E1511">
            <v>0</v>
          </cell>
          <cell r="F1511">
            <v>18</v>
          </cell>
          <cell r="G1511">
            <v>10</v>
          </cell>
          <cell r="H1511">
            <v>0</v>
          </cell>
          <cell r="I1511">
            <v>18</v>
          </cell>
          <cell r="J1511">
            <v>1</v>
          </cell>
          <cell r="K1511">
            <v>0</v>
          </cell>
          <cell r="L1511" t="str">
            <v>KGM</v>
          </cell>
          <cell r="M1511">
            <v>0</v>
          </cell>
          <cell r="N1511">
            <v>0</v>
          </cell>
          <cell r="O1511" t="str">
            <v>CLASSE</v>
          </cell>
          <cell r="P1511">
            <v>2</v>
          </cell>
          <cell r="Q1511">
            <v>30.8</v>
          </cell>
          <cell r="R1511">
            <v>11</v>
          </cell>
          <cell r="S1511">
            <v>30.800000000000011</v>
          </cell>
          <cell r="T1511" t="str">
            <v xml:space="preserve"> </v>
          </cell>
        </row>
        <row r="1512">
          <cell r="A1512" t="str">
            <v>29241900</v>
          </cell>
          <cell r="B1512" t="str">
            <v>Amides acycliques et leurs deriv_x0002_s;sels deces produits _x0005_ l'exclusion du m_x0002_probamate</v>
          </cell>
          <cell r="C1512">
            <v>38393</v>
          </cell>
          <cell r="D1512">
            <v>10</v>
          </cell>
          <cell r="E1512">
            <v>0</v>
          </cell>
          <cell r="F1512">
            <v>18</v>
          </cell>
          <cell r="G1512">
            <v>10</v>
          </cell>
          <cell r="H1512">
            <v>0</v>
          </cell>
          <cell r="I1512">
            <v>18</v>
          </cell>
          <cell r="J1512">
            <v>1</v>
          </cell>
          <cell r="K1512">
            <v>0</v>
          </cell>
          <cell r="L1512" t="str">
            <v>KGM</v>
          </cell>
          <cell r="M1512">
            <v>0</v>
          </cell>
          <cell r="N1512">
            <v>0</v>
          </cell>
          <cell r="O1512" t="str">
            <v>CLASSE</v>
          </cell>
          <cell r="P1512">
            <v>2</v>
          </cell>
          <cell r="Q1512">
            <v>30.8</v>
          </cell>
          <cell r="R1512">
            <v>11</v>
          </cell>
          <cell r="S1512">
            <v>30.800000000000011</v>
          </cell>
          <cell r="T1512" t="str">
            <v xml:space="preserve"> </v>
          </cell>
        </row>
        <row r="1513">
          <cell r="A1513" t="str">
            <v>29242100</v>
          </cell>
          <cell r="B1513" t="str">
            <v>Ureines et leurs derives; sels de ces produits</v>
          </cell>
          <cell r="C1513">
            <v>38393</v>
          </cell>
          <cell r="D1513">
            <v>10</v>
          </cell>
          <cell r="E1513">
            <v>0</v>
          </cell>
          <cell r="F1513">
            <v>18</v>
          </cell>
          <cell r="G1513">
            <v>10</v>
          </cell>
          <cell r="H1513">
            <v>0</v>
          </cell>
          <cell r="I1513">
            <v>18</v>
          </cell>
          <cell r="J1513">
            <v>1</v>
          </cell>
          <cell r="K1513">
            <v>0</v>
          </cell>
          <cell r="L1513" t="str">
            <v>KGM</v>
          </cell>
          <cell r="M1513">
            <v>0</v>
          </cell>
          <cell r="N1513">
            <v>0</v>
          </cell>
          <cell r="O1513" t="str">
            <v>CLASSE</v>
          </cell>
          <cell r="P1513">
            <v>2</v>
          </cell>
          <cell r="Q1513">
            <v>30.8</v>
          </cell>
          <cell r="R1513">
            <v>11</v>
          </cell>
          <cell r="S1513">
            <v>30.800000000000011</v>
          </cell>
          <cell r="T1513" t="str">
            <v xml:space="preserve"> </v>
          </cell>
        </row>
        <row r="1514">
          <cell r="A1514" t="str">
            <v>29242300</v>
          </cell>
          <cell r="B1514" t="str">
            <v>Acide 2-ac_x0002_tamidobenzo_x000B_que et ses sels</v>
          </cell>
          <cell r="C1514">
            <v>38393</v>
          </cell>
          <cell r="D1514">
            <v>10</v>
          </cell>
          <cell r="E1514">
            <v>0</v>
          </cell>
          <cell r="F1514">
            <v>18</v>
          </cell>
          <cell r="G1514">
            <v>10</v>
          </cell>
          <cell r="H1514">
            <v>0</v>
          </cell>
          <cell r="I1514">
            <v>18</v>
          </cell>
          <cell r="J1514">
            <v>1</v>
          </cell>
          <cell r="K1514">
            <v>0</v>
          </cell>
          <cell r="L1514" t="str">
            <v>KGM</v>
          </cell>
          <cell r="M1514">
            <v>0</v>
          </cell>
          <cell r="N1514">
            <v>0</v>
          </cell>
          <cell r="O1514" t="str">
            <v>CLASSE</v>
          </cell>
          <cell r="P1514">
            <v>2</v>
          </cell>
          <cell r="Q1514">
            <v>30.8</v>
          </cell>
          <cell r="R1514">
            <v>11</v>
          </cell>
          <cell r="S1514">
            <v>30.800000000000011</v>
          </cell>
          <cell r="T1514" t="str">
            <v xml:space="preserve"> </v>
          </cell>
        </row>
        <row r="1515">
          <cell r="A1515" t="str">
            <v>29242400</v>
          </cell>
          <cell r="B1515" t="str">
            <v>Ethinamate</v>
          </cell>
          <cell r="C1515">
            <v>38393</v>
          </cell>
          <cell r="D1515">
            <v>10</v>
          </cell>
          <cell r="E1515">
            <v>0</v>
          </cell>
          <cell r="F1515">
            <v>18</v>
          </cell>
          <cell r="G1515">
            <v>10</v>
          </cell>
          <cell r="H1515">
            <v>0</v>
          </cell>
          <cell r="I1515">
            <v>18</v>
          </cell>
          <cell r="J1515">
            <v>1</v>
          </cell>
          <cell r="K1515">
            <v>0</v>
          </cell>
          <cell r="L1515" t="str">
            <v>KGM</v>
          </cell>
          <cell r="M1515">
            <v>0</v>
          </cell>
          <cell r="N1515">
            <v>0</v>
          </cell>
          <cell r="O1515" t="str">
            <v>CLASSE</v>
          </cell>
          <cell r="P1515">
            <v>2</v>
          </cell>
          <cell r="Q1515">
            <v>30.8</v>
          </cell>
          <cell r="R1515">
            <v>11</v>
          </cell>
          <cell r="S1515">
            <v>30.800000000000011</v>
          </cell>
          <cell r="T1515" t="str">
            <v xml:space="preserve"> </v>
          </cell>
        </row>
        <row r="1516">
          <cell r="A1516" t="str">
            <v>29242900</v>
          </cell>
          <cell r="B1516" t="str">
            <v>Amide cyclique,leur derive &amp;sels(y.c les carbamate)aut.que #292421 &amp;292422</v>
          </cell>
          <cell r="C1516">
            <v>38393</v>
          </cell>
          <cell r="D1516">
            <v>10</v>
          </cell>
          <cell r="E1516">
            <v>0</v>
          </cell>
          <cell r="F1516">
            <v>18</v>
          </cell>
          <cell r="G1516">
            <v>10</v>
          </cell>
          <cell r="H1516">
            <v>0</v>
          </cell>
          <cell r="I1516">
            <v>18</v>
          </cell>
          <cell r="J1516">
            <v>1</v>
          </cell>
          <cell r="K1516">
            <v>0</v>
          </cell>
          <cell r="L1516" t="str">
            <v>KGM</v>
          </cell>
          <cell r="M1516">
            <v>0</v>
          </cell>
          <cell r="N1516">
            <v>0</v>
          </cell>
          <cell r="O1516" t="str">
            <v>CLASSE</v>
          </cell>
          <cell r="P1516">
            <v>2</v>
          </cell>
          <cell r="Q1516">
            <v>30.8</v>
          </cell>
          <cell r="R1516">
            <v>11</v>
          </cell>
          <cell r="S1516">
            <v>30.800000000000011</v>
          </cell>
          <cell r="T1516" t="str">
            <v xml:space="preserve"> </v>
          </cell>
        </row>
        <row r="1517">
          <cell r="A1517" t="str">
            <v>29251100</v>
          </cell>
          <cell r="B1517" t="str">
            <v>Saccharine et ses sels</v>
          </cell>
          <cell r="C1517">
            <v>38393</v>
          </cell>
          <cell r="D1517">
            <v>10</v>
          </cell>
          <cell r="E1517">
            <v>0</v>
          </cell>
          <cell r="F1517">
            <v>18</v>
          </cell>
          <cell r="G1517">
            <v>10</v>
          </cell>
          <cell r="H1517">
            <v>0</v>
          </cell>
          <cell r="I1517">
            <v>18</v>
          </cell>
          <cell r="J1517">
            <v>1</v>
          </cell>
          <cell r="K1517">
            <v>0</v>
          </cell>
          <cell r="L1517" t="str">
            <v>KGM</v>
          </cell>
          <cell r="M1517">
            <v>0</v>
          </cell>
          <cell r="N1517">
            <v>0</v>
          </cell>
          <cell r="O1517" t="str">
            <v>CLASSE</v>
          </cell>
          <cell r="P1517">
            <v>2</v>
          </cell>
          <cell r="Q1517">
            <v>30.8</v>
          </cell>
          <cell r="R1517">
            <v>11</v>
          </cell>
          <cell r="S1517">
            <v>30.800000000000011</v>
          </cell>
          <cell r="T1517" t="str">
            <v xml:space="preserve"> </v>
          </cell>
        </row>
        <row r="1518">
          <cell r="A1518" t="str">
            <v>29251200</v>
          </cell>
          <cell r="B1518" t="str">
            <v>Glut_x0002_thimide</v>
          </cell>
          <cell r="C1518">
            <v>38393</v>
          </cell>
          <cell r="D1518">
            <v>10</v>
          </cell>
          <cell r="E1518">
            <v>0</v>
          </cell>
          <cell r="F1518">
            <v>18</v>
          </cell>
          <cell r="G1518">
            <v>10</v>
          </cell>
          <cell r="H1518">
            <v>0</v>
          </cell>
          <cell r="I1518">
            <v>18</v>
          </cell>
          <cell r="J1518">
            <v>1</v>
          </cell>
          <cell r="K1518">
            <v>0</v>
          </cell>
          <cell r="L1518" t="str">
            <v>KGM</v>
          </cell>
          <cell r="M1518">
            <v>0</v>
          </cell>
          <cell r="N1518">
            <v>0</v>
          </cell>
          <cell r="O1518" t="str">
            <v>CLASSE</v>
          </cell>
          <cell r="P1518">
            <v>2</v>
          </cell>
          <cell r="Q1518">
            <v>30.8</v>
          </cell>
          <cell r="R1518">
            <v>11</v>
          </cell>
          <cell r="S1518">
            <v>30.800000000000011</v>
          </cell>
          <cell r="T1518" t="str">
            <v xml:space="preserve"> </v>
          </cell>
        </row>
        <row r="1519">
          <cell r="A1519" t="str">
            <v>29251900</v>
          </cell>
          <cell r="B1519" t="str">
            <v>Imides leurs derives et sels autre que du # 292511</v>
          </cell>
          <cell r="C1519">
            <v>38393</v>
          </cell>
          <cell r="D1519">
            <v>10</v>
          </cell>
          <cell r="E1519">
            <v>0</v>
          </cell>
          <cell r="F1519">
            <v>18</v>
          </cell>
          <cell r="G1519">
            <v>10</v>
          </cell>
          <cell r="H1519">
            <v>0</v>
          </cell>
          <cell r="I1519">
            <v>18</v>
          </cell>
          <cell r="J1519">
            <v>1</v>
          </cell>
          <cell r="K1519">
            <v>0</v>
          </cell>
          <cell r="L1519" t="str">
            <v>KGM</v>
          </cell>
          <cell r="M1519">
            <v>0</v>
          </cell>
          <cell r="N1519">
            <v>0</v>
          </cell>
          <cell r="O1519" t="str">
            <v>CLASSE</v>
          </cell>
          <cell r="P1519">
            <v>2</v>
          </cell>
          <cell r="Q1519">
            <v>30.8</v>
          </cell>
          <cell r="R1519">
            <v>11</v>
          </cell>
          <cell r="S1519">
            <v>30.800000000000011</v>
          </cell>
          <cell r="T1519" t="str">
            <v xml:space="preserve"> </v>
          </cell>
        </row>
        <row r="1520">
          <cell r="A1520" t="str">
            <v>29252000</v>
          </cell>
          <cell r="B1520" t="str">
            <v>Imines et leurs derives ; sels de ces produits</v>
          </cell>
          <cell r="C1520">
            <v>38393</v>
          </cell>
          <cell r="D1520">
            <v>10</v>
          </cell>
          <cell r="E1520">
            <v>0</v>
          </cell>
          <cell r="F1520">
            <v>18</v>
          </cell>
          <cell r="G1520">
            <v>10</v>
          </cell>
          <cell r="H1520">
            <v>0</v>
          </cell>
          <cell r="I1520">
            <v>18</v>
          </cell>
          <cell r="J1520">
            <v>1</v>
          </cell>
          <cell r="K1520">
            <v>0</v>
          </cell>
          <cell r="L1520" t="str">
            <v>KGM</v>
          </cell>
          <cell r="M1520">
            <v>0</v>
          </cell>
          <cell r="N1520">
            <v>0</v>
          </cell>
          <cell r="O1520" t="str">
            <v>CLASSE</v>
          </cell>
          <cell r="P1520">
            <v>2</v>
          </cell>
          <cell r="Q1520">
            <v>30.8</v>
          </cell>
          <cell r="R1520">
            <v>11</v>
          </cell>
          <cell r="S1520">
            <v>30.800000000000011</v>
          </cell>
          <cell r="T1520" t="str">
            <v xml:space="preserve"> </v>
          </cell>
        </row>
        <row r="1521">
          <cell r="A1521" t="str">
            <v>29261000</v>
          </cell>
          <cell r="B1521" t="str">
            <v>Acrylonitrile</v>
          </cell>
          <cell r="C1521">
            <v>38393</v>
          </cell>
          <cell r="D1521">
            <v>10</v>
          </cell>
          <cell r="E1521">
            <v>0</v>
          </cell>
          <cell r="F1521">
            <v>18</v>
          </cell>
          <cell r="G1521">
            <v>10</v>
          </cell>
          <cell r="H1521">
            <v>0</v>
          </cell>
          <cell r="I1521">
            <v>18</v>
          </cell>
          <cell r="J1521">
            <v>1</v>
          </cell>
          <cell r="K1521">
            <v>0</v>
          </cell>
          <cell r="L1521" t="str">
            <v>KGM</v>
          </cell>
          <cell r="M1521">
            <v>0</v>
          </cell>
          <cell r="N1521">
            <v>0</v>
          </cell>
          <cell r="O1521" t="str">
            <v>CLASSE</v>
          </cell>
          <cell r="P1521">
            <v>2</v>
          </cell>
          <cell r="Q1521">
            <v>30.8</v>
          </cell>
          <cell r="R1521">
            <v>11</v>
          </cell>
          <cell r="S1521">
            <v>30.800000000000011</v>
          </cell>
          <cell r="T1521" t="str">
            <v xml:space="preserve"> </v>
          </cell>
        </row>
        <row r="1522">
          <cell r="A1522" t="str">
            <v>29262000</v>
          </cell>
          <cell r="B1522" t="str">
            <v>1-cyanoguanidine(dicyandiamide)</v>
          </cell>
          <cell r="C1522">
            <v>38393</v>
          </cell>
          <cell r="D1522">
            <v>10</v>
          </cell>
          <cell r="E1522">
            <v>0</v>
          </cell>
          <cell r="F1522">
            <v>18</v>
          </cell>
          <cell r="G1522">
            <v>10</v>
          </cell>
          <cell r="H1522">
            <v>0</v>
          </cell>
          <cell r="I1522">
            <v>18</v>
          </cell>
          <cell r="J1522">
            <v>1</v>
          </cell>
          <cell r="K1522">
            <v>0</v>
          </cell>
          <cell r="L1522" t="str">
            <v>KGM</v>
          </cell>
          <cell r="M1522">
            <v>0</v>
          </cell>
          <cell r="N1522">
            <v>0</v>
          </cell>
          <cell r="O1522" t="str">
            <v>CLASSE</v>
          </cell>
          <cell r="P1522">
            <v>2</v>
          </cell>
          <cell r="Q1522">
            <v>30.8</v>
          </cell>
          <cell r="R1522">
            <v>11</v>
          </cell>
          <cell r="S1522">
            <v>30.800000000000011</v>
          </cell>
          <cell r="T1522" t="str">
            <v xml:space="preserve"> </v>
          </cell>
        </row>
        <row r="1523">
          <cell r="A1523" t="str">
            <v>29263000</v>
          </cell>
          <cell r="B1523" t="str">
            <v>Fenproporex et ses sels;m_x0002_thadone int_x0002_rmediaire</v>
          </cell>
          <cell r="C1523">
            <v>38393</v>
          </cell>
          <cell r="D1523">
            <v>10</v>
          </cell>
          <cell r="E1523">
            <v>0</v>
          </cell>
          <cell r="F1523">
            <v>18</v>
          </cell>
          <cell r="G1523">
            <v>10</v>
          </cell>
          <cell r="H1523">
            <v>0</v>
          </cell>
          <cell r="I1523">
            <v>18</v>
          </cell>
          <cell r="J1523">
            <v>1</v>
          </cell>
          <cell r="K1523">
            <v>0</v>
          </cell>
          <cell r="L1523" t="str">
            <v>KGM</v>
          </cell>
          <cell r="M1523">
            <v>0</v>
          </cell>
          <cell r="N1523">
            <v>0</v>
          </cell>
          <cell r="O1523" t="str">
            <v>CLASSE</v>
          </cell>
          <cell r="P1523">
            <v>2</v>
          </cell>
          <cell r="Q1523">
            <v>30.8</v>
          </cell>
          <cell r="R1523">
            <v>11</v>
          </cell>
          <cell r="S1523">
            <v>30.800000000000011</v>
          </cell>
          <cell r="T1523" t="str">
            <v xml:space="preserve"> </v>
          </cell>
        </row>
        <row r="1524">
          <cell r="A1524" t="str">
            <v>29269000</v>
          </cell>
          <cell r="B1524" t="str">
            <v>Composes a fonction nitrile autres que 292610 et 20</v>
          </cell>
          <cell r="C1524">
            <v>38393</v>
          </cell>
          <cell r="D1524">
            <v>10</v>
          </cell>
          <cell r="E1524">
            <v>0</v>
          </cell>
          <cell r="F1524">
            <v>18</v>
          </cell>
          <cell r="G1524">
            <v>10</v>
          </cell>
          <cell r="H1524">
            <v>0</v>
          </cell>
          <cell r="I1524">
            <v>18</v>
          </cell>
          <cell r="J1524">
            <v>1</v>
          </cell>
          <cell r="K1524">
            <v>0</v>
          </cell>
          <cell r="L1524" t="str">
            <v>KGM</v>
          </cell>
          <cell r="M1524">
            <v>0</v>
          </cell>
          <cell r="N1524">
            <v>0</v>
          </cell>
          <cell r="O1524" t="str">
            <v>CLASSE</v>
          </cell>
          <cell r="P1524">
            <v>2</v>
          </cell>
          <cell r="Q1524">
            <v>30.8</v>
          </cell>
          <cell r="R1524">
            <v>11</v>
          </cell>
          <cell r="S1524">
            <v>30.800000000000011</v>
          </cell>
          <cell r="T1524" t="str">
            <v xml:space="preserve"> </v>
          </cell>
        </row>
        <row r="1525">
          <cell r="A1525" t="str">
            <v>29270000</v>
          </cell>
          <cell r="B1525" t="str">
            <v>Composes diazoiqes,azoiques ou azxyques</v>
          </cell>
          <cell r="C1525">
            <v>38393</v>
          </cell>
          <cell r="D1525">
            <v>10</v>
          </cell>
          <cell r="E1525">
            <v>0</v>
          </cell>
          <cell r="F1525">
            <v>18</v>
          </cell>
          <cell r="G1525">
            <v>10</v>
          </cell>
          <cell r="H1525">
            <v>0</v>
          </cell>
          <cell r="I1525">
            <v>18</v>
          </cell>
          <cell r="J1525">
            <v>1</v>
          </cell>
          <cell r="K1525">
            <v>0</v>
          </cell>
          <cell r="L1525" t="str">
            <v>KGM</v>
          </cell>
          <cell r="M1525">
            <v>0</v>
          </cell>
          <cell r="N1525">
            <v>0</v>
          </cell>
          <cell r="O1525" t="str">
            <v>CLASSE</v>
          </cell>
          <cell r="P1525">
            <v>2</v>
          </cell>
          <cell r="Q1525">
            <v>30.8</v>
          </cell>
          <cell r="R1525">
            <v>11</v>
          </cell>
          <cell r="S1525">
            <v>30.800000000000011</v>
          </cell>
          <cell r="T1525" t="str">
            <v xml:space="preserve"> </v>
          </cell>
        </row>
        <row r="1526">
          <cell r="A1526" t="str">
            <v>29280000</v>
          </cell>
          <cell r="B1526" t="str">
            <v>Derives organiques de l'hydrazine ou de l'hydroxylamine</v>
          </cell>
          <cell r="C1526">
            <v>38393</v>
          </cell>
          <cell r="D1526">
            <v>10</v>
          </cell>
          <cell r="E1526">
            <v>0</v>
          </cell>
          <cell r="F1526">
            <v>18</v>
          </cell>
          <cell r="G1526">
            <v>10</v>
          </cell>
          <cell r="H1526">
            <v>0</v>
          </cell>
          <cell r="I1526">
            <v>18</v>
          </cell>
          <cell r="J1526">
            <v>1</v>
          </cell>
          <cell r="K1526">
            <v>0</v>
          </cell>
          <cell r="L1526" t="str">
            <v>KGM</v>
          </cell>
          <cell r="M1526">
            <v>0</v>
          </cell>
          <cell r="N1526">
            <v>0</v>
          </cell>
          <cell r="O1526" t="str">
            <v>CLASSE</v>
          </cell>
          <cell r="P1526">
            <v>2</v>
          </cell>
          <cell r="Q1526">
            <v>30.8</v>
          </cell>
          <cell r="R1526">
            <v>11</v>
          </cell>
          <cell r="S1526">
            <v>30.800000000000011</v>
          </cell>
          <cell r="T1526" t="str">
            <v xml:space="preserve"> </v>
          </cell>
        </row>
        <row r="1527">
          <cell r="A1527" t="str">
            <v>29291000</v>
          </cell>
          <cell r="B1527" t="str">
            <v>Isocyanates</v>
          </cell>
          <cell r="C1527">
            <v>38393</v>
          </cell>
          <cell r="D1527">
            <v>10</v>
          </cell>
          <cell r="E1527">
            <v>0</v>
          </cell>
          <cell r="F1527">
            <v>18</v>
          </cell>
          <cell r="G1527">
            <v>10</v>
          </cell>
          <cell r="H1527">
            <v>0</v>
          </cell>
          <cell r="I1527">
            <v>18</v>
          </cell>
          <cell r="J1527">
            <v>1</v>
          </cell>
          <cell r="K1527">
            <v>0</v>
          </cell>
          <cell r="L1527" t="str">
            <v>KGM</v>
          </cell>
          <cell r="M1527">
            <v>0</v>
          </cell>
          <cell r="N1527">
            <v>0</v>
          </cell>
          <cell r="O1527" t="str">
            <v>CLASSE</v>
          </cell>
          <cell r="P1527">
            <v>2</v>
          </cell>
          <cell r="Q1527">
            <v>30.8</v>
          </cell>
          <cell r="R1527">
            <v>11</v>
          </cell>
          <cell r="S1527">
            <v>30.800000000000011</v>
          </cell>
          <cell r="T1527" t="str">
            <v xml:space="preserve"> </v>
          </cell>
        </row>
        <row r="1528">
          <cell r="A1528" t="str">
            <v>29299000</v>
          </cell>
          <cell r="B1528" t="str">
            <v>Composes a autres fonctions azotees autres que 292910</v>
          </cell>
          <cell r="C1528">
            <v>38393</v>
          </cell>
          <cell r="D1528">
            <v>10</v>
          </cell>
          <cell r="E1528">
            <v>0</v>
          </cell>
          <cell r="F1528">
            <v>18</v>
          </cell>
          <cell r="G1528">
            <v>10</v>
          </cell>
          <cell r="H1528">
            <v>0</v>
          </cell>
          <cell r="I1528">
            <v>18</v>
          </cell>
          <cell r="J1528">
            <v>1</v>
          </cell>
          <cell r="K1528">
            <v>0</v>
          </cell>
          <cell r="L1528" t="str">
            <v>KGM</v>
          </cell>
          <cell r="M1528">
            <v>0</v>
          </cell>
          <cell r="N1528">
            <v>0</v>
          </cell>
          <cell r="O1528" t="str">
            <v>CLASSE</v>
          </cell>
          <cell r="P1528">
            <v>2</v>
          </cell>
          <cell r="Q1528">
            <v>30.8</v>
          </cell>
          <cell r="R1528">
            <v>11</v>
          </cell>
          <cell r="S1528">
            <v>30.800000000000011</v>
          </cell>
          <cell r="T1528" t="str">
            <v xml:space="preserve"> </v>
          </cell>
        </row>
        <row r="1529">
          <cell r="A1529" t="str">
            <v>29301000</v>
          </cell>
          <cell r="B1529" t="str">
            <v>Dithiocarbonates (xanthates,xanthogenates)</v>
          </cell>
          <cell r="C1529">
            <v>38393</v>
          </cell>
          <cell r="D1529">
            <v>10</v>
          </cell>
          <cell r="E1529">
            <v>0</v>
          </cell>
          <cell r="F1529">
            <v>18</v>
          </cell>
          <cell r="G1529">
            <v>10</v>
          </cell>
          <cell r="H1529">
            <v>0</v>
          </cell>
          <cell r="I1529">
            <v>18</v>
          </cell>
          <cell r="J1529">
            <v>1</v>
          </cell>
          <cell r="K1529">
            <v>0</v>
          </cell>
          <cell r="L1529" t="str">
            <v>KGM</v>
          </cell>
          <cell r="M1529">
            <v>0</v>
          </cell>
          <cell r="N1529">
            <v>0</v>
          </cell>
          <cell r="O1529" t="str">
            <v>CLASSE</v>
          </cell>
          <cell r="P1529">
            <v>2</v>
          </cell>
          <cell r="Q1529">
            <v>30.8</v>
          </cell>
          <cell r="R1529">
            <v>11</v>
          </cell>
          <cell r="S1529">
            <v>30.800000000000011</v>
          </cell>
          <cell r="T1529" t="str">
            <v xml:space="preserve"> </v>
          </cell>
        </row>
        <row r="1530">
          <cell r="A1530" t="str">
            <v>29302000</v>
          </cell>
          <cell r="B1530" t="str">
            <v>Thiocarbamates et dithiocarbamates</v>
          </cell>
          <cell r="C1530">
            <v>38393</v>
          </cell>
          <cell r="D1530">
            <v>10</v>
          </cell>
          <cell r="E1530">
            <v>0</v>
          </cell>
          <cell r="F1530">
            <v>18</v>
          </cell>
          <cell r="G1530">
            <v>10</v>
          </cell>
          <cell r="H1530">
            <v>0</v>
          </cell>
          <cell r="I1530">
            <v>18</v>
          </cell>
          <cell r="J1530">
            <v>1</v>
          </cell>
          <cell r="K1530">
            <v>0</v>
          </cell>
          <cell r="L1530" t="str">
            <v>KGM</v>
          </cell>
          <cell r="M1530">
            <v>0</v>
          </cell>
          <cell r="N1530">
            <v>0</v>
          </cell>
          <cell r="O1530" t="str">
            <v>CLASSE</v>
          </cell>
          <cell r="P1530">
            <v>2</v>
          </cell>
          <cell r="Q1530">
            <v>30.8</v>
          </cell>
          <cell r="R1530">
            <v>11</v>
          </cell>
          <cell r="S1530">
            <v>30.800000000000011</v>
          </cell>
          <cell r="T1530" t="str">
            <v xml:space="preserve"> </v>
          </cell>
        </row>
        <row r="1531">
          <cell r="A1531" t="str">
            <v>29303000</v>
          </cell>
          <cell r="B1531" t="str">
            <v>Mono-,di- ou tetrasulfures de thiourame</v>
          </cell>
          <cell r="C1531">
            <v>38393</v>
          </cell>
          <cell r="D1531">
            <v>10</v>
          </cell>
          <cell r="E1531">
            <v>0</v>
          </cell>
          <cell r="F1531">
            <v>18</v>
          </cell>
          <cell r="G1531">
            <v>10</v>
          </cell>
          <cell r="H1531">
            <v>0</v>
          </cell>
          <cell r="I1531">
            <v>18</v>
          </cell>
          <cell r="J1531">
            <v>1</v>
          </cell>
          <cell r="K1531">
            <v>0</v>
          </cell>
          <cell r="L1531" t="str">
            <v>KGM</v>
          </cell>
          <cell r="M1531">
            <v>0</v>
          </cell>
          <cell r="N1531">
            <v>0</v>
          </cell>
          <cell r="O1531" t="str">
            <v>CLASSE</v>
          </cell>
          <cell r="P1531">
            <v>2</v>
          </cell>
          <cell r="Q1531">
            <v>30.8</v>
          </cell>
          <cell r="R1531">
            <v>11</v>
          </cell>
          <cell r="S1531">
            <v>30.800000000000011</v>
          </cell>
          <cell r="T1531" t="str">
            <v xml:space="preserve"> </v>
          </cell>
        </row>
        <row r="1532">
          <cell r="A1532" t="str">
            <v>29304000</v>
          </cell>
          <cell r="B1532" t="str">
            <v>Methionine</v>
          </cell>
          <cell r="C1532">
            <v>38393</v>
          </cell>
          <cell r="D1532">
            <v>10</v>
          </cell>
          <cell r="E1532">
            <v>0</v>
          </cell>
          <cell r="F1532">
            <v>18</v>
          </cell>
          <cell r="G1532">
            <v>10</v>
          </cell>
          <cell r="H1532">
            <v>0</v>
          </cell>
          <cell r="I1532">
            <v>18</v>
          </cell>
          <cell r="J1532">
            <v>1</v>
          </cell>
          <cell r="K1532">
            <v>0</v>
          </cell>
          <cell r="L1532" t="str">
            <v>KGM</v>
          </cell>
          <cell r="M1532">
            <v>0</v>
          </cell>
          <cell r="N1532">
            <v>0</v>
          </cell>
          <cell r="O1532" t="str">
            <v>CLASSE</v>
          </cell>
          <cell r="P1532">
            <v>2</v>
          </cell>
          <cell r="Q1532">
            <v>30.8</v>
          </cell>
          <cell r="R1532">
            <v>11</v>
          </cell>
          <cell r="S1532">
            <v>30.800000000000011</v>
          </cell>
          <cell r="T1532" t="str">
            <v xml:space="preserve"> </v>
          </cell>
        </row>
        <row r="1533">
          <cell r="A1533" t="str">
            <v>29309000</v>
          </cell>
          <cell r="B1533" t="str">
            <v>Thiocomposes organiques autres que 293010 a 293040</v>
          </cell>
          <cell r="C1533">
            <v>38393</v>
          </cell>
          <cell r="D1533">
            <v>10</v>
          </cell>
          <cell r="E1533">
            <v>0</v>
          </cell>
          <cell r="F1533">
            <v>18</v>
          </cell>
          <cell r="G1533">
            <v>10</v>
          </cell>
          <cell r="H1533">
            <v>0</v>
          </cell>
          <cell r="I1533">
            <v>18</v>
          </cell>
          <cell r="J1533">
            <v>1</v>
          </cell>
          <cell r="K1533">
            <v>0</v>
          </cell>
          <cell r="L1533" t="str">
            <v>KGM</v>
          </cell>
          <cell r="M1533">
            <v>0</v>
          </cell>
          <cell r="N1533">
            <v>0</v>
          </cell>
          <cell r="O1533" t="str">
            <v>CLASSE</v>
          </cell>
          <cell r="P1533">
            <v>2</v>
          </cell>
          <cell r="Q1533">
            <v>30.8</v>
          </cell>
          <cell r="R1533">
            <v>11</v>
          </cell>
          <cell r="S1533">
            <v>30.800000000000011</v>
          </cell>
          <cell r="T1533" t="str">
            <v xml:space="preserve"> </v>
          </cell>
        </row>
        <row r="1534">
          <cell r="A1534" t="str">
            <v>29310000</v>
          </cell>
          <cell r="B1534" t="str">
            <v>Composes organo-inorganiques autres que 2930</v>
          </cell>
          <cell r="C1534">
            <v>38393</v>
          </cell>
          <cell r="D1534">
            <v>10</v>
          </cell>
          <cell r="E1534">
            <v>0</v>
          </cell>
          <cell r="F1534">
            <v>18</v>
          </cell>
          <cell r="G1534">
            <v>10</v>
          </cell>
          <cell r="H1534">
            <v>0</v>
          </cell>
          <cell r="I1534">
            <v>18</v>
          </cell>
          <cell r="J1534">
            <v>1</v>
          </cell>
          <cell r="K1534">
            <v>0</v>
          </cell>
          <cell r="L1534" t="str">
            <v>KGM</v>
          </cell>
          <cell r="M1534">
            <v>0</v>
          </cell>
          <cell r="N1534">
            <v>0</v>
          </cell>
          <cell r="O1534" t="str">
            <v>CLASSE</v>
          </cell>
          <cell r="P1534">
            <v>2</v>
          </cell>
          <cell r="Q1534">
            <v>30.8</v>
          </cell>
          <cell r="R1534">
            <v>11</v>
          </cell>
          <cell r="S1534">
            <v>30.800000000000011</v>
          </cell>
          <cell r="T1534" t="str">
            <v xml:space="preserve"> </v>
          </cell>
        </row>
        <row r="1535">
          <cell r="A1535" t="str">
            <v>29321100</v>
          </cell>
          <cell r="B1535" t="str">
            <v>Tetrahydrofuranne</v>
          </cell>
          <cell r="C1535">
            <v>38393</v>
          </cell>
          <cell r="D1535">
            <v>10</v>
          </cell>
          <cell r="E1535">
            <v>0</v>
          </cell>
          <cell r="F1535">
            <v>18</v>
          </cell>
          <cell r="G1535">
            <v>10</v>
          </cell>
          <cell r="H1535">
            <v>0</v>
          </cell>
          <cell r="I1535">
            <v>18</v>
          </cell>
          <cell r="J1535">
            <v>1</v>
          </cell>
          <cell r="K1535">
            <v>0</v>
          </cell>
          <cell r="L1535" t="str">
            <v>KGM</v>
          </cell>
          <cell r="M1535">
            <v>0</v>
          </cell>
          <cell r="N1535">
            <v>0</v>
          </cell>
          <cell r="O1535" t="str">
            <v>CLASSE</v>
          </cell>
          <cell r="P1535">
            <v>2</v>
          </cell>
          <cell r="Q1535">
            <v>30.8</v>
          </cell>
          <cell r="R1535">
            <v>11</v>
          </cell>
          <cell r="S1535">
            <v>30.800000000000011</v>
          </cell>
          <cell r="T1535" t="str">
            <v xml:space="preserve"> </v>
          </cell>
        </row>
        <row r="1536">
          <cell r="A1536" t="str">
            <v>29321200</v>
          </cell>
          <cell r="B1536" t="str">
            <v>2-furaldehyde(furfural)</v>
          </cell>
          <cell r="C1536">
            <v>38393</v>
          </cell>
          <cell r="D1536">
            <v>10</v>
          </cell>
          <cell r="E1536">
            <v>0</v>
          </cell>
          <cell r="F1536">
            <v>18</v>
          </cell>
          <cell r="G1536">
            <v>10</v>
          </cell>
          <cell r="H1536">
            <v>0</v>
          </cell>
          <cell r="I1536">
            <v>18</v>
          </cell>
          <cell r="J1536">
            <v>1</v>
          </cell>
          <cell r="K1536">
            <v>0</v>
          </cell>
          <cell r="L1536" t="str">
            <v>KGM</v>
          </cell>
          <cell r="M1536">
            <v>0</v>
          </cell>
          <cell r="N1536">
            <v>0</v>
          </cell>
          <cell r="O1536" t="str">
            <v>CLASSE</v>
          </cell>
          <cell r="P1536">
            <v>2</v>
          </cell>
          <cell r="Q1536">
            <v>30.8</v>
          </cell>
          <cell r="R1536">
            <v>11</v>
          </cell>
          <cell r="S1536">
            <v>30.800000000000011</v>
          </cell>
          <cell r="T1536" t="str">
            <v xml:space="preserve"> </v>
          </cell>
        </row>
        <row r="1537">
          <cell r="A1537" t="str">
            <v>29321300</v>
          </cell>
          <cell r="B1537" t="str">
            <v>Alcool furfurylique et alcool tetrahydrofurfurylique</v>
          </cell>
          <cell r="C1537">
            <v>38393</v>
          </cell>
          <cell r="D1537">
            <v>10</v>
          </cell>
          <cell r="E1537">
            <v>0</v>
          </cell>
          <cell r="F1537">
            <v>18</v>
          </cell>
          <cell r="G1537">
            <v>10</v>
          </cell>
          <cell r="H1537">
            <v>0</v>
          </cell>
          <cell r="I1537">
            <v>18</v>
          </cell>
          <cell r="J1537">
            <v>1</v>
          </cell>
          <cell r="K1537">
            <v>0</v>
          </cell>
          <cell r="L1537" t="str">
            <v>KGM</v>
          </cell>
          <cell r="M1537">
            <v>0</v>
          </cell>
          <cell r="N1537">
            <v>0</v>
          </cell>
          <cell r="O1537" t="str">
            <v>CLASSE</v>
          </cell>
          <cell r="P1537">
            <v>2</v>
          </cell>
          <cell r="Q1537">
            <v>30.8</v>
          </cell>
          <cell r="R1537">
            <v>11</v>
          </cell>
          <cell r="S1537">
            <v>30.800000000000011</v>
          </cell>
          <cell r="T1537" t="str">
            <v xml:space="preserve"> </v>
          </cell>
        </row>
        <row r="1538">
          <cell r="A1538" t="str">
            <v>29321900</v>
          </cell>
          <cell r="B1538" t="str">
            <v>Comp.heterocycl.comport.un cycle furanne n.conden.autres que 293122 a 13</v>
          </cell>
          <cell r="C1538">
            <v>38393</v>
          </cell>
          <cell r="D1538">
            <v>10</v>
          </cell>
          <cell r="E1538">
            <v>0</v>
          </cell>
          <cell r="F1538">
            <v>18</v>
          </cell>
          <cell r="G1538">
            <v>10</v>
          </cell>
          <cell r="H1538">
            <v>0</v>
          </cell>
          <cell r="I1538">
            <v>18</v>
          </cell>
          <cell r="J1538">
            <v>1</v>
          </cell>
          <cell r="K1538">
            <v>0</v>
          </cell>
          <cell r="L1538" t="str">
            <v>KGM</v>
          </cell>
          <cell r="M1538">
            <v>0</v>
          </cell>
          <cell r="N1538">
            <v>0</v>
          </cell>
          <cell r="O1538" t="str">
            <v>CLASSE</v>
          </cell>
          <cell r="P1538">
            <v>2</v>
          </cell>
          <cell r="Q1538">
            <v>30.8</v>
          </cell>
          <cell r="R1538">
            <v>11</v>
          </cell>
          <cell r="S1538">
            <v>30.800000000000011</v>
          </cell>
          <cell r="T1538" t="str">
            <v xml:space="preserve"> </v>
          </cell>
        </row>
        <row r="1539">
          <cell r="A1539" t="str">
            <v>29322100</v>
          </cell>
          <cell r="B1539" t="str">
            <v>Coumarine,methylcoumarines et ethylcoumarines</v>
          </cell>
          <cell r="C1539">
            <v>38393</v>
          </cell>
          <cell r="D1539">
            <v>10</v>
          </cell>
          <cell r="E1539">
            <v>0</v>
          </cell>
          <cell r="F1539">
            <v>18</v>
          </cell>
          <cell r="G1539">
            <v>10</v>
          </cell>
          <cell r="H1539">
            <v>0</v>
          </cell>
          <cell r="I1539">
            <v>18</v>
          </cell>
          <cell r="J1539">
            <v>1</v>
          </cell>
          <cell r="K1539">
            <v>0</v>
          </cell>
          <cell r="L1539" t="str">
            <v>KGM</v>
          </cell>
          <cell r="M1539">
            <v>0</v>
          </cell>
          <cell r="N1539">
            <v>0</v>
          </cell>
          <cell r="O1539" t="str">
            <v>CLASSE</v>
          </cell>
          <cell r="P1539">
            <v>2</v>
          </cell>
          <cell r="Q1539">
            <v>30.8</v>
          </cell>
          <cell r="R1539">
            <v>11</v>
          </cell>
          <cell r="S1539">
            <v>30.800000000000011</v>
          </cell>
          <cell r="T1539" t="str">
            <v xml:space="preserve"> </v>
          </cell>
        </row>
        <row r="1540">
          <cell r="A1540" t="str">
            <v>29322900</v>
          </cell>
          <cell r="B1540" t="str">
            <v>Lactones autres que 293221</v>
          </cell>
          <cell r="C1540">
            <v>38393</v>
          </cell>
          <cell r="D1540">
            <v>10</v>
          </cell>
          <cell r="E1540">
            <v>0</v>
          </cell>
          <cell r="F1540">
            <v>18</v>
          </cell>
          <cell r="G1540">
            <v>10</v>
          </cell>
          <cell r="H1540">
            <v>0</v>
          </cell>
          <cell r="I1540">
            <v>18</v>
          </cell>
          <cell r="J1540">
            <v>1</v>
          </cell>
          <cell r="K1540">
            <v>0</v>
          </cell>
          <cell r="L1540" t="str">
            <v>KGM</v>
          </cell>
          <cell r="M1540">
            <v>0</v>
          </cell>
          <cell r="N1540">
            <v>0</v>
          </cell>
          <cell r="O1540" t="str">
            <v>CLASSE</v>
          </cell>
          <cell r="P1540">
            <v>2</v>
          </cell>
          <cell r="Q1540">
            <v>30.8</v>
          </cell>
          <cell r="R1540">
            <v>11</v>
          </cell>
          <cell r="S1540">
            <v>30.800000000000011</v>
          </cell>
          <cell r="T1540" t="str">
            <v xml:space="preserve"> </v>
          </cell>
        </row>
        <row r="1541">
          <cell r="A1541" t="str">
            <v>29329100</v>
          </cell>
          <cell r="B1541" t="str">
            <v>Isosafrole</v>
          </cell>
          <cell r="C1541">
            <v>38393</v>
          </cell>
          <cell r="D1541">
            <v>10</v>
          </cell>
          <cell r="E1541">
            <v>0</v>
          </cell>
          <cell r="F1541">
            <v>18</v>
          </cell>
          <cell r="G1541">
            <v>10</v>
          </cell>
          <cell r="H1541">
            <v>0</v>
          </cell>
          <cell r="I1541">
            <v>18</v>
          </cell>
          <cell r="J1541">
            <v>1</v>
          </cell>
          <cell r="K1541">
            <v>0</v>
          </cell>
          <cell r="L1541" t="str">
            <v>KGM</v>
          </cell>
          <cell r="M1541">
            <v>0</v>
          </cell>
          <cell r="N1541">
            <v>0</v>
          </cell>
          <cell r="O1541" t="str">
            <v>CLASSE</v>
          </cell>
          <cell r="P1541">
            <v>2</v>
          </cell>
          <cell r="Q1541">
            <v>30.8</v>
          </cell>
          <cell r="R1541">
            <v>11</v>
          </cell>
          <cell r="S1541">
            <v>30.800000000000011</v>
          </cell>
          <cell r="T1541" t="str">
            <v xml:space="preserve"> </v>
          </cell>
        </row>
        <row r="1542">
          <cell r="A1542" t="str">
            <v>29329200</v>
          </cell>
          <cell r="B1542" t="str">
            <v>1-(1,3-benzodioxole-5-yl)propane-2-one</v>
          </cell>
          <cell r="C1542">
            <v>38393</v>
          </cell>
          <cell r="D1542">
            <v>10</v>
          </cell>
          <cell r="E1542">
            <v>0</v>
          </cell>
          <cell r="F1542">
            <v>18</v>
          </cell>
          <cell r="G1542">
            <v>10</v>
          </cell>
          <cell r="H1542">
            <v>0</v>
          </cell>
          <cell r="I1542">
            <v>18</v>
          </cell>
          <cell r="J1542">
            <v>1</v>
          </cell>
          <cell r="K1542">
            <v>0</v>
          </cell>
          <cell r="L1542" t="str">
            <v>KGM</v>
          </cell>
          <cell r="M1542">
            <v>0</v>
          </cell>
          <cell r="N1542">
            <v>0</v>
          </cell>
          <cell r="O1542" t="str">
            <v>CLASSE</v>
          </cell>
          <cell r="P1542">
            <v>2</v>
          </cell>
          <cell r="Q1542">
            <v>30.8</v>
          </cell>
          <cell r="R1542">
            <v>11</v>
          </cell>
          <cell r="S1542">
            <v>30.800000000000011</v>
          </cell>
          <cell r="T1542" t="str">
            <v xml:space="preserve"> </v>
          </cell>
        </row>
        <row r="1543">
          <cell r="A1543" t="str">
            <v>29329300</v>
          </cell>
          <cell r="B1543" t="str">
            <v>Piperonal</v>
          </cell>
          <cell r="C1543">
            <v>38393</v>
          </cell>
          <cell r="D1543">
            <v>10</v>
          </cell>
          <cell r="E1543">
            <v>0</v>
          </cell>
          <cell r="F1543">
            <v>18</v>
          </cell>
          <cell r="G1543">
            <v>10</v>
          </cell>
          <cell r="H1543">
            <v>0</v>
          </cell>
          <cell r="I1543">
            <v>18</v>
          </cell>
          <cell r="J1543">
            <v>1</v>
          </cell>
          <cell r="K1543">
            <v>0</v>
          </cell>
          <cell r="L1543" t="str">
            <v>KGM</v>
          </cell>
          <cell r="M1543">
            <v>0</v>
          </cell>
          <cell r="N1543">
            <v>0</v>
          </cell>
          <cell r="O1543" t="str">
            <v>CLASSE</v>
          </cell>
          <cell r="P1543">
            <v>2</v>
          </cell>
          <cell r="Q1543">
            <v>30.8</v>
          </cell>
          <cell r="R1543">
            <v>11</v>
          </cell>
          <cell r="S1543">
            <v>30.800000000000011</v>
          </cell>
          <cell r="T1543" t="str">
            <v xml:space="preserve"> </v>
          </cell>
        </row>
        <row r="1544">
          <cell r="A1544" t="str">
            <v>29329400</v>
          </cell>
          <cell r="B1544" t="str">
            <v>Safrole</v>
          </cell>
          <cell r="C1544">
            <v>38393</v>
          </cell>
          <cell r="D1544">
            <v>10</v>
          </cell>
          <cell r="E1544">
            <v>0</v>
          </cell>
          <cell r="F1544">
            <v>18</v>
          </cell>
          <cell r="G1544">
            <v>10</v>
          </cell>
          <cell r="H1544">
            <v>0</v>
          </cell>
          <cell r="I1544">
            <v>18</v>
          </cell>
          <cell r="J1544">
            <v>1</v>
          </cell>
          <cell r="K1544">
            <v>0</v>
          </cell>
          <cell r="L1544" t="str">
            <v>KGM</v>
          </cell>
          <cell r="M1544">
            <v>0</v>
          </cell>
          <cell r="N1544">
            <v>0</v>
          </cell>
          <cell r="O1544" t="str">
            <v>CLASSE</v>
          </cell>
          <cell r="P1544">
            <v>2</v>
          </cell>
          <cell r="Q1544">
            <v>30.8</v>
          </cell>
          <cell r="R1544">
            <v>11</v>
          </cell>
          <cell r="S1544">
            <v>30.800000000000011</v>
          </cell>
          <cell r="T1544" t="str">
            <v xml:space="preserve"> </v>
          </cell>
        </row>
        <row r="1545">
          <cell r="A1545" t="str">
            <v>29329500</v>
          </cell>
          <cell r="B1545" t="str">
            <v>T_x0002_trahydrocannabinols</v>
          </cell>
          <cell r="C1545">
            <v>38393</v>
          </cell>
          <cell r="D1545">
            <v>10</v>
          </cell>
          <cell r="E1545">
            <v>0</v>
          </cell>
          <cell r="F1545">
            <v>18</v>
          </cell>
          <cell r="G1545">
            <v>10</v>
          </cell>
          <cell r="H1545">
            <v>0</v>
          </cell>
          <cell r="I1545">
            <v>18</v>
          </cell>
          <cell r="J1545">
            <v>1</v>
          </cell>
          <cell r="K1545">
            <v>0</v>
          </cell>
          <cell r="L1545" t="str">
            <v>KGM</v>
          </cell>
          <cell r="M1545">
            <v>0</v>
          </cell>
          <cell r="N1545">
            <v>0</v>
          </cell>
          <cell r="O1545" t="str">
            <v>CLASSE</v>
          </cell>
          <cell r="P1545">
            <v>2</v>
          </cell>
          <cell r="Q1545">
            <v>30.8</v>
          </cell>
          <cell r="R1545">
            <v>11</v>
          </cell>
          <cell r="S1545">
            <v>30.800000000000011</v>
          </cell>
          <cell r="T1545" t="str">
            <v xml:space="preserve"> </v>
          </cell>
        </row>
        <row r="1546">
          <cell r="A1546" t="str">
            <v>29329900</v>
          </cell>
          <cell r="B1546" t="str">
            <v>Composes heterocycl.a heteroat.d'oxygene exclusvmnt autres que 293211 a 94</v>
          </cell>
          <cell r="C1546">
            <v>38393</v>
          </cell>
          <cell r="D1546">
            <v>10</v>
          </cell>
          <cell r="E1546">
            <v>0</v>
          </cell>
          <cell r="F1546">
            <v>18</v>
          </cell>
          <cell r="G1546">
            <v>10</v>
          </cell>
          <cell r="H1546">
            <v>0</v>
          </cell>
          <cell r="I1546">
            <v>18</v>
          </cell>
          <cell r="J1546">
            <v>1</v>
          </cell>
          <cell r="K1546">
            <v>0</v>
          </cell>
          <cell r="L1546" t="str">
            <v>KGM</v>
          </cell>
          <cell r="M1546">
            <v>0</v>
          </cell>
          <cell r="N1546">
            <v>0</v>
          </cell>
          <cell r="O1546" t="str">
            <v>CLASSE</v>
          </cell>
          <cell r="P1546">
            <v>2</v>
          </cell>
          <cell r="Q1546">
            <v>30.8</v>
          </cell>
          <cell r="R1546">
            <v>11</v>
          </cell>
          <cell r="S1546">
            <v>30.800000000000011</v>
          </cell>
          <cell r="T1546" t="str">
            <v xml:space="preserve"> </v>
          </cell>
        </row>
        <row r="1547">
          <cell r="A1547" t="str">
            <v>29331100</v>
          </cell>
          <cell r="B1547" t="str">
            <v>Phenazone(antipyrine) et ses derives</v>
          </cell>
          <cell r="C1547">
            <v>38393</v>
          </cell>
          <cell r="D1547">
            <v>10</v>
          </cell>
          <cell r="E1547">
            <v>0</v>
          </cell>
          <cell r="F1547">
            <v>18</v>
          </cell>
          <cell r="G1547">
            <v>10</v>
          </cell>
          <cell r="H1547">
            <v>0</v>
          </cell>
          <cell r="I1547">
            <v>18</v>
          </cell>
          <cell r="J1547">
            <v>1</v>
          </cell>
          <cell r="K1547">
            <v>0</v>
          </cell>
          <cell r="L1547" t="str">
            <v>KGM</v>
          </cell>
          <cell r="M1547">
            <v>0</v>
          </cell>
          <cell r="N1547">
            <v>0</v>
          </cell>
          <cell r="O1547" t="str">
            <v>CLASSE</v>
          </cell>
          <cell r="P1547">
            <v>2</v>
          </cell>
          <cell r="Q1547">
            <v>30.8</v>
          </cell>
          <cell r="R1547">
            <v>11</v>
          </cell>
          <cell r="S1547">
            <v>30.800000000000011</v>
          </cell>
          <cell r="T1547" t="str">
            <v xml:space="preserve"> </v>
          </cell>
        </row>
        <row r="1548">
          <cell r="A1548" t="str">
            <v>29331900</v>
          </cell>
          <cell r="B1548" t="str">
            <v>Composes heterocycliques a cycle pyrazole...non condense autres que 293311</v>
          </cell>
          <cell r="C1548">
            <v>38393</v>
          </cell>
          <cell r="D1548">
            <v>10</v>
          </cell>
          <cell r="E1548">
            <v>0</v>
          </cell>
          <cell r="F1548">
            <v>18</v>
          </cell>
          <cell r="G1548">
            <v>10</v>
          </cell>
          <cell r="H1548">
            <v>0</v>
          </cell>
          <cell r="I1548">
            <v>18</v>
          </cell>
          <cell r="J1548">
            <v>1</v>
          </cell>
          <cell r="K1548">
            <v>0</v>
          </cell>
          <cell r="L1548" t="str">
            <v>KGM</v>
          </cell>
          <cell r="M1548">
            <v>0</v>
          </cell>
          <cell r="N1548">
            <v>0</v>
          </cell>
          <cell r="O1548" t="str">
            <v>CLASSE</v>
          </cell>
          <cell r="P1548">
            <v>2</v>
          </cell>
          <cell r="Q1548">
            <v>30.8</v>
          </cell>
          <cell r="R1548">
            <v>11</v>
          </cell>
          <cell r="S1548">
            <v>30.800000000000011</v>
          </cell>
          <cell r="T1548" t="str">
            <v xml:space="preserve"> </v>
          </cell>
        </row>
        <row r="1549">
          <cell r="A1549" t="str">
            <v>29332100</v>
          </cell>
          <cell r="B1549" t="str">
            <v>Hydantoine et ses derives</v>
          </cell>
          <cell r="C1549">
            <v>38393</v>
          </cell>
          <cell r="D1549">
            <v>10</v>
          </cell>
          <cell r="E1549">
            <v>0</v>
          </cell>
          <cell r="F1549">
            <v>18</v>
          </cell>
          <cell r="G1549">
            <v>10</v>
          </cell>
          <cell r="H1549">
            <v>0</v>
          </cell>
          <cell r="I1549">
            <v>18</v>
          </cell>
          <cell r="J1549">
            <v>1</v>
          </cell>
          <cell r="K1549">
            <v>0</v>
          </cell>
          <cell r="L1549" t="str">
            <v>KGM</v>
          </cell>
          <cell r="M1549">
            <v>0</v>
          </cell>
          <cell r="N1549">
            <v>0</v>
          </cell>
          <cell r="O1549" t="str">
            <v>CLASSE</v>
          </cell>
          <cell r="P1549">
            <v>2</v>
          </cell>
          <cell r="Q1549">
            <v>30.8</v>
          </cell>
          <cell r="R1549">
            <v>11</v>
          </cell>
          <cell r="S1549">
            <v>30.800000000000011</v>
          </cell>
          <cell r="T1549" t="str">
            <v xml:space="preserve"> </v>
          </cell>
        </row>
        <row r="1550">
          <cell r="A1550" t="str">
            <v>29332900</v>
          </cell>
          <cell r="B1550" t="str">
            <v>Composes heterocycl.a cycle imidazole...non condense autres que 293321</v>
          </cell>
          <cell r="C1550">
            <v>38393</v>
          </cell>
          <cell r="D1550">
            <v>10</v>
          </cell>
          <cell r="E1550">
            <v>0</v>
          </cell>
          <cell r="F1550">
            <v>18</v>
          </cell>
          <cell r="G1550">
            <v>10</v>
          </cell>
          <cell r="H1550">
            <v>0</v>
          </cell>
          <cell r="I1550">
            <v>18</v>
          </cell>
          <cell r="J1550">
            <v>1</v>
          </cell>
          <cell r="K1550">
            <v>0</v>
          </cell>
          <cell r="L1550" t="str">
            <v>KGM</v>
          </cell>
          <cell r="M1550">
            <v>0</v>
          </cell>
          <cell r="N1550">
            <v>0</v>
          </cell>
          <cell r="O1550" t="str">
            <v>CLASSE</v>
          </cell>
          <cell r="P1550">
            <v>2</v>
          </cell>
          <cell r="Q1550">
            <v>30.8</v>
          </cell>
          <cell r="R1550">
            <v>11</v>
          </cell>
          <cell r="S1550">
            <v>30.800000000000011</v>
          </cell>
          <cell r="T1550" t="str">
            <v xml:space="preserve"> </v>
          </cell>
        </row>
        <row r="1551">
          <cell r="A1551" t="str">
            <v>29333100</v>
          </cell>
          <cell r="B1551" t="str">
            <v>Pyridine et ses sels</v>
          </cell>
          <cell r="C1551">
            <v>38393</v>
          </cell>
          <cell r="D1551">
            <v>10</v>
          </cell>
          <cell r="E1551">
            <v>0</v>
          </cell>
          <cell r="F1551">
            <v>18</v>
          </cell>
          <cell r="G1551">
            <v>10</v>
          </cell>
          <cell r="H1551">
            <v>0</v>
          </cell>
          <cell r="I1551">
            <v>18</v>
          </cell>
          <cell r="J1551">
            <v>1</v>
          </cell>
          <cell r="K1551">
            <v>0</v>
          </cell>
          <cell r="L1551" t="str">
            <v>KGM</v>
          </cell>
          <cell r="M1551">
            <v>0</v>
          </cell>
          <cell r="N1551">
            <v>0</v>
          </cell>
          <cell r="O1551" t="str">
            <v>CLASSE</v>
          </cell>
          <cell r="P1551">
            <v>2</v>
          </cell>
          <cell r="Q1551">
            <v>30.8</v>
          </cell>
          <cell r="R1551">
            <v>11</v>
          </cell>
          <cell r="S1551">
            <v>30.800000000000011</v>
          </cell>
          <cell r="T1551" t="str">
            <v xml:space="preserve"> </v>
          </cell>
        </row>
        <row r="1552">
          <cell r="A1552" t="str">
            <v>29333200</v>
          </cell>
          <cell r="B1552" t="str">
            <v>Pyperidine et ses sels.</v>
          </cell>
          <cell r="C1552">
            <v>38393</v>
          </cell>
          <cell r="D1552">
            <v>10</v>
          </cell>
          <cell r="E1552">
            <v>0</v>
          </cell>
          <cell r="F1552">
            <v>18</v>
          </cell>
          <cell r="G1552">
            <v>10</v>
          </cell>
          <cell r="H1552">
            <v>0</v>
          </cell>
          <cell r="I1552">
            <v>18</v>
          </cell>
          <cell r="J1552">
            <v>1</v>
          </cell>
          <cell r="K1552">
            <v>0</v>
          </cell>
          <cell r="L1552" t="str">
            <v>KGM</v>
          </cell>
          <cell r="M1552">
            <v>0</v>
          </cell>
          <cell r="N1552">
            <v>0</v>
          </cell>
          <cell r="O1552" t="str">
            <v>CLASSE</v>
          </cell>
          <cell r="P1552">
            <v>2</v>
          </cell>
          <cell r="Q1552">
            <v>30.8</v>
          </cell>
          <cell r="R1552">
            <v>11</v>
          </cell>
          <cell r="S1552">
            <v>30.800000000000011</v>
          </cell>
          <cell r="T1552" t="str">
            <v xml:space="preserve"> </v>
          </cell>
        </row>
        <row r="1553">
          <cell r="A1553" t="str">
            <v>29333300</v>
          </cell>
          <cell r="B1553" t="str">
            <v>Alfantanil,anil_x0002_ridine,b_x0002_zitramidine,bromaz_x0002_pam,c_x0002_tob_x0002_midone,dif_x0002_noxine,...</v>
          </cell>
          <cell r="C1553">
            <v>38393</v>
          </cell>
          <cell r="D1553">
            <v>10</v>
          </cell>
          <cell r="E1553">
            <v>0</v>
          </cell>
          <cell r="F1553">
            <v>18</v>
          </cell>
          <cell r="G1553">
            <v>10</v>
          </cell>
          <cell r="H1553">
            <v>0</v>
          </cell>
          <cell r="I1553">
            <v>18</v>
          </cell>
          <cell r="J1553">
            <v>1</v>
          </cell>
          <cell r="K1553">
            <v>0</v>
          </cell>
          <cell r="L1553" t="str">
            <v>KGM</v>
          </cell>
          <cell r="M1553">
            <v>0</v>
          </cell>
          <cell r="N1553">
            <v>0</v>
          </cell>
          <cell r="O1553" t="str">
            <v>CLASSE</v>
          </cell>
          <cell r="P1553">
            <v>2</v>
          </cell>
          <cell r="Q1553">
            <v>30.8</v>
          </cell>
          <cell r="R1553">
            <v>11</v>
          </cell>
          <cell r="S1553">
            <v>30.800000000000011</v>
          </cell>
          <cell r="T1553" t="str">
            <v xml:space="preserve"> </v>
          </cell>
        </row>
        <row r="1554">
          <cell r="A1554" t="str">
            <v>29333900</v>
          </cell>
          <cell r="B1554" t="str">
            <v>Composes heterocycl.a cycle pyridine...n.condense autres que 293331 et 32</v>
          </cell>
          <cell r="C1554">
            <v>38393</v>
          </cell>
          <cell r="D1554">
            <v>10</v>
          </cell>
          <cell r="E1554">
            <v>0</v>
          </cell>
          <cell r="F1554">
            <v>18</v>
          </cell>
          <cell r="G1554">
            <v>10</v>
          </cell>
          <cell r="H1554">
            <v>0</v>
          </cell>
          <cell r="I1554">
            <v>18</v>
          </cell>
          <cell r="J1554">
            <v>1</v>
          </cell>
          <cell r="K1554">
            <v>0</v>
          </cell>
          <cell r="L1554" t="str">
            <v>KGM</v>
          </cell>
          <cell r="M1554">
            <v>0</v>
          </cell>
          <cell r="N1554">
            <v>0</v>
          </cell>
          <cell r="O1554" t="str">
            <v>CLASSE</v>
          </cell>
          <cell r="P1554">
            <v>2</v>
          </cell>
          <cell r="Q1554">
            <v>30.8</v>
          </cell>
          <cell r="R1554">
            <v>11</v>
          </cell>
          <cell r="S1554">
            <v>30.800000000000011</v>
          </cell>
          <cell r="T1554" t="str">
            <v xml:space="preserve"> </v>
          </cell>
        </row>
        <row r="1555">
          <cell r="A1555" t="str">
            <v>29334100</v>
          </cell>
          <cell r="B1555" t="str">
            <v>L_x0002_vorphanol et ses sels</v>
          </cell>
          <cell r="C1555">
            <v>38393</v>
          </cell>
          <cell r="D1555">
            <v>10</v>
          </cell>
          <cell r="E1555">
            <v>0</v>
          </cell>
          <cell r="F1555">
            <v>18</v>
          </cell>
          <cell r="G1555">
            <v>10</v>
          </cell>
          <cell r="H1555">
            <v>0</v>
          </cell>
          <cell r="I1555">
            <v>18</v>
          </cell>
          <cell r="J1555">
            <v>1</v>
          </cell>
          <cell r="K1555">
            <v>0</v>
          </cell>
          <cell r="L1555" t="str">
            <v>KGM</v>
          </cell>
          <cell r="M1555">
            <v>0</v>
          </cell>
          <cell r="N1555">
            <v>0</v>
          </cell>
          <cell r="O1555" t="str">
            <v>CLASSE</v>
          </cell>
          <cell r="P1555">
            <v>2</v>
          </cell>
          <cell r="Q1555">
            <v>30.8</v>
          </cell>
          <cell r="R1555">
            <v>11</v>
          </cell>
          <cell r="S1555">
            <v>30.800000000000011</v>
          </cell>
          <cell r="T1555" t="str">
            <v xml:space="preserve"> </v>
          </cell>
        </row>
        <row r="1556">
          <cell r="A1556" t="str">
            <v>29334900</v>
          </cell>
          <cell r="B1556" t="str">
            <v>Compos_x0002_s chimiques comportant une structure_x0005_ cycles quinol_x0002_ine ou iso.293341 exclu</v>
          </cell>
          <cell r="C1556">
            <v>38393</v>
          </cell>
          <cell r="D1556">
            <v>10</v>
          </cell>
          <cell r="E1556">
            <v>0</v>
          </cell>
          <cell r="F1556">
            <v>18</v>
          </cell>
          <cell r="G1556">
            <v>10</v>
          </cell>
          <cell r="H1556">
            <v>0</v>
          </cell>
          <cell r="I1556">
            <v>18</v>
          </cell>
          <cell r="J1556">
            <v>1</v>
          </cell>
          <cell r="K1556">
            <v>0</v>
          </cell>
          <cell r="L1556" t="str">
            <v>KGM</v>
          </cell>
          <cell r="M1556">
            <v>0</v>
          </cell>
          <cell r="N1556">
            <v>0</v>
          </cell>
          <cell r="O1556" t="str">
            <v>CLASSE</v>
          </cell>
          <cell r="P1556">
            <v>2</v>
          </cell>
          <cell r="Q1556">
            <v>30.8</v>
          </cell>
          <cell r="R1556">
            <v>11</v>
          </cell>
          <cell r="S1556">
            <v>30.800000000000011</v>
          </cell>
          <cell r="T1556" t="str">
            <v xml:space="preserve"> </v>
          </cell>
        </row>
        <row r="1557">
          <cell r="A1557" t="str">
            <v>29335200</v>
          </cell>
          <cell r="B1557" t="str">
            <v>malonylur_x0002_e et ses sels</v>
          </cell>
          <cell r="C1557">
            <v>38393</v>
          </cell>
          <cell r="D1557">
            <v>10</v>
          </cell>
          <cell r="E1557">
            <v>0</v>
          </cell>
          <cell r="F1557">
            <v>18</v>
          </cell>
          <cell r="G1557">
            <v>10</v>
          </cell>
          <cell r="H1557">
            <v>0</v>
          </cell>
          <cell r="I1557">
            <v>18</v>
          </cell>
          <cell r="J1557">
            <v>1</v>
          </cell>
          <cell r="K1557">
            <v>0</v>
          </cell>
          <cell r="L1557" t="str">
            <v>KGM</v>
          </cell>
          <cell r="M1557">
            <v>0</v>
          </cell>
          <cell r="N1557">
            <v>0</v>
          </cell>
          <cell r="O1557" t="str">
            <v>CLASSE</v>
          </cell>
          <cell r="P1557">
            <v>2</v>
          </cell>
          <cell r="Q1557">
            <v>30.8</v>
          </cell>
          <cell r="R1557">
            <v>11</v>
          </cell>
          <cell r="S1557">
            <v>30.800000000000011</v>
          </cell>
          <cell r="T1557" t="str">
            <v xml:space="preserve"> </v>
          </cell>
        </row>
        <row r="1558">
          <cell r="A1558" t="str">
            <v>29335300</v>
          </cell>
          <cell r="B1558" t="str">
            <v>Allobarbital,amobarbital,barbital,butalbitalbutobarbital,cyclobarbital,pentobarbital</v>
          </cell>
          <cell r="C1558">
            <v>38393</v>
          </cell>
          <cell r="D1558">
            <v>10</v>
          </cell>
          <cell r="E1558">
            <v>0</v>
          </cell>
          <cell r="F1558">
            <v>18</v>
          </cell>
          <cell r="G1558">
            <v>10</v>
          </cell>
          <cell r="H1558">
            <v>0</v>
          </cell>
          <cell r="I1558">
            <v>18</v>
          </cell>
          <cell r="J1558">
            <v>1</v>
          </cell>
          <cell r="K1558">
            <v>0</v>
          </cell>
          <cell r="L1558" t="str">
            <v>KGM</v>
          </cell>
          <cell r="M1558">
            <v>0</v>
          </cell>
          <cell r="N1558">
            <v>0</v>
          </cell>
          <cell r="O1558" t="str">
            <v>CLASSE</v>
          </cell>
          <cell r="P1558">
            <v>2</v>
          </cell>
          <cell r="Q1558">
            <v>30.8</v>
          </cell>
          <cell r="R1558">
            <v>11</v>
          </cell>
          <cell r="S1558">
            <v>30.800000000000011</v>
          </cell>
          <cell r="T1558" t="str">
            <v xml:space="preserve"> </v>
          </cell>
        </row>
        <row r="1559">
          <cell r="A1559" t="str">
            <v>29335400</v>
          </cell>
          <cell r="B1559" t="str">
            <v>D_x0002_riv_x0002_s de malonylur_x0002_e (acide barbiturique) autres que du 293352;sels de ces prodruits.</v>
          </cell>
          <cell r="C1559">
            <v>38393</v>
          </cell>
          <cell r="D1559">
            <v>10</v>
          </cell>
          <cell r="E1559">
            <v>0</v>
          </cell>
          <cell r="F1559">
            <v>18</v>
          </cell>
          <cell r="G1559">
            <v>10</v>
          </cell>
          <cell r="H1559">
            <v>0</v>
          </cell>
          <cell r="I1559">
            <v>18</v>
          </cell>
          <cell r="J1559">
            <v>1</v>
          </cell>
          <cell r="K1559">
            <v>0</v>
          </cell>
          <cell r="L1559" t="str">
            <v>KGM</v>
          </cell>
          <cell r="M1559">
            <v>0</v>
          </cell>
          <cell r="N1559">
            <v>0</v>
          </cell>
          <cell r="O1559" t="str">
            <v>CLASSE</v>
          </cell>
          <cell r="P1559">
            <v>2</v>
          </cell>
          <cell r="Q1559">
            <v>30.8</v>
          </cell>
          <cell r="R1559">
            <v>11</v>
          </cell>
          <cell r="S1559">
            <v>30.800000000000011</v>
          </cell>
          <cell r="T1559" t="str">
            <v xml:space="preserve"> </v>
          </cell>
        </row>
        <row r="1560">
          <cell r="A1560" t="str">
            <v>29335500</v>
          </cell>
          <cell r="B1560" t="str">
            <v>Loprazolam,m_x0002_cloqualone,m_x0002_thaqualone etzip_x0002_prol;sels de ces produits</v>
          </cell>
          <cell r="C1560">
            <v>38393</v>
          </cell>
          <cell r="D1560">
            <v>10</v>
          </cell>
          <cell r="E1560">
            <v>0</v>
          </cell>
          <cell r="F1560">
            <v>18</v>
          </cell>
          <cell r="G1560">
            <v>10</v>
          </cell>
          <cell r="H1560">
            <v>0</v>
          </cell>
          <cell r="I1560">
            <v>18</v>
          </cell>
          <cell r="J1560">
            <v>1</v>
          </cell>
          <cell r="K1560">
            <v>0</v>
          </cell>
          <cell r="L1560" t="str">
            <v>KGM</v>
          </cell>
          <cell r="M1560">
            <v>0</v>
          </cell>
          <cell r="N1560">
            <v>0</v>
          </cell>
          <cell r="O1560" t="str">
            <v>CLASSE</v>
          </cell>
          <cell r="P1560">
            <v>2</v>
          </cell>
          <cell r="Q1560">
            <v>30.8</v>
          </cell>
          <cell r="R1560">
            <v>11</v>
          </cell>
          <cell r="S1560">
            <v>30.800000000000011</v>
          </cell>
          <cell r="T1560" t="str">
            <v xml:space="preserve"> </v>
          </cell>
        </row>
        <row r="1561">
          <cell r="A1561" t="str">
            <v>29335900</v>
          </cell>
          <cell r="B1561" t="str">
            <v>Composes heterocycl.a cycle pyrimidine...ou pyperazine..autres que 293351</v>
          </cell>
          <cell r="C1561">
            <v>38393</v>
          </cell>
          <cell r="D1561">
            <v>10</v>
          </cell>
          <cell r="E1561">
            <v>0</v>
          </cell>
          <cell r="F1561">
            <v>18</v>
          </cell>
          <cell r="G1561">
            <v>10</v>
          </cell>
          <cell r="H1561">
            <v>0</v>
          </cell>
          <cell r="I1561">
            <v>18</v>
          </cell>
          <cell r="J1561">
            <v>1</v>
          </cell>
          <cell r="K1561">
            <v>0</v>
          </cell>
          <cell r="L1561" t="str">
            <v>KGM</v>
          </cell>
          <cell r="M1561">
            <v>0</v>
          </cell>
          <cell r="N1561">
            <v>0</v>
          </cell>
          <cell r="O1561" t="str">
            <v>CLASSE</v>
          </cell>
          <cell r="P1561">
            <v>2</v>
          </cell>
          <cell r="Q1561">
            <v>30.8</v>
          </cell>
          <cell r="R1561">
            <v>11</v>
          </cell>
          <cell r="S1561">
            <v>30.800000000000011</v>
          </cell>
          <cell r="T1561" t="str">
            <v xml:space="preserve"> </v>
          </cell>
        </row>
        <row r="1562">
          <cell r="A1562" t="str">
            <v>29336100</v>
          </cell>
          <cell r="B1562" t="str">
            <v>Melamine</v>
          </cell>
          <cell r="C1562">
            <v>38393</v>
          </cell>
          <cell r="D1562">
            <v>10</v>
          </cell>
          <cell r="E1562">
            <v>0</v>
          </cell>
          <cell r="F1562">
            <v>18</v>
          </cell>
          <cell r="G1562">
            <v>10</v>
          </cell>
          <cell r="H1562">
            <v>0</v>
          </cell>
          <cell r="I1562">
            <v>18</v>
          </cell>
          <cell r="J1562">
            <v>1</v>
          </cell>
          <cell r="K1562">
            <v>0</v>
          </cell>
          <cell r="L1562" t="str">
            <v>KGM</v>
          </cell>
          <cell r="M1562">
            <v>0</v>
          </cell>
          <cell r="N1562">
            <v>0</v>
          </cell>
          <cell r="O1562" t="str">
            <v>CLASSE</v>
          </cell>
          <cell r="P1562">
            <v>2</v>
          </cell>
          <cell r="Q1562">
            <v>30.8</v>
          </cell>
          <cell r="R1562">
            <v>11</v>
          </cell>
          <cell r="S1562">
            <v>30.800000000000011</v>
          </cell>
          <cell r="T1562" t="str">
            <v xml:space="preserve"> </v>
          </cell>
        </row>
        <row r="1563">
          <cell r="A1563" t="str">
            <v>29336900</v>
          </cell>
          <cell r="B1563" t="str">
            <v>Composes heterocycliques a cycle triazine...non condense autres que 293361</v>
          </cell>
          <cell r="C1563">
            <v>38393</v>
          </cell>
          <cell r="D1563">
            <v>10</v>
          </cell>
          <cell r="E1563">
            <v>0</v>
          </cell>
          <cell r="F1563">
            <v>18</v>
          </cell>
          <cell r="G1563">
            <v>10</v>
          </cell>
          <cell r="H1563">
            <v>0</v>
          </cell>
          <cell r="I1563">
            <v>18</v>
          </cell>
          <cell r="J1563">
            <v>1</v>
          </cell>
          <cell r="K1563">
            <v>0</v>
          </cell>
          <cell r="L1563" t="str">
            <v>KGM</v>
          </cell>
          <cell r="M1563">
            <v>0</v>
          </cell>
          <cell r="N1563">
            <v>0</v>
          </cell>
          <cell r="O1563" t="str">
            <v>CLASSE</v>
          </cell>
          <cell r="P1563">
            <v>2</v>
          </cell>
          <cell r="Q1563">
            <v>30.8</v>
          </cell>
          <cell r="R1563">
            <v>11</v>
          </cell>
          <cell r="S1563">
            <v>30.800000000000011</v>
          </cell>
          <cell r="T1563" t="str">
            <v xml:space="preserve"> </v>
          </cell>
        </row>
        <row r="1564">
          <cell r="A1564" t="str">
            <v>29337100</v>
          </cell>
          <cell r="B1564" t="str">
            <v>6-hexanelactame(epsilon-caprolactame)</v>
          </cell>
          <cell r="C1564">
            <v>38393</v>
          </cell>
          <cell r="D1564">
            <v>10</v>
          </cell>
          <cell r="E1564">
            <v>0</v>
          </cell>
          <cell r="F1564">
            <v>18</v>
          </cell>
          <cell r="G1564">
            <v>10</v>
          </cell>
          <cell r="H1564">
            <v>0</v>
          </cell>
          <cell r="I1564">
            <v>18</v>
          </cell>
          <cell r="J1564">
            <v>1</v>
          </cell>
          <cell r="K1564">
            <v>0</v>
          </cell>
          <cell r="L1564" t="str">
            <v>KGM</v>
          </cell>
          <cell r="M1564">
            <v>0</v>
          </cell>
          <cell r="N1564">
            <v>0</v>
          </cell>
          <cell r="O1564" t="str">
            <v>CLASSE</v>
          </cell>
          <cell r="P1564">
            <v>2</v>
          </cell>
          <cell r="Q1564">
            <v>30.8</v>
          </cell>
          <cell r="R1564">
            <v>11</v>
          </cell>
          <cell r="S1564">
            <v>30.800000000000011</v>
          </cell>
          <cell r="T1564" t="str">
            <v xml:space="preserve"> </v>
          </cell>
        </row>
        <row r="1565">
          <cell r="A1565" t="str">
            <v>29337200</v>
          </cell>
          <cell r="B1565" t="str">
            <v>Clobazam et m_x0002_thyprylone(DCI)</v>
          </cell>
          <cell r="C1565">
            <v>38393</v>
          </cell>
          <cell r="D1565">
            <v>10</v>
          </cell>
          <cell r="E1565">
            <v>0</v>
          </cell>
          <cell r="F1565">
            <v>18</v>
          </cell>
          <cell r="G1565">
            <v>10</v>
          </cell>
          <cell r="H1565">
            <v>0</v>
          </cell>
          <cell r="I1565">
            <v>18</v>
          </cell>
          <cell r="J1565">
            <v>1</v>
          </cell>
          <cell r="K1565">
            <v>0</v>
          </cell>
          <cell r="L1565" t="str">
            <v>KGM</v>
          </cell>
          <cell r="M1565">
            <v>0</v>
          </cell>
          <cell r="N1565">
            <v>0</v>
          </cell>
          <cell r="O1565" t="str">
            <v>CLASSE</v>
          </cell>
          <cell r="P1565">
            <v>2</v>
          </cell>
          <cell r="Q1565">
            <v>30.8</v>
          </cell>
          <cell r="R1565">
            <v>11</v>
          </cell>
          <cell r="S1565">
            <v>30.800000000000011</v>
          </cell>
          <cell r="T1565" t="str">
            <v xml:space="preserve"> </v>
          </cell>
        </row>
        <row r="1566">
          <cell r="A1566" t="str">
            <v>29337900</v>
          </cell>
          <cell r="B1566" t="str">
            <v>Lactames autres que du 293371</v>
          </cell>
          <cell r="C1566">
            <v>38393</v>
          </cell>
          <cell r="D1566">
            <v>10</v>
          </cell>
          <cell r="E1566">
            <v>0</v>
          </cell>
          <cell r="F1566">
            <v>18</v>
          </cell>
          <cell r="G1566">
            <v>10</v>
          </cell>
          <cell r="H1566">
            <v>0</v>
          </cell>
          <cell r="I1566">
            <v>18</v>
          </cell>
          <cell r="J1566">
            <v>1</v>
          </cell>
          <cell r="K1566">
            <v>0</v>
          </cell>
          <cell r="L1566" t="str">
            <v>KGM</v>
          </cell>
          <cell r="M1566">
            <v>0</v>
          </cell>
          <cell r="N1566">
            <v>0</v>
          </cell>
          <cell r="O1566" t="str">
            <v>CLASSE</v>
          </cell>
          <cell r="P1566">
            <v>2</v>
          </cell>
          <cell r="Q1566">
            <v>30.8</v>
          </cell>
          <cell r="R1566">
            <v>11</v>
          </cell>
          <cell r="S1566">
            <v>30.800000000000011</v>
          </cell>
          <cell r="T1566" t="str">
            <v xml:space="preserve"> </v>
          </cell>
        </row>
        <row r="1567">
          <cell r="A1567" t="str">
            <v>29339100</v>
          </cell>
          <cell r="B1567" t="str">
            <v>Alprazolam,camaz_x0002_pam,chlordiaz_x0002_poxide,clonaz_x0002_pam,...sels de ces produits</v>
          </cell>
          <cell r="C1567">
            <v>38393</v>
          </cell>
          <cell r="D1567">
            <v>10</v>
          </cell>
          <cell r="E1567">
            <v>0</v>
          </cell>
          <cell r="F1567">
            <v>18</v>
          </cell>
          <cell r="G1567">
            <v>10</v>
          </cell>
          <cell r="H1567">
            <v>0</v>
          </cell>
          <cell r="I1567">
            <v>18</v>
          </cell>
          <cell r="J1567">
            <v>1</v>
          </cell>
          <cell r="K1567">
            <v>0</v>
          </cell>
          <cell r="L1567" t="str">
            <v>KGM</v>
          </cell>
          <cell r="M1567">
            <v>0</v>
          </cell>
          <cell r="N1567">
            <v>0</v>
          </cell>
          <cell r="O1567" t="str">
            <v>CLASSE</v>
          </cell>
          <cell r="P1567">
            <v>2</v>
          </cell>
          <cell r="Q1567">
            <v>30.8</v>
          </cell>
          <cell r="R1567">
            <v>11</v>
          </cell>
          <cell r="S1567">
            <v>30.800000000000011</v>
          </cell>
          <cell r="T1567" t="str">
            <v xml:space="preserve"> </v>
          </cell>
        </row>
        <row r="1568">
          <cell r="A1568" t="str">
            <v>29339900</v>
          </cell>
          <cell r="B1568" t="str">
            <v>compos_x0002_s chimiques dont stucture comporteun cycle triazine autres que 293361 _x0005_ 91</v>
          </cell>
          <cell r="C1568">
            <v>38393</v>
          </cell>
          <cell r="D1568">
            <v>10</v>
          </cell>
          <cell r="E1568">
            <v>0</v>
          </cell>
          <cell r="F1568">
            <v>18</v>
          </cell>
          <cell r="G1568">
            <v>10</v>
          </cell>
          <cell r="H1568">
            <v>0</v>
          </cell>
          <cell r="I1568">
            <v>18</v>
          </cell>
          <cell r="J1568">
            <v>1</v>
          </cell>
          <cell r="K1568">
            <v>0</v>
          </cell>
          <cell r="L1568" t="str">
            <v>KGM</v>
          </cell>
          <cell r="M1568">
            <v>0</v>
          </cell>
          <cell r="N1568">
            <v>0</v>
          </cell>
          <cell r="O1568" t="str">
            <v>CLASSE</v>
          </cell>
          <cell r="P1568">
            <v>2</v>
          </cell>
          <cell r="Q1568">
            <v>30.8</v>
          </cell>
          <cell r="R1568">
            <v>11</v>
          </cell>
          <cell r="S1568">
            <v>30.800000000000011</v>
          </cell>
          <cell r="T1568" t="str">
            <v xml:space="preserve"> </v>
          </cell>
        </row>
        <row r="1569">
          <cell r="A1569" t="str">
            <v>29341000</v>
          </cell>
          <cell r="B1569" t="str">
            <v>Composes heterocycliques a cycle thiazole...non condense</v>
          </cell>
          <cell r="C1569">
            <v>38393</v>
          </cell>
          <cell r="D1569">
            <v>10</v>
          </cell>
          <cell r="E1569">
            <v>0</v>
          </cell>
          <cell r="F1569">
            <v>18</v>
          </cell>
          <cell r="G1569">
            <v>10</v>
          </cell>
          <cell r="H1569">
            <v>0</v>
          </cell>
          <cell r="I1569">
            <v>18</v>
          </cell>
          <cell r="J1569">
            <v>1</v>
          </cell>
          <cell r="K1569">
            <v>0</v>
          </cell>
          <cell r="L1569" t="str">
            <v>KGM</v>
          </cell>
          <cell r="M1569">
            <v>0</v>
          </cell>
          <cell r="N1569">
            <v>0</v>
          </cell>
          <cell r="O1569" t="str">
            <v>CLASSE</v>
          </cell>
          <cell r="P1569">
            <v>2</v>
          </cell>
          <cell r="Q1569">
            <v>30.8</v>
          </cell>
          <cell r="R1569">
            <v>11</v>
          </cell>
          <cell r="S1569">
            <v>30.800000000000011</v>
          </cell>
          <cell r="T1569" t="str">
            <v xml:space="preserve"> </v>
          </cell>
        </row>
        <row r="1570">
          <cell r="A1570" t="str">
            <v>29342000</v>
          </cell>
          <cell r="B1570" t="str">
            <v>Composes heterocycliques a cycles benzothiazole,sans autres condensations</v>
          </cell>
          <cell r="C1570">
            <v>38393</v>
          </cell>
          <cell r="D1570">
            <v>10</v>
          </cell>
          <cell r="E1570">
            <v>0</v>
          </cell>
          <cell r="F1570">
            <v>18</v>
          </cell>
          <cell r="G1570">
            <v>10</v>
          </cell>
          <cell r="H1570">
            <v>0</v>
          </cell>
          <cell r="I1570">
            <v>18</v>
          </cell>
          <cell r="J1570">
            <v>1</v>
          </cell>
          <cell r="K1570">
            <v>0</v>
          </cell>
          <cell r="L1570" t="str">
            <v>KGM</v>
          </cell>
          <cell r="M1570">
            <v>0</v>
          </cell>
          <cell r="N1570">
            <v>0</v>
          </cell>
          <cell r="O1570" t="str">
            <v>CLASSE</v>
          </cell>
          <cell r="P1570">
            <v>2</v>
          </cell>
          <cell r="Q1570">
            <v>30.8</v>
          </cell>
          <cell r="R1570">
            <v>11</v>
          </cell>
          <cell r="S1570">
            <v>30.800000000000011</v>
          </cell>
          <cell r="T1570" t="str">
            <v xml:space="preserve"> </v>
          </cell>
        </row>
        <row r="1571">
          <cell r="A1571" t="str">
            <v>29343000</v>
          </cell>
          <cell r="B1571" t="str">
            <v>Composes heterocycliques a cycles phenothiazine,sans autres condensations</v>
          </cell>
          <cell r="C1571">
            <v>38393</v>
          </cell>
          <cell r="D1571">
            <v>10</v>
          </cell>
          <cell r="E1571">
            <v>0</v>
          </cell>
          <cell r="F1571">
            <v>18</v>
          </cell>
          <cell r="G1571">
            <v>10</v>
          </cell>
          <cell r="H1571">
            <v>0</v>
          </cell>
          <cell r="I1571">
            <v>18</v>
          </cell>
          <cell r="J1571">
            <v>1</v>
          </cell>
          <cell r="K1571">
            <v>0</v>
          </cell>
          <cell r="L1571" t="str">
            <v>KGM</v>
          </cell>
          <cell r="M1571">
            <v>0</v>
          </cell>
          <cell r="N1571">
            <v>0</v>
          </cell>
          <cell r="O1571" t="str">
            <v>CLASSE</v>
          </cell>
          <cell r="P1571">
            <v>2</v>
          </cell>
          <cell r="Q1571">
            <v>30.8</v>
          </cell>
          <cell r="R1571">
            <v>11</v>
          </cell>
          <cell r="S1571">
            <v>30.800000000000011</v>
          </cell>
          <cell r="T1571" t="str">
            <v xml:space="preserve"> </v>
          </cell>
        </row>
        <row r="1572">
          <cell r="A1572" t="str">
            <v>29349100</v>
          </cell>
          <cell r="B1572" t="str">
            <v>Aminorex,brotizolam,clotiaz_x0002_pam,cloxazolamdextromoramide,haloxazolam...et leurs sels</v>
          </cell>
          <cell r="C1572">
            <v>38393</v>
          </cell>
          <cell r="D1572">
            <v>10</v>
          </cell>
          <cell r="E1572">
            <v>0</v>
          </cell>
          <cell r="F1572">
            <v>18</v>
          </cell>
          <cell r="G1572">
            <v>10</v>
          </cell>
          <cell r="H1572">
            <v>0</v>
          </cell>
          <cell r="I1572">
            <v>18</v>
          </cell>
          <cell r="J1572">
            <v>1</v>
          </cell>
          <cell r="K1572">
            <v>0</v>
          </cell>
          <cell r="L1572" t="str">
            <v>KGM</v>
          </cell>
          <cell r="M1572">
            <v>0</v>
          </cell>
          <cell r="N1572">
            <v>0</v>
          </cell>
          <cell r="O1572" t="str">
            <v>CLASSE</v>
          </cell>
          <cell r="P1572">
            <v>2</v>
          </cell>
          <cell r="Q1572">
            <v>30.8</v>
          </cell>
          <cell r="R1572">
            <v>11</v>
          </cell>
          <cell r="S1572">
            <v>30.800000000000011</v>
          </cell>
          <cell r="T1572" t="str">
            <v xml:space="preserve"> </v>
          </cell>
        </row>
        <row r="1573">
          <cell r="A1573" t="str">
            <v>29349900</v>
          </cell>
          <cell r="B1573" t="str">
            <v>Acides nucl_x0002_iques &amp;leurs sels;compos_x0002_s h_x0002_t_x0002_rocycliques autres que du 293410 _x0005_ 91</v>
          </cell>
          <cell r="C1573">
            <v>38393</v>
          </cell>
          <cell r="D1573">
            <v>10</v>
          </cell>
          <cell r="E1573">
            <v>0</v>
          </cell>
          <cell r="F1573">
            <v>18</v>
          </cell>
          <cell r="G1573">
            <v>10</v>
          </cell>
          <cell r="H1573">
            <v>0</v>
          </cell>
          <cell r="I1573">
            <v>18</v>
          </cell>
          <cell r="J1573">
            <v>1</v>
          </cell>
          <cell r="K1573">
            <v>0</v>
          </cell>
          <cell r="L1573" t="str">
            <v>KGM</v>
          </cell>
          <cell r="M1573">
            <v>0</v>
          </cell>
          <cell r="N1573">
            <v>0</v>
          </cell>
          <cell r="O1573" t="str">
            <v>CLASSE</v>
          </cell>
          <cell r="P1573">
            <v>2</v>
          </cell>
          <cell r="Q1573">
            <v>30.8</v>
          </cell>
          <cell r="R1573">
            <v>11</v>
          </cell>
          <cell r="S1573">
            <v>30.800000000000011</v>
          </cell>
          <cell r="T1573" t="str">
            <v xml:space="preserve"> </v>
          </cell>
        </row>
        <row r="1574">
          <cell r="A1574" t="str">
            <v>29350000</v>
          </cell>
          <cell r="B1574" t="str">
            <v>Sulfonamides.</v>
          </cell>
          <cell r="C1574">
            <v>38393</v>
          </cell>
          <cell r="D1574">
            <v>10</v>
          </cell>
          <cell r="E1574">
            <v>0</v>
          </cell>
          <cell r="F1574">
            <v>18</v>
          </cell>
          <cell r="G1574">
            <v>10</v>
          </cell>
          <cell r="H1574">
            <v>0</v>
          </cell>
          <cell r="I1574">
            <v>18</v>
          </cell>
          <cell r="J1574">
            <v>1</v>
          </cell>
          <cell r="K1574">
            <v>0</v>
          </cell>
          <cell r="L1574" t="str">
            <v>KGM</v>
          </cell>
          <cell r="M1574">
            <v>0</v>
          </cell>
          <cell r="N1574">
            <v>0</v>
          </cell>
          <cell r="O1574" t="str">
            <v>CLASSE</v>
          </cell>
          <cell r="P1574">
            <v>2</v>
          </cell>
          <cell r="Q1574">
            <v>30.8</v>
          </cell>
          <cell r="R1574">
            <v>11</v>
          </cell>
          <cell r="S1574">
            <v>30.800000000000011</v>
          </cell>
          <cell r="T1574" t="str">
            <v xml:space="preserve"> </v>
          </cell>
        </row>
        <row r="1575">
          <cell r="A1575" t="str">
            <v>29361000</v>
          </cell>
          <cell r="B1575" t="str">
            <v>Provitamines non m_x0002_lang_x0002_s</v>
          </cell>
          <cell r="C1575">
            <v>38393</v>
          </cell>
          <cell r="D1575">
            <v>10</v>
          </cell>
          <cell r="E1575">
            <v>0</v>
          </cell>
          <cell r="F1575">
            <v>18</v>
          </cell>
          <cell r="G1575">
            <v>10</v>
          </cell>
          <cell r="H1575">
            <v>0</v>
          </cell>
          <cell r="I1575">
            <v>18</v>
          </cell>
          <cell r="J1575">
            <v>1</v>
          </cell>
          <cell r="K1575">
            <v>0</v>
          </cell>
          <cell r="L1575" t="str">
            <v>KGM</v>
          </cell>
          <cell r="M1575">
            <v>0</v>
          </cell>
          <cell r="N1575">
            <v>0</v>
          </cell>
          <cell r="O1575" t="str">
            <v>CLASSE</v>
          </cell>
          <cell r="P1575">
            <v>2</v>
          </cell>
          <cell r="Q1575">
            <v>30.8</v>
          </cell>
          <cell r="R1575">
            <v>11</v>
          </cell>
          <cell r="S1575">
            <v>30.800000000000011</v>
          </cell>
          <cell r="T1575" t="str">
            <v xml:space="preserve"> </v>
          </cell>
        </row>
        <row r="1576">
          <cell r="A1576" t="str">
            <v>29362100</v>
          </cell>
          <cell r="B1576" t="str">
            <v>Vitamines A et leurs derives</v>
          </cell>
          <cell r="C1576">
            <v>38393</v>
          </cell>
          <cell r="D1576">
            <v>10</v>
          </cell>
          <cell r="E1576">
            <v>0</v>
          </cell>
          <cell r="F1576">
            <v>18</v>
          </cell>
          <cell r="G1576">
            <v>10</v>
          </cell>
          <cell r="H1576">
            <v>0</v>
          </cell>
          <cell r="I1576">
            <v>18</v>
          </cell>
          <cell r="J1576">
            <v>1</v>
          </cell>
          <cell r="K1576">
            <v>0</v>
          </cell>
          <cell r="L1576" t="str">
            <v>KGM</v>
          </cell>
          <cell r="M1576">
            <v>0</v>
          </cell>
          <cell r="N1576">
            <v>0</v>
          </cell>
          <cell r="O1576" t="str">
            <v>CLASSE</v>
          </cell>
          <cell r="P1576">
            <v>2</v>
          </cell>
          <cell r="Q1576">
            <v>30.8</v>
          </cell>
          <cell r="R1576">
            <v>11</v>
          </cell>
          <cell r="S1576">
            <v>30.800000000000011</v>
          </cell>
          <cell r="T1576" t="str">
            <v xml:space="preserve"> </v>
          </cell>
        </row>
        <row r="1577">
          <cell r="A1577" t="str">
            <v>29362200</v>
          </cell>
          <cell r="B1577" t="str">
            <v>Vitamine B1 et ses derives</v>
          </cell>
          <cell r="C1577">
            <v>38393</v>
          </cell>
          <cell r="D1577">
            <v>10</v>
          </cell>
          <cell r="E1577">
            <v>0</v>
          </cell>
          <cell r="F1577">
            <v>18</v>
          </cell>
          <cell r="G1577">
            <v>10</v>
          </cell>
          <cell r="H1577">
            <v>0</v>
          </cell>
          <cell r="I1577">
            <v>18</v>
          </cell>
          <cell r="J1577">
            <v>1</v>
          </cell>
          <cell r="K1577">
            <v>0</v>
          </cell>
          <cell r="L1577" t="str">
            <v>KGM</v>
          </cell>
          <cell r="M1577">
            <v>0</v>
          </cell>
          <cell r="N1577">
            <v>0</v>
          </cell>
          <cell r="O1577" t="str">
            <v>CLASSE</v>
          </cell>
          <cell r="P1577">
            <v>2</v>
          </cell>
          <cell r="Q1577">
            <v>30.8</v>
          </cell>
          <cell r="R1577">
            <v>11</v>
          </cell>
          <cell r="S1577">
            <v>30.800000000000011</v>
          </cell>
          <cell r="T1577" t="str">
            <v xml:space="preserve"> </v>
          </cell>
        </row>
        <row r="1578">
          <cell r="A1578" t="str">
            <v>29362300</v>
          </cell>
          <cell r="B1578" t="str">
            <v>Vitamine B2 et ses derives</v>
          </cell>
          <cell r="C1578">
            <v>38393</v>
          </cell>
          <cell r="D1578">
            <v>10</v>
          </cell>
          <cell r="E1578">
            <v>0</v>
          </cell>
          <cell r="F1578">
            <v>18</v>
          </cell>
          <cell r="G1578">
            <v>10</v>
          </cell>
          <cell r="H1578">
            <v>0</v>
          </cell>
          <cell r="I1578">
            <v>18</v>
          </cell>
          <cell r="J1578">
            <v>1</v>
          </cell>
          <cell r="K1578">
            <v>0</v>
          </cell>
          <cell r="L1578" t="str">
            <v>KGM</v>
          </cell>
          <cell r="M1578">
            <v>0</v>
          </cell>
          <cell r="N1578">
            <v>0</v>
          </cell>
          <cell r="O1578" t="str">
            <v>CLASSE</v>
          </cell>
          <cell r="P1578">
            <v>2</v>
          </cell>
          <cell r="Q1578">
            <v>30.8</v>
          </cell>
          <cell r="R1578">
            <v>11</v>
          </cell>
          <cell r="S1578">
            <v>30.800000000000011</v>
          </cell>
          <cell r="T1578" t="str">
            <v xml:space="preserve"> </v>
          </cell>
        </row>
        <row r="1579">
          <cell r="A1579" t="str">
            <v>29362400</v>
          </cell>
          <cell r="B1579" t="str">
            <v>Acide D-ou DL-pantothenique(vitamine B3 ou B5)et ses derives</v>
          </cell>
          <cell r="C1579">
            <v>38393</v>
          </cell>
          <cell r="D1579">
            <v>10</v>
          </cell>
          <cell r="E1579">
            <v>0</v>
          </cell>
          <cell r="F1579">
            <v>18</v>
          </cell>
          <cell r="G1579">
            <v>10</v>
          </cell>
          <cell r="H1579">
            <v>0</v>
          </cell>
          <cell r="I1579">
            <v>18</v>
          </cell>
          <cell r="J1579">
            <v>1</v>
          </cell>
          <cell r="K1579">
            <v>0</v>
          </cell>
          <cell r="L1579" t="str">
            <v>KGM</v>
          </cell>
          <cell r="M1579">
            <v>0</v>
          </cell>
          <cell r="N1579">
            <v>0</v>
          </cell>
          <cell r="O1579" t="str">
            <v>CLASSE</v>
          </cell>
          <cell r="P1579">
            <v>2</v>
          </cell>
          <cell r="Q1579">
            <v>30.8</v>
          </cell>
          <cell r="R1579">
            <v>11</v>
          </cell>
          <cell r="S1579">
            <v>30.800000000000011</v>
          </cell>
          <cell r="T1579" t="str">
            <v xml:space="preserve"> </v>
          </cell>
        </row>
        <row r="1580">
          <cell r="A1580" t="str">
            <v>29362500</v>
          </cell>
          <cell r="B1580" t="str">
            <v>Vitamine B6 et ses derives</v>
          </cell>
          <cell r="C1580">
            <v>38393</v>
          </cell>
          <cell r="D1580">
            <v>10</v>
          </cell>
          <cell r="E1580">
            <v>0</v>
          </cell>
          <cell r="F1580">
            <v>18</v>
          </cell>
          <cell r="G1580">
            <v>10</v>
          </cell>
          <cell r="H1580">
            <v>0</v>
          </cell>
          <cell r="I1580">
            <v>18</v>
          </cell>
          <cell r="J1580">
            <v>1</v>
          </cell>
          <cell r="K1580">
            <v>0</v>
          </cell>
          <cell r="L1580" t="str">
            <v>KGM</v>
          </cell>
          <cell r="M1580">
            <v>0</v>
          </cell>
          <cell r="N1580">
            <v>0</v>
          </cell>
          <cell r="O1580" t="str">
            <v>CLASSE</v>
          </cell>
          <cell r="P1580">
            <v>2</v>
          </cell>
          <cell r="Q1580">
            <v>30.8</v>
          </cell>
          <cell r="R1580">
            <v>11</v>
          </cell>
          <cell r="S1580">
            <v>30.800000000000011</v>
          </cell>
          <cell r="T1580" t="str">
            <v xml:space="preserve"> </v>
          </cell>
        </row>
        <row r="1581">
          <cell r="A1581" t="str">
            <v>29362600</v>
          </cell>
          <cell r="B1581" t="str">
            <v>Vitamine B12 et ses derives</v>
          </cell>
          <cell r="C1581">
            <v>38393</v>
          </cell>
          <cell r="D1581">
            <v>10</v>
          </cell>
          <cell r="E1581">
            <v>0</v>
          </cell>
          <cell r="F1581">
            <v>18</v>
          </cell>
          <cell r="G1581">
            <v>10</v>
          </cell>
          <cell r="H1581">
            <v>0</v>
          </cell>
          <cell r="I1581">
            <v>18</v>
          </cell>
          <cell r="J1581">
            <v>1</v>
          </cell>
          <cell r="K1581">
            <v>0</v>
          </cell>
          <cell r="L1581" t="str">
            <v>KGM</v>
          </cell>
          <cell r="M1581">
            <v>0</v>
          </cell>
          <cell r="N1581">
            <v>0</v>
          </cell>
          <cell r="O1581" t="str">
            <v>CLASSE</v>
          </cell>
          <cell r="P1581">
            <v>2</v>
          </cell>
          <cell r="Q1581">
            <v>30.8</v>
          </cell>
          <cell r="R1581">
            <v>11</v>
          </cell>
          <cell r="S1581">
            <v>30.800000000000011</v>
          </cell>
          <cell r="T1581" t="str">
            <v xml:space="preserve"> </v>
          </cell>
        </row>
        <row r="1582">
          <cell r="A1582" t="str">
            <v>29362700</v>
          </cell>
          <cell r="B1582" t="str">
            <v>Vitamine C et ses derives</v>
          </cell>
          <cell r="C1582">
            <v>38393</v>
          </cell>
          <cell r="D1582">
            <v>10</v>
          </cell>
          <cell r="E1582">
            <v>0</v>
          </cell>
          <cell r="F1582">
            <v>18</v>
          </cell>
          <cell r="G1582">
            <v>10</v>
          </cell>
          <cell r="H1582">
            <v>0</v>
          </cell>
          <cell r="I1582">
            <v>18</v>
          </cell>
          <cell r="J1582">
            <v>1</v>
          </cell>
          <cell r="K1582">
            <v>0</v>
          </cell>
          <cell r="L1582" t="str">
            <v>KGM</v>
          </cell>
          <cell r="M1582">
            <v>0</v>
          </cell>
          <cell r="N1582">
            <v>0</v>
          </cell>
          <cell r="O1582" t="str">
            <v>CLASSE</v>
          </cell>
          <cell r="P1582">
            <v>2</v>
          </cell>
          <cell r="Q1582">
            <v>30.8</v>
          </cell>
          <cell r="R1582">
            <v>11</v>
          </cell>
          <cell r="S1582">
            <v>30.800000000000011</v>
          </cell>
          <cell r="T1582" t="str">
            <v xml:space="preserve"> </v>
          </cell>
        </row>
        <row r="1583">
          <cell r="A1583" t="str">
            <v>29362800</v>
          </cell>
          <cell r="B1583" t="str">
            <v>Vitamine E et ses derives</v>
          </cell>
          <cell r="C1583">
            <v>38393</v>
          </cell>
          <cell r="D1583">
            <v>10</v>
          </cell>
          <cell r="E1583">
            <v>0</v>
          </cell>
          <cell r="F1583">
            <v>18</v>
          </cell>
          <cell r="G1583">
            <v>10</v>
          </cell>
          <cell r="H1583">
            <v>0</v>
          </cell>
          <cell r="I1583">
            <v>18</v>
          </cell>
          <cell r="J1583">
            <v>1</v>
          </cell>
          <cell r="K1583">
            <v>0</v>
          </cell>
          <cell r="L1583" t="str">
            <v>KGM</v>
          </cell>
          <cell r="M1583">
            <v>0</v>
          </cell>
          <cell r="N1583">
            <v>0</v>
          </cell>
          <cell r="O1583" t="str">
            <v>CLASSE</v>
          </cell>
          <cell r="P1583">
            <v>2</v>
          </cell>
          <cell r="Q1583">
            <v>30.8</v>
          </cell>
          <cell r="R1583">
            <v>11</v>
          </cell>
          <cell r="S1583">
            <v>30.800000000000011</v>
          </cell>
          <cell r="T1583" t="str">
            <v xml:space="preserve"> </v>
          </cell>
        </row>
        <row r="1584">
          <cell r="A1584" t="str">
            <v>29362900</v>
          </cell>
          <cell r="B1584" t="str">
            <v>Vitamines et leurs derives autres que du 293621 a 293628</v>
          </cell>
          <cell r="C1584">
            <v>38393</v>
          </cell>
          <cell r="D1584">
            <v>10</v>
          </cell>
          <cell r="E1584">
            <v>0</v>
          </cell>
          <cell r="F1584">
            <v>18</v>
          </cell>
          <cell r="G1584">
            <v>10</v>
          </cell>
          <cell r="H1584">
            <v>0</v>
          </cell>
          <cell r="I1584">
            <v>18</v>
          </cell>
          <cell r="J1584">
            <v>1</v>
          </cell>
          <cell r="K1584">
            <v>0</v>
          </cell>
          <cell r="L1584" t="str">
            <v>KGM</v>
          </cell>
          <cell r="M1584">
            <v>0</v>
          </cell>
          <cell r="N1584">
            <v>0</v>
          </cell>
          <cell r="O1584" t="str">
            <v>CLASSE</v>
          </cell>
          <cell r="P1584">
            <v>2</v>
          </cell>
          <cell r="Q1584">
            <v>30.8</v>
          </cell>
          <cell r="R1584">
            <v>11</v>
          </cell>
          <cell r="S1584">
            <v>30.800000000000011</v>
          </cell>
          <cell r="T1584" t="str">
            <v xml:space="preserve"> </v>
          </cell>
        </row>
        <row r="1585">
          <cell r="A1585" t="str">
            <v>29369000</v>
          </cell>
          <cell r="B1585" t="str">
            <v>Provitamines &amp;leurs derives yc concentrats naturel aut.que 293610 a 293629</v>
          </cell>
          <cell r="C1585">
            <v>38393</v>
          </cell>
          <cell r="D1585">
            <v>10</v>
          </cell>
          <cell r="E1585">
            <v>0</v>
          </cell>
          <cell r="F1585">
            <v>18</v>
          </cell>
          <cell r="G1585">
            <v>10</v>
          </cell>
          <cell r="H1585">
            <v>0</v>
          </cell>
          <cell r="I1585">
            <v>18</v>
          </cell>
          <cell r="J1585">
            <v>1</v>
          </cell>
          <cell r="K1585">
            <v>0</v>
          </cell>
          <cell r="L1585" t="str">
            <v>KGM</v>
          </cell>
          <cell r="M1585">
            <v>0</v>
          </cell>
          <cell r="N1585">
            <v>0</v>
          </cell>
          <cell r="O1585" t="str">
            <v>CLASSE</v>
          </cell>
          <cell r="P1585">
            <v>2</v>
          </cell>
          <cell r="Q1585">
            <v>30.8</v>
          </cell>
          <cell r="R1585">
            <v>11</v>
          </cell>
          <cell r="S1585">
            <v>30.800000000000011</v>
          </cell>
          <cell r="T1585" t="str">
            <v xml:space="preserve"> </v>
          </cell>
        </row>
        <row r="1586">
          <cell r="A1586" t="str">
            <v>29371100</v>
          </cell>
          <cell r="B1586" t="str">
            <v>Somatitropine,ses d_x0002_riv_x0002_s et analogues stucturels</v>
          </cell>
          <cell r="C1586">
            <v>38393</v>
          </cell>
          <cell r="D1586">
            <v>10</v>
          </cell>
          <cell r="E1586">
            <v>0</v>
          </cell>
          <cell r="F1586">
            <v>18</v>
          </cell>
          <cell r="G1586">
            <v>10</v>
          </cell>
          <cell r="H1586">
            <v>0</v>
          </cell>
          <cell r="I1586">
            <v>18</v>
          </cell>
          <cell r="J1586">
            <v>1</v>
          </cell>
          <cell r="K1586">
            <v>0</v>
          </cell>
          <cell r="L1586" t="str">
            <v>KGM</v>
          </cell>
          <cell r="M1586">
            <v>0</v>
          </cell>
          <cell r="N1586">
            <v>0</v>
          </cell>
          <cell r="O1586" t="str">
            <v>CLASSE</v>
          </cell>
          <cell r="P1586">
            <v>2</v>
          </cell>
          <cell r="Q1586">
            <v>30.8</v>
          </cell>
          <cell r="R1586">
            <v>11</v>
          </cell>
          <cell r="S1586">
            <v>30.800000000000011</v>
          </cell>
          <cell r="T1586" t="str">
            <v xml:space="preserve"> </v>
          </cell>
        </row>
        <row r="1587">
          <cell r="A1587" t="str">
            <v>29371200</v>
          </cell>
          <cell r="B1587" t="str">
            <v>Insuline et ses sels</v>
          </cell>
          <cell r="C1587">
            <v>38393</v>
          </cell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  <cell r="J1587">
            <v>1</v>
          </cell>
          <cell r="K1587">
            <v>0</v>
          </cell>
          <cell r="L1587" t="str">
            <v>KGM</v>
          </cell>
          <cell r="M1587">
            <v>0</v>
          </cell>
          <cell r="N1587">
            <v>0</v>
          </cell>
          <cell r="P1587">
            <v>1</v>
          </cell>
          <cell r="R1587">
            <v>1</v>
          </cell>
          <cell r="S1587">
            <v>1</v>
          </cell>
          <cell r="T1587" t="str">
            <v>ERR</v>
          </cell>
        </row>
        <row r="1588">
          <cell r="A1588" t="str">
            <v>29371900</v>
          </cell>
          <cell r="B1588" t="str">
            <v>Hormones et d_x0002_riv_x0002_s autres que du 293711 &amp;293712</v>
          </cell>
          <cell r="C1588">
            <v>38393</v>
          </cell>
          <cell r="D1588">
            <v>10</v>
          </cell>
          <cell r="E1588">
            <v>0</v>
          </cell>
          <cell r="F1588">
            <v>18</v>
          </cell>
          <cell r="G1588">
            <v>10</v>
          </cell>
          <cell r="H1588">
            <v>0</v>
          </cell>
          <cell r="I1588">
            <v>18</v>
          </cell>
          <cell r="J1588">
            <v>1</v>
          </cell>
          <cell r="K1588">
            <v>0</v>
          </cell>
          <cell r="L1588" t="str">
            <v>KGM</v>
          </cell>
          <cell r="M1588">
            <v>0</v>
          </cell>
          <cell r="N1588">
            <v>0</v>
          </cell>
          <cell r="O1588" t="str">
            <v>CLASSE</v>
          </cell>
          <cell r="P1588">
            <v>2</v>
          </cell>
          <cell r="Q1588">
            <v>30.8</v>
          </cell>
          <cell r="R1588">
            <v>11</v>
          </cell>
          <cell r="S1588">
            <v>30.800000000000011</v>
          </cell>
          <cell r="T1588" t="str">
            <v xml:space="preserve"> </v>
          </cell>
        </row>
        <row r="1589">
          <cell r="A1589" t="str">
            <v>29372100</v>
          </cell>
          <cell r="B1589" t="str">
            <v>Cortisone,hydrocortisone,prednisone et prednisolone</v>
          </cell>
          <cell r="C1589">
            <v>38393</v>
          </cell>
          <cell r="D1589">
            <v>10</v>
          </cell>
          <cell r="E1589">
            <v>0</v>
          </cell>
          <cell r="F1589">
            <v>18</v>
          </cell>
          <cell r="G1589">
            <v>10</v>
          </cell>
          <cell r="H1589">
            <v>0</v>
          </cell>
          <cell r="I1589">
            <v>18</v>
          </cell>
          <cell r="J1589">
            <v>1</v>
          </cell>
          <cell r="K1589">
            <v>0</v>
          </cell>
          <cell r="L1589" t="str">
            <v>KGM</v>
          </cell>
          <cell r="M1589">
            <v>0</v>
          </cell>
          <cell r="N1589">
            <v>0</v>
          </cell>
          <cell r="O1589" t="str">
            <v>CLASSE</v>
          </cell>
          <cell r="P1589">
            <v>2</v>
          </cell>
          <cell r="Q1589">
            <v>30.8</v>
          </cell>
          <cell r="R1589">
            <v>11</v>
          </cell>
          <cell r="S1589">
            <v>30.800000000000011</v>
          </cell>
          <cell r="T1589" t="str">
            <v xml:space="preserve"> </v>
          </cell>
        </row>
        <row r="1590">
          <cell r="A1590" t="str">
            <v>29372200</v>
          </cell>
          <cell r="B1590" t="str">
            <v>Derives halogenes des hormones corticosurrenales</v>
          </cell>
          <cell r="C1590">
            <v>38393</v>
          </cell>
          <cell r="D1590">
            <v>5</v>
          </cell>
          <cell r="E1590">
            <v>0</v>
          </cell>
          <cell r="F1590">
            <v>18</v>
          </cell>
          <cell r="G1590">
            <v>5</v>
          </cell>
          <cell r="H1590">
            <v>0</v>
          </cell>
          <cell r="I1590">
            <v>18</v>
          </cell>
          <cell r="J1590">
            <v>1</v>
          </cell>
          <cell r="K1590">
            <v>0</v>
          </cell>
          <cell r="L1590" t="str">
            <v>KGM</v>
          </cell>
          <cell r="M1590">
            <v>0</v>
          </cell>
          <cell r="N1590">
            <v>0</v>
          </cell>
          <cell r="O1590" t="str">
            <v>CLASSE</v>
          </cell>
          <cell r="P1590">
            <v>1</v>
          </cell>
          <cell r="Q1590">
            <v>24.9</v>
          </cell>
          <cell r="R1590">
            <v>6</v>
          </cell>
          <cell r="S1590">
            <v>24.900000000000006</v>
          </cell>
          <cell r="T1590" t="str">
            <v xml:space="preserve"> </v>
          </cell>
        </row>
        <row r="1591">
          <cell r="A1591" t="str">
            <v>29372300</v>
          </cell>
          <cell r="B1591" t="str">
            <v>Oestrognes et progestognes</v>
          </cell>
          <cell r="C1591">
            <v>38393</v>
          </cell>
          <cell r="D1591">
            <v>10</v>
          </cell>
          <cell r="E1591">
            <v>0</v>
          </cell>
          <cell r="F1591">
            <v>18</v>
          </cell>
          <cell r="G1591">
            <v>10</v>
          </cell>
          <cell r="H1591">
            <v>0</v>
          </cell>
          <cell r="I1591">
            <v>18</v>
          </cell>
          <cell r="J1591">
            <v>1</v>
          </cell>
          <cell r="K1591" t="str">
            <v>0 K</v>
          </cell>
          <cell r="L1591" t="str">
            <v>GM</v>
          </cell>
          <cell r="M1591">
            <v>0</v>
          </cell>
          <cell r="N1591" t="str">
            <v>0 C</v>
          </cell>
          <cell r="O1591" t="str">
            <v>LASSE 2</v>
          </cell>
          <cell r="P1591">
            <v>3</v>
          </cell>
          <cell r="Q1591">
            <v>0.8</v>
          </cell>
          <cell r="R1591" t="e">
            <v>#VALUE!</v>
          </cell>
          <cell r="S1591" t="e">
            <v>#VALUE!</v>
          </cell>
          <cell r="T1591" t="e">
            <v>#VALUE!</v>
          </cell>
        </row>
        <row r="1592">
          <cell r="A1592" t="str">
            <v>29372900</v>
          </cell>
          <cell r="B1592" t="str">
            <v>Hormones corticosurrenales &amp; leurs derives autres que du 293721 et 293723</v>
          </cell>
          <cell r="C1592">
            <v>38393</v>
          </cell>
          <cell r="D1592">
            <v>5</v>
          </cell>
          <cell r="E1592">
            <v>0</v>
          </cell>
          <cell r="F1592">
            <v>18</v>
          </cell>
          <cell r="G1592">
            <v>5</v>
          </cell>
          <cell r="H1592">
            <v>0</v>
          </cell>
          <cell r="I1592">
            <v>18</v>
          </cell>
          <cell r="J1592">
            <v>1</v>
          </cell>
          <cell r="K1592">
            <v>0</v>
          </cell>
          <cell r="L1592" t="str">
            <v>KGM</v>
          </cell>
          <cell r="M1592">
            <v>0</v>
          </cell>
          <cell r="N1592">
            <v>0</v>
          </cell>
          <cell r="O1592" t="str">
            <v>CLASSE</v>
          </cell>
          <cell r="P1592">
            <v>1</v>
          </cell>
          <cell r="Q1592">
            <v>24.9</v>
          </cell>
          <cell r="R1592">
            <v>6</v>
          </cell>
          <cell r="S1592">
            <v>24.900000000000006</v>
          </cell>
          <cell r="T1592" t="str">
            <v xml:space="preserve"> </v>
          </cell>
        </row>
        <row r="1593">
          <cell r="A1593" t="str">
            <v>29373100</v>
          </cell>
          <cell r="B1593" t="str">
            <v>Epin_x0002_phrine</v>
          </cell>
          <cell r="C1593">
            <v>38393</v>
          </cell>
          <cell r="D1593">
            <v>10</v>
          </cell>
          <cell r="E1593">
            <v>0</v>
          </cell>
          <cell r="F1593">
            <v>18</v>
          </cell>
          <cell r="G1593">
            <v>10</v>
          </cell>
          <cell r="H1593">
            <v>0</v>
          </cell>
          <cell r="I1593">
            <v>18</v>
          </cell>
          <cell r="J1593">
            <v>1</v>
          </cell>
          <cell r="K1593">
            <v>0</v>
          </cell>
          <cell r="L1593" t="str">
            <v>KGM</v>
          </cell>
          <cell r="M1593">
            <v>0</v>
          </cell>
          <cell r="N1593">
            <v>0</v>
          </cell>
          <cell r="O1593" t="str">
            <v>CLASSE</v>
          </cell>
          <cell r="P1593">
            <v>2</v>
          </cell>
          <cell r="Q1593">
            <v>30.8</v>
          </cell>
          <cell r="R1593">
            <v>11</v>
          </cell>
          <cell r="S1593">
            <v>30.800000000000011</v>
          </cell>
          <cell r="T1593" t="str">
            <v xml:space="preserve"> </v>
          </cell>
        </row>
        <row r="1594">
          <cell r="A1594" t="str">
            <v>29373900</v>
          </cell>
          <cell r="B1594" t="str">
            <v>Hormones de la cat_x0002_cholamine,leurs d_x0002_riv_x0002_sanalogues structurels autres que du 293731</v>
          </cell>
          <cell r="C1594">
            <v>38393</v>
          </cell>
          <cell r="D1594">
            <v>10</v>
          </cell>
          <cell r="E1594">
            <v>0</v>
          </cell>
          <cell r="F1594">
            <v>18</v>
          </cell>
          <cell r="G1594">
            <v>10</v>
          </cell>
          <cell r="H1594">
            <v>0</v>
          </cell>
          <cell r="I1594">
            <v>18</v>
          </cell>
          <cell r="J1594">
            <v>1</v>
          </cell>
          <cell r="K1594">
            <v>0</v>
          </cell>
          <cell r="L1594" t="str">
            <v>KGM</v>
          </cell>
          <cell r="M1594">
            <v>0</v>
          </cell>
          <cell r="N1594">
            <v>0</v>
          </cell>
          <cell r="O1594" t="str">
            <v>CLASSE</v>
          </cell>
          <cell r="P1594">
            <v>2</v>
          </cell>
          <cell r="Q1594">
            <v>30.8</v>
          </cell>
          <cell r="R1594">
            <v>11</v>
          </cell>
          <cell r="S1594">
            <v>30.800000000000011</v>
          </cell>
          <cell r="T1594" t="str">
            <v xml:space="preserve"> </v>
          </cell>
        </row>
        <row r="1595">
          <cell r="A1595" t="str">
            <v>29374000</v>
          </cell>
          <cell r="B1595" t="str">
            <v>D_x0002_riv_x0002_s des amino-acides</v>
          </cell>
          <cell r="C1595">
            <v>38393</v>
          </cell>
          <cell r="D1595">
            <v>10</v>
          </cell>
          <cell r="E1595">
            <v>0</v>
          </cell>
          <cell r="F1595">
            <v>18</v>
          </cell>
          <cell r="G1595">
            <v>10</v>
          </cell>
          <cell r="H1595">
            <v>0</v>
          </cell>
          <cell r="I1595">
            <v>18</v>
          </cell>
          <cell r="J1595">
            <v>1</v>
          </cell>
          <cell r="K1595">
            <v>0</v>
          </cell>
          <cell r="L1595" t="str">
            <v>KGM</v>
          </cell>
          <cell r="M1595">
            <v>0</v>
          </cell>
          <cell r="N1595">
            <v>0</v>
          </cell>
          <cell r="O1595" t="str">
            <v>CLASSE</v>
          </cell>
          <cell r="P1595">
            <v>2</v>
          </cell>
          <cell r="Q1595">
            <v>30.8</v>
          </cell>
          <cell r="R1595">
            <v>11</v>
          </cell>
          <cell r="S1595">
            <v>30.800000000000011</v>
          </cell>
          <cell r="T1595" t="str">
            <v xml:space="preserve"> </v>
          </cell>
        </row>
        <row r="1596">
          <cell r="A1596" t="str">
            <v>29375000</v>
          </cell>
          <cell r="B1596" t="str">
            <v>Prostaglandines,thromboxanes&amp;leucotrine,leurs d_x0002_riv_x0002_s &amp; analogues structurels</v>
          </cell>
          <cell r="C1596">
            <v>38393</v>
          </cell>
          <cell r="D1596">
            <v>10</v>
          </cell>
          <cell r="E1596">
            <v>0</v>
          </cell>
          <cell r="F1596">
            <v>18</v>
          </cell>
          <cell r="G1596">
            <v>10</v>
          </cell>
          <cell r="H1596">
            <v>0</v>
          </cell>
          <cell r="I1596">
            <v>18</v>
          </cell>
          <cell r="J1596">
            <v>1</v>
          </cell>
          <cell r="K1596">
            <v>0</v>
          </cell>
          <cell r="L1596" t="str">
            <v>KGM</v>
          </cell>
          <cell r="M1596">
            <v>0</v>
          </cell>
          <cell r="N1596">
            <v>0</v>
          </cell>
          <cell r="O1596" t="str">
            <v>CLASSE</v>
          </cell>
          <cell r="P1596">
            <v>2</v>
          </cell>
          <cell r="Q1596">
            <v>30.8</v>
          </cell>
          <cell r="R1596">
            <v>11</v>
          </cell>
          <cell r="S1596">
            <v>30.800000000000011</v>
          </cell>
          <cell r="T1596" t="str">
            <v xml:space="preserve"> </v>
          </cell>
        </row>
        <row r="1597">
          <cell r="A1597" t="str">
            <v>29379000</v>
          </cell>
          <cell r="B1597" t="str">
            <v>Hormones,prostalglandines,thomboxanes&amp;leursd_x0002_riv_x0002_s&amp;analogues autres que du293710 _x0005_ 50</v>
          </cell>
          <cell r="C1597">
            <v>38393</v>
          </cell>
          <cell r="D1597">
            <v>10</v>
          </cell>
          <cell r="E1597">
            <v>0</v>
          </cell>
          <cell r="F1597">
            <v>18</v>
          </cell>
          <cell r="G1597">
            <v>10</v>
          </cell>
          <cell r="H1597">
            <v>0</v>
          </cell>
          <cell r="I1597">
            <v>18</v>
          </cell>
          <cell r="J1597">
            <v>1</v>
          </cell>
          <cell r="K1597">
            <v>0</v>
          </cell>
          <cell r="L1597" t="str">
            <v>KGM</v>
          </cell>
          <cell r="M1597">
            <v>0</v>
          </cell>
          <cell r="N1597">
            <v>0</v>
          </cell>
          <cell r="O1597" t="str">
            <v>CLASSE</v>
          </cell>
          <cell r="P1597">
            <v>2</v>
          </cell>
          <cell r="Q1597">
            <v>30.8</v>
          </cell>
          <cell r="R1597">
            <v>11</v>
          </cell>
          <cell r="S1597">
            <v>30.800000000000011</v>
          </cell>
          <cell r="T1597" t="str">
            <v xml:space="preserve"> </v>
          </cell>
        </row>
        <row r="1598">
          <cell r="A1598" t="str">
            <v>29381000</v>
          </cell>
          <cell r="B1598" t="str">
            <v>Rutoside(rutine) et ses derives</v>
          </cell>
          <cell r="C1598">
            <v>38393</v>
          </cell>
          <cell r="D1598">
            <v>10</v>
          </cell>
          <cell r="E1598">
            <v>0</v>
          </cell>
          <cell r="F1598">
            <v>18</v>
          </cell>
          <cell r="G1598">
            <v>10</v>
          </cell>
          <cell r="H1598">
            <v>0</v>
          </cell>
          <cell r="I1598">
            <v>18</v>
          </cell>
          <cell r="J1598">
            <v>1</v>
          </cell>
          <cell r="K1598">
            <v>0</v>
          </cell>
          <cell r="L1598" t="str">
            <v>KGM</v>
          </cell>
          <cell r="M1598">
            <v>0</v>
          </cell>
          <cell r="N1598">
            <v>0</v>
          </cell>
          <cell r="O1598" t="str">
            <v>CLASSE</v>
          </cell>
          <cell r="P1598">
            <v>2</v>
          </cell>
          <cell r="Q1598">
            <v>30.8</v>
          </cell>
          <cell r="R1598">
            <v>11</v>
          </cell>
          <cell r="S1598">
            <v>30.800000000000011</v>
          </cell>
          <cell r="T1598" t="str">
            <v xml:space="preserve"> </v>
          </cell>
        </row>
        <row r="1599">
          <cell r="A1599" t="str">
            <v>29389000</v>
          </cell>
          <cell r="B1599" t="str">
            <v>Heterosides,leurs sels,ethers,esters &amp;autres derives autre que 293810</v>
          </cell>
          <cell r="C1599">
            <v>38393</v>
          </cell>
          <cell r="D1599">
            <v>10</v>
          </cell>
          <cell r="E1599">
            <v>0</v>
          </cell>
          <cell r="F1599">
            <v>18</v>
          </cell>
          <cell r="G1599">
            <v>10</v>
          </cell>
          <cell r="H1599">
            <v>0</v>
          </cell>
          <cell r="I1599">
            <v>18</v>
          </cell>
          <cell r="J1599">
            <v>1</v>
          </cell>
          <cell r="K1599">
            <v>0</v>
          </cell>
          <cell r="L1599" t="str">
            <v>KGM</v>
          </cell>
          <cell r="M1599">
            <v>0</v>
          </cell>
          <cell r="N1599">
            <v>0</v>
          </cell>
          <cell r="O1599" t="str">
            <v>CLASSE</v>
          </cell>
          <cell r="P1599">
            <v>2</v>
          </cell>
          <cell r="Q1599">
            <v>30.8</v>
          </cell>
          <cell r="R1599">
            <v>11</v>
          </cell>
          <cell r="S1599">
            <v>30.800000000000011</v>
          </cell>
          <cell r="T1599" t="str">
            <v xml:space="preserve"> </v>
          </cell>
        </row>
        <row r="1600">
          <cell r="A1600" t="str">
            <v>29391100</v>
          </cell>
          <cell r="B1600" t="str">
            <v>Concentr_x0002_ de pailles de pavot;bupr_x0002_norphinecod_x0002_ine...sels de ces produits</v>
          </cell>
          <cell r="C1600">
            <v>38393</v>
          </cell>
          <cell r="D1600">
            <v>10</v>
          </cell>
          <cell r="E1600">
            <v>0</v>
          </cell>
          <cell r="F1600">
            <v>18</v>
          </cell>
          <cell r="G1600">
            <v>10</v>
          </cell>
          <cell r="H1600">
            <v>0</v>
          </cell>
          <cell r="I1600">
            <v>18</v>
          </cell>
          <cell r="J1600">
            <v>1</v>
          </cell>
          <cell r="K1600">
            <v>0</v>
          </cell>
          <cell r="L1600" t="str">
            <v>KGM</v>
          </cell>
          <cell r="M1600">
            <v>0</v>
          </cell>
          <cell r="N1600">
            <v>0</v>
          </cell>
          <cell r="O1600" t="str">
            <v>CLASSE</v>
          </cell>
          <cell r="P1600">
            <v>2</v>
          </cell>
          <cell r="Q1600">
            <v>30.8</v>
          </cell>
          <cell r="R1600">
            <v>11</v>
          </cell>
          <cell r="S1600">
            <v>30.800000000000011</v>
          </cell>
          <cell r="T1600" t="str">
            <v xml:space="preserve"> </v>
          </cell>
        </row>
        <row r="1601">
          <cell r="A1601" t="str">
            <v>29391900</v>
          </cell>
          <cell r="B1601" t="str">
            <v>Alcaloides de l'opium &amp; leurs d_x0002_riv_x0002_s,sels de ces produits autres que du 293911</v>
          </cell>
          <cell r="C1601">
            <v>38393</v>
          </cell>
          <cell r="D1601">
            <v>10</v>
          </cell>
          <cell r="E1601">
            <v>0</v>
          </cell>
          <cell r="F1601">
            <v>18</v>
          </cell>
          <cell r="G1601">
            <v>10</v>
          </cell>
          <cell r="H1601">
            <v>0</v>
          </cell>
          <cell r="I1601">
            <v>18</v>
          </cell>
          <cell r="J1601">
            <v>1</v>
          </cell>
          <cell r="K1601">
            <v>0</v>
          </cell>
          <cell r="L1601" t="str">
            <v>KGM</v>
          </cell>
          <cell r="M1601">
            <v>0</v>
          </cell>
          <cell r="N1601">
            <v>0</v>
          </cell>
          <cell r="O1601" t="str">
            <v>CLASSE</v>
          </cell>
          <cell r="P1601">
            <v>2</v>
          </cell>
          <cell r="Q1601">
            <v>30.8</v>
          </cell>
          <cell r="R1601">
            <v>11</v>
          </cell>
          <cell r="S1601">
            <v>30.800000000000011</v>
          </cell>
          <cell r="T1601" t="str">
            <v xml:space="preserve"> </v>
          </cell>
        </row>
        <row r="1602">
          <cell r="A1602" t="str">
            <v>29392100</v>
          </cell>
          <cell r="B1602" t="str">
            <v>Quinine et ses sels</v>
          </cell>
          <cell r="C1602">
            <v>38393</v>
          </cell>
          <cell r="D1602">
            <v>10</v>
          </cell>
          <cell r="E1602">
            <v>0</v>
          </cell>
          <cell r="F1602">
            <v>18</v>
          </cell>
          <cell r="G1602">
            <v>10</v>
          </cell>
          <cell r="H1602">
            <v>0</v>
          </cell>
          <cell r="I1602">
            <v>18</v>
          </cell>
          <cell r="J1602">
            <v>1</v>
          </cell>
          <cell r="K1602">
            <v>0</v>
          </cell>
          <cell r="L1602" t="str">
            <v>KGM</v>
          </cell>
          <cell r="M1602">
            <v>0</v>
          </cell>
          <cell r="N1602">
            <v>0</v>
          </cell>
          <cell r="O1602" t="str">
            <v>CLASSE</v>
          </cell>
          <cell r="P1602">
            <v>2</v>
          </cell>
          <cell r="Q1602">
            <v>30.8</v>
          </cell>
          <cell r="R1602">
            <v>11</v>
          </cell>
          <cell r="S1602">
            <v>30.800000000000011</v>
          </cell>
          <cell r="T1602" t="str">
            <v xml:space="preserve"> </v>
          </cell>
        </row>
        <row r="1603">
          <cell r="A1603" t="str">
            <v>29392900</v>
          </cell>
          <cell r="B1603" t="str">
            <v>Alcaloides du quinquina,leurs derives &amp; sels autre que du 293921</v>
          </cell>
          <cell r="C1603">
            <v>38393</v>
          </cell>
          <cell r="D1603">
            <v>10</v>
          </cell>
          <cell r="E1603">
            <v>0</v>
          </cell>
          <cell r="F1603">
            <v>18</v>
          </cell>
          <cell r="G1603">
            <v>10</v>
          </cell>
          <cell r="H1603">
            <v>0</v>
          </cell>
          <cell r="I1603">
            <v>18</v>
          </cell>
          <cell r="J1603">
            <v>1</v>
          </cell>
          <cell r="K1603">
            <v>0</v>
          </cell>
          <cell r="L1603" t="str">
            <v>KGM</v>
          </cell>
          <cell r="M1603">
            <v>0</v>
          </cell>
          <cell r="N1603">
            <v>0</v>
          </cell>
          <cell r="O1603" t="str">
            <v>CLASSE</v>
          </cell>
          <cell r="P1603">
            <v>2</v>
          </cell>
          <cell r="Q1603">
            <v>30.8</v>
          </cell>
          <cell r="R1603">
            <v>11</v>
          </cell>
          <cell r="S1603">
            <v>30.800000000000011</v>
          </cell>
          <cell r="T1603" t="str">
            <v xml:space="preserve"> </v>
          </cell>
        </row>
        <row r="1604">
          <cell r="A1604" t="str">
            <v>29393000</v>
          </cell>
          <cell r="B1604" t="str">
            <v>Cafeine et ses sels</v>
          </cell>
          <cell r="C1604">
            <v>38393</v>
          </cell>
          <cell r="D1604">
            <v>10</v>
          </cell>
          <cell r="E1604">
            <v>0</v>
          </cell>
          <cell r="F1604">
            <v>18</v>
          </cell>
          <cell r="G1604">
            <v>10</v>
          </cell>
          <cell r="H1604">
            <v>0</v>
          </cell>
          <cell r="I1604">
            <v>18</v>
          </cell>
          <cell r="J1604">
            <v>1</v>
          </cell>
          <cell r="K1604">
            <v>0</v>
          </cell>
          <cell r="L1604" t="str">
            <v>KGM</v>
          </cell>
          <cell r="M1604">
            <v>0</v>
          </cell>
          <cell r="N1604">
            <v>0</v>
          </cell>
          <cell r="O1604" t="str">
            <v>CLASSE</v>
          </cell>
          <cell r="P1604">
            <v>2</v>
          </cell>
          <cell r="Q1604">
            <v>30.8</v>
          </cell>
          <cell r="R1604">
            <v>11</v>
          </cell>
          <cell r="S1604">
            <v>30.800000000000011</v>
          </cell>
          <cell r="T1604" t="str">
            <v xml:space="preserve"> </v>
          </cell>
        </row>
        <row r="1605">
          <cell r="A1605" t="str">
            <v>29394100</v>
          </cell>
          <cell r="B1605" t="str">
            <v>Ephedrine et ses sels</v>
          </cell>
          <cell r="C1605">
            <v>38393</v>
          </cell>
          <cell r="D1605">
            <v>10</v>
          </cell>
          <cell r="E1605">
            <v>0</v>
          </cell>
          <cell r="F1605">
            <v>18</v>
          </cell>
          <cell r="G1605">
            <v>10</v>
          </cell>
          <cell r="H1605">
            <v>0</v>
          </cell>
          <cell r="I1605">
            <v>18</v>
          </cell>
          <cell r="J1605">
            <v>1</v>
          </cell>
          <cell r="K1605">
            <v>0</v>
          </cell>
          <cell r="L1605" t="str">
            <v>KGM</v>
          </cell>
          <cell r="M1605">
            <v>0</v>
          </cell>
          <cell r="N1605">
            <v>0</v>
          </cell>
          <cell r="O1605" t="str">
            <v>CLASSE</v>
          </cell>
          <cell r="P1605">
            <v>2</v>
          </cell>
          <cell r="Q1605">
            <v>30.8</v>
          </cell>
          <cell r="R1605">
            <v>11</v>
          </cell>
          <cell r="S1605">
            <v>30.800000000000011</v>
          </cell>
          <cell r="T1605" t="str">
            <v xml:space="preserve"> </v>
          </cell>
        </row>
        <row r="1606">
          <cell r="A1606" t="str">
            <v>29394200</v>
          </cell>
          <cell r="B1606" t="str">
            <v>Pseudoephedrine (dci) et ses sels</v>
          </cell>
          <cell r="C1606">
            <v>38393</v>
          </cell>
          <cell r="D1606">
            <v>10</v>
          </cell>
          <cell r="E1606">
            <v>0</v>
          </cell>
          <cell r="F1606">
            <v>18</v>
          </cell>
          <cell r="G1606">
            <v>10</v>
          </cell>
          <cell r="H1606">
            <v>0</v>
          </cell>
          <cell r="I1606">
            <v>18</v>
          </cell>
          <cell r="J1606">
            <v>1</v>
          </cell>
          <cell r="K1606">
            <v>0</v>
          </cell>
          <cell r="L1606" t="str">
            <v>KGM</v>
          </cell>
          <cell r="M1606">
            <v>0</v>
          </cell>
          <cell r="N1606">
            <v>0</v>
          </cell>
          <cell r="O1606" t="str">
            <v>CLASSE</v>
          </cell>
          <cell r="P1606">
            <v>2</v>
          </cell>
          <cell r="Q1606">
            <v>30.8</v>
          </cell>
          <cell r="R1606">
            <v>11</v>
          </cell>
          <cell r="S1606">
            <v>30.800000000000011</v>
          </cell>
          <cell r="T1606" t="str">
            <v xml:space="preserve"> </v>
          </cell>
        </row>
        <row r="1607">
          <cell r="A1607" t="str">
            <v>29394300</v>
          </cell>
          <cell r="B1607" t="str">
            <v>Cathine et ses sels</v>
          </cell>
          <cell r="C1607">
            <v>38393</v>
          </cell>
          <cell r="D1607">
            <v>10</v>
          </cell>
          <cell r="E1607">
            <v>0</v>
          </cell>
          <cell r="F1607">
            <v>18</v>
          </cell>
          <cell r="G1607">
            <v>10</v>
          </cell>
          <cell r="H1607">
            <v>0</v>
          </cell>
          <cell r="I1607">
            <v>18</v>
          </cell>
          <cell r="J1607">
            <v>1</v>
          </cell>
          <cell r="K1607">
            <v>0</v>
          </cell>
          <cell r="L1607" t="str">
            <v>KGM</v>
          </cell>
          <cell r="M1607">
            <v>0</v>
          </cell>
          <cell r="N1607">
            <v>0</v>
          </cell>
          <cell r="O1607" t="str">
            <v>CLASSE</v>
          </cell>
          <cell r="P1607">
            <v>2</v>
          </cell>
          <cell r="Q1607">
            <v>30.8</v>
          </cell>
          <cell r="R1607">
            <v>11</v>
          </cell>
          <cell r="S1607">
            <v>30.800000000000011</v>
          </cell>
          <cell r="T1607" t="str">
            <v xml:space="preserve"> </v>
          </cell>
        </row>
        <row r="1608">
          <cell r="A1608" t="str">
            <v>29394900</v>
          </cell>
          <cell r="B1608" t="str">
            <v>Ephedrine et leurs sels autres que du 293941 et 293942</v>
          </cell>
          <cell r="C1608">
            <v>38393</v>
          </cell>
          <cell r="D1608">
            <v>10</v>
          </cell>
          <cell r="E1608">
            <v>0</v>
          </cell>
          <cell r="F1608">
            <v>18</v>
          </cell>
          <cell r="G1608">
            <v>10</v>
          </cell>
          <cell r="H1608">
            <v>0</v>
          </cell>
          <cell r="I1608">
            <v>18</v>
          </cell>
          <cell r="J1608">
            <v>1</v>
          </cell>
          <cell r="K1608">
            <v>0</v>
          </cell>
          <cell r="L1608" t="str">
            <v>KGM</v>
          </cell>
          <cell r="M1608">
            <v>0</v>
          </cell>
          <cell r="N1608">
            <v>0</v>
          </cell>
          <cell r="O1608" t="str">
            <v>CLASSE</v>
          </cell>
          <cell r="P1608">
            <v>2</v>
          </cell>
          <cell r="Q1608">
            <v>30.8</v>
          </cell>
          <cell r="R1608">
            <v>11</v>
          </cell>
          <cell r="S1608">
            <v>30.800000000000011</v>
          </cell>
          <cell r="T1608" t="str">
            <v xml:space="preserve"> </v>
          </cell>
        </row>
        <row r="1609">
          <cell r="A1609" t="str">
            <v>29395100</v>
          </cell>
          <cell r="B1609" t="str">
            <v>F_x0002_n_x0002_tyline et ses sels</v>
          </cell>
          <cell r="C1609">
            <v>38393</v>
          </cell>
          <cell r="D1609">
            <v>10</v>
          </cell>
          <cell r="E1609">
            <v>0</v>
          </cell>
          <cell r="F1609">
            <v>18</v>
          </cell>
          <cell r="G1609">
            <v>10</v>
          </cell>
          <cell r="H1609">
            <v>0</v>
          </cell>
          <cell r="I1609">
            <v>18</v>
          </cell>
          <cell r="J1609">
            <v>1</v>
          </cell>
          <cell r="K1609">
            <v>0</v>
          </cell>
          <cell r="L1609" t="str">
            <v>KGM</v>
          </cell>
          <cell r="M1609">
            <v>0</v>
          </cell>
          <cell r="N1609">
            <v>0</v>
          </cell>
          <cell r="O1609" t="str">
            <v>CLASSE</v>
          </cell>
          <cell r="P1609">
            <v>2</v>
          </cell>
          <cell r="Q1609">
            <v>30.8</v>
          </cell>
          <cell r="R1609">
            <v>11</v>
          </cell>
          <cell r="S1609">
            <v>30.800000000000011</v>
          </cell>
          <cell r="T1609" t="str">
            <v xml:space="preserve"> </v>
          </cell>
        </row>
        <row r="1610">
          <cell r="A1610" t="str">
            <v>29395900</v>
          </cell>
          <cell r="B1610" t="str">
            <v>Th_x0002_ophyline et aminophyline leurs d_x0002_riv_x0002_s;sels de ces produits autres que du 293951</v>
          </cell>
          <cell r="C1610">
            <v>38393</v>
          </cell>
          <cell r="D1610">
            <v>10</v>
          </cell>
          <cell r="E1610">
            <v>0</v>
          </cell>
          <cell r="F1610">
            <v>18</v>
          </cell>
          <cell r="G1610">
            <v>10</v>
          </cell>
          <cell r="H1610">
            <v>0</v>
          </cell>
          <cell r="I1610">
            <v>18</v>
          </cell>
          <cell r="J1610">
            <v>1</v>
          </cell>
          <cell r="K1610">
            <v>0</v>
          </cell>
          <cell r="L1610" t="str">
            <v>KGM</v>
          </cell>
          <cell r="M1610">
            <v>0</v>
          </cell>
          <cell r="N1610">
            <v>0</v>
          </cell>
          <cell r="O1610" t="str">
            <v>CLASSE</v>
          </cell>
          <cell r="P1610">
            <v>2</v>
          </cell>
          <cell r="Q1610">
            <v>30.8</v>
          </cell>
          <cell r="R1610">
            <v>11</v>
          </cell>
          <cell r="S1610">
            <v>30.800000000000011</v>
          </cell>
          <cell r="T1610" t="str">
            <v xml:space="preserve"> </v>
          </cell>
        </row>
        <row r="1611">
          <cell r="A1611" t="str">
            <v>29396100</v>
          </cell>
          <cell r="B1611" t="str">
            <v>Ergometrine (dci) et ses sels</v>
          </cell>
          <cell r="C1611">
            <v>38393</v>
          </cell>
          <cell r="D1611">
            <v>10</v>
          </cell>
          <cell r="E1611">
            <v>0</v>
          </cell>
          <cell r="F1611">
            <v>18</v>
          </cell>
          <cell r="G1611">
            <v>10</v>
          </cell>
          <cell r="H1611">
            <v>0</v>
          </cell>
          <cell r="I1611">
            <v>18</v>
          </cell>
          <cell r="J1611">
            <v>1</v>
          </cell>
          <cell r="K1611">
            <v>0</v>
          </cell>
          <cell r="L1611" t="str">
            <v>KGM</v>
          </cell>
          <cell r="M1611">
            <v>0</v>
          </cell>
          <cell r="N1611">
            <v>0</v>
          </cell>
          <cell r="O1611" t="str">
            <v>CLASSE</v>
          </cell>
          <cell r="P1611">
            <v>2</v>
          </cell>
          <cell r="Q1611">
            <v>30.8</v>
          </cell>
          <cell r="R1611">
            <v>11</v>
          </cell>
          <cell r="S1611">
            <v>30.800000000000011</v>
          </cell>
          <cell r="T1611" t="str">
            <v xml:space="preserve"> </v>
          </cell>
        </row>
        <row r="1612">
          <cell r="A1612" t="str">
            <v>29396200</v>
          </cell>
          <cell r="B1612" t="str">
            <v>Ergotamine (dci) et ses sels</v>
          </cell>
          <cell r="C1612">
            <v>38393</v>
          </cell>
          <cell r="D1612">
            <v>10</v>
          </cell>
          <cell r="E1612">
            <v>0</v>
          </cell>
          <cell r="F1612">
            <v>18</v>
          </cell>
          <cell r="G1612">
            <v>10</v>
          </cell>
          <cell r="H1612">
            <v>0</v>
          </cell>
          <cell r="I1612">
            <v>18</v>
          </cell>
          <cell r="J1612">
            <v>1</v>
          </cell>
          <cell r="K1612">
            <v>0</v>
          </cell>
          <cell r="L1612" t="str">
            <v>KGM</v>
          </cell>
          <cell r="M1612">
            <v>0</v>
          </cell>
          <cell r="N1612">
            <v>0</v>
          </cell>
          <cell r="O1612" t="str">
            <v>CLASSE</v>
          </cell>
          <cell r="P1612">
            <v>2</v>
          </cell>
          <cell r="Q1612">
            <v>30.8</v>
          </cell>
          <cell r="R1612">
            <v>11</v>
          </cell>
          <cell r="S1612">
            <v>30.800000000000011</v>
          </cell>
          <cell r="T1612" t="str">
            <v xml:space="preserve"> </v>
          </cell>
        </row>
        <row r="1613">
          <cell r="A1613" t="str">
            <v>29396300</v>
          </cell>
          <cell r="B1613" t="str">
            <v>Acide lysergique et ses sels</v>
          </cell>
          <cell r="C1613">
            <v>38393</v>
          </cell>
          <cell r="D1613">
            <v>10</v>
          </cell>
          <cell r="E1613">
            <v>0</v>
          </cell>
          <cell r="F1613">
            <v>18</v>
          </cell>
          <cell r="G1613">
            <v>10</v>
          </cell>
          <cell r="H1613">
            <v>0</v>
          </cell>
          <cell r="I1613">
            <v>18</v>
          </cell>
          <cell r="J1613">
            <v>1</v>
          </cell>
          <cell r="K1613">
            <v>0</v>
          </cell>
          <cell r="L1613" t="str">
            <v>KGM</v>
          </cell>
          <cell r="M1613">
            <v>0</v>
          </cell>
          <cell r="N1613">
            <v>0</v>
          </cell>
          <cell r="O1613" t="str">
            <v>CLASSE</v>
          </cell>
          <cell r="P1613">
            <v>2</v>
          </cell>
          <cell r="Q1613">
            <v>30.8</v>
          </cell>
          <cell r="R1613">
            <v>11</v>
          </cell>
          <cell r="S1613">
            <v>30.800000000000011</v>
          </cell>
          <cell r="T1613" t="str">
            <v xml:space="preserve"> </v>
          </cell>
        </row>
        <row r="1614">
          <cell r="A1614" t="str">
            <v>29396900</v>
          </cell>
          <cell r="B1614" t="str">
            <v>Alcaloide,l'ergot,seigle &amp;leur derive sels de ces prod.aut.que#293961 a 63</v>
          </cell>
          <cell r="C1614">
            <v>38393</v>
          </cell>
          <cell r="D1614">
            <v>10</v>
          </cell>
          <cell r="E1614">
            <v>0</v>
          </cell>
          <cell r="F1614">
            <v>18</v>
          </cell>
          <cell r="G1614">
            <v>10</v>
          </cell>
          <cell r="H1614">
            <v>0</v>
          </cell>
          <cell r="I1614">
            <v>18</v>
          </cell>
          <cell r="J1614">
            <v>1</v>
          </cell>
          <cell r="K1614">
            <v>0</v>
          </cell>
          <cell r="L1614" t="str">
            <v>KGM</v>
          </cell>
          <cell r="M1614">
            <v>0</v>
          </cell>
          <cell r="N1614">
            <v>0</v>
          </cell>
          <cell r="O1614" t="str">
            <v>CLASSE</v>
          </cell>
          <cell r="P1614">
            <v>2</v>
          </cell>
          <cell r="Q1614">
            <v>30.8</v>
          </cell>
          <cell r="R1614">
            <v>11</v>
          </cell>
          <cell r="S1614">
            <v>30.800000000000011</v>
          </cell>
          <cell r="T1614" t="str">
            <v xml:space="preserve"> </v>
          </cell>
        </row>
        <row r="1615">
          <cell r="A1615" t="str">
            <v>29399100</v>
          </cell>
          <cell r="B1615" t="str">
            <v>Cocaine ecgonine,l_x0002_vom_x0002_tamf_x0002_tamine...sels&amp;autres d_x0002_riv_x0002_s de ces produits</v>
          </cell>
          <cell r="C1615">
            <v>38393</v>
          </cell>
          <cell r="D1615">
            <v>10</v>
          </cell>
          <cell r="E1615">
            <v>0</v>
          </cell>
          <cell r="F1615">
            <v>18</v>
          </cell>
          <cell r="G1615">
            <v>10</v>
          </cell>
          <cell r="H1615">
            <v>0</v>
          </cell>
          <cell r="I1615">
            <v>18</v>
          </cell>
          <cell r="J1615">
            <v>1</v>
          </cell>
          <cell r="K1615">
            <v>0</v>
          </cell>
          <cell r="L1615" t="str">
            <v>KGM</v>
          </cell>
          <cell r="M1615">
            <v>0</v>
          </cell>
          <cell r="N1615">
            <v>0</v>
          </cell>
          <cell r="O1615" t="str">
            <v>CLASSE</v>
          </cell>
          <cell r="P1615">
            <v>2</v>
          </cell>
          <cell r="Q1615">
            <v>30.8</v>
          </cell>
          <cell r="R1615">
            <v>11</v>
          </cell>
          <cell r="S1615">
            <v>30.800000000000011</v>
          </cell>
          <cell r="T1615" t="str">
            <v xml:space="preserve"> </v>
          </cell>
        </row>
        <row r="1616">
          <cell r="A1616" t="str">
            <v>29399900</v>
          </cell>
          <cell r="B1616" t="str">
            <v>Alcalo_x000B_des v_x0002_g_x0002_taux, naturels ou reproduits par synthse autres que du 293911 _x0005_ 293991</v>
          </cell>
          <cell r="C1616">
            <v>38393</v>
          </cell>
          <cell r="D1616">
            <v>10</v>
          </cell>
          <cell r="E1616">
            <v>0</v>
          </cell>
          <cell r="F1616">
            <v>18</v>
          </cell>
          <cell r="G1616">
            <v>10</v>
          </cell>
          <cell r="H1616">
            <v>0</v>
          </cell>
          <cell r="I1616">
            <v>18</v>
          </cell>
          <cell r="J1616">
            <v>1</v>
          </cell>
          <cell r="K1616">
            <v>0</v>
          </cell>
          <cell r="L1616" t="str">
            <v>KGM</v>
          </cell>
          <cell r="M1616">
            <v>0</v>
          </cell>
          <cell r="N1616">
            <v>0</v>
          </cell>
          <cell r="O1616" t="str">
            <v>CLASSE</v>
          </cell>
          <cell r="P1616">
            <v>2</v>
          </cell>
          <cell r="Q1616">
            <v>30.8</v>
          </cell>
          <cell r="R1616">
            <v>11</v>
          </cell>
          <cell r="S1616">
            <v>30.800000000000011</v>
          </cell>
          <cell r="T1616" t="str">
            <v xml:space="preserve"> </v>
          </cell>
        </row>
        <row r="1617">
          <cell r="A1617" t="str">
            <v>29400000</v>
          </cell>
          <cell r="B1617" t="str">
            <v>Sucre chimiquement pur,except:saccharose,lactose,maltose,glucose,&amp;fructose</v>
          </cell>
          <cell r="C1617">
            <v>38393</v>
          </cell>
          <cell r="D1617">
            <v>10</v>
          </cell>
          <cell r="E1617">
            <v>0</v>
          </cell>
          <cell r="F1617">
            <v>18</v>
          </cell>
          <cell r="G1617">
            <v>10</v>
          </cell>
          <cell r="H1617">
            <v>0</v>
          </cell>
          <cell r="I1617">
            <v>18</v>
          </cell>
          <cell r="J1617">
            <v>1</v>
          </cell>
          <cell r="K1617">
            <v>0</v>
          </cell>
          <cell r="L1617" t="str">
            <v>KGM</v>
          </cell>
          <cell r="M1617">
            <v>0</v>
          </cell>
          <cell r="N1617">
            <v>0</v>
          </cell>
          <cell r="O1617" t="str">
            <v>CLASSE</v>
          </cell>
          <cell r="P1617">
            <v>2</v>
          </cell>
          <cell r="Q1617">
            <v>30.8</v>
          </cell>
          <cell r="R1617">
            <v>11</v>
          </cell>
          <cell r="S1617">
            <v>30.800000000000011</v>
          </cell>
          <cell r="T1617" t="str">
            <v xml:space="preserve"> </v>
          </cell>
        </row>
        <row r="1618">
          <cell r="A1618" t="str">
            <v>29411000</v>
          </cell>
          <cell r="B1618" t="str">
            <v>Penicillines et leurs derives...; sels de ces produits</v>
          </cell>
          <cell r="C1618">
            <v>38461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0</v>
          </cell>
          <cell r="K1618">
            <v>0</v>
          </cell>
          <cell r="L1618" t="str">
            <v>KGM</v>
          </cell>
          <cell r="M1618">
            <v>0</v>
          </cell>
          <cell r="N1618">
            <v>0</v>
          </cell>
          <cell r="P1618">
            <v>0</v>
          </cell>
          <cell r="R1618">
            <v>0</v>
          </cell>
          <cell r="S1618">
            <v>0</v>
          </cell>
          <cell r="T1618" t="str">
            <v xml:space="preserve"> </v>
          </cell>
        </row>
        <row r="1619">
          <cell r="A1619" t="str">
            <v>29412000</v>
          </cell>
          <cell r="B1619" t="str">
            <v>Streptomicines et leurs derives; sels de ces produits</v>
          </cell>
          <cell r="C1619">
            <v>38461</v>
          </cell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  <cell r="K1619">
            <v>0</v>
          </cell>
          <cell r="L1619" t="str">
            <v>KGM</v>
          </cell>
          <cell r="M1619">
            <v>0</v>
          </cell>
          <cell r="N1619">
            <v>0</v>
          </cell>
          <cell r="P1619">
            <v>0</v>
          </cell>
          <cell r="R1619">
            <v>0</v>
          </cell>
          <cell r="S1619">
            <v>0</v>
          </cell>
          <cell r="T1619" t="str">
            <v xml:space="preserve"> </v>
          </cell>
        </row>
        <row r="1620">
          <cell r="A1620" t="str">
            <v>29413000</v>
          </cell>
          <cell r="B1620" t="str">
            <v>Tetracyclines et leurs derives;  sels de ces produits</v>
          </cell>
          <cell r="C1620">
            <v>38461</v>
          </cell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  <cell r="I1620">
            <v>0</v>
          </cell>
          <cell r="J1620">
            <v>0</v>
          </cell>
          <cell r="K1620">
            <v>0</v>
          </cell>
          <cell r="L1620" t="str">
            <v>KGM</v>
          </cell>
          <cell r="M1620">
            <v>0</v>
          </cell>
          <cell r="N1620">
            <v>0</v>
          </cell>
          <cell r="P1620">
            <v>0</v>
          </cell>
          <cell r="R1620">
            <v>0</v>
          </cell>
          <cell r="S1620">
            <v>0</v>
          </cell>
          <cell r="T1620" t="str">
            <v xml:space="preserve"> </v>
          </cell>
        </row>
        <row r="1621">
          <cell r="A1621" t="str">
            <v>29414000</v>
          </cell>
          <cell r="B1621" t="str">
            <v>Chloramphenicol et ses derives; sels de ces produits</v>
          </cell>
          <cell r="C1621">
            <v>38461</v>
          </cell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0</v>
          </cell>
          <cell r="L1621" t="str">
            <v>KGM</v>
          </cell>
          <cell r="M1621">
            <v>0</v>
          </cell>
          <cell r="N1621">
            <v>0</v>
          </cell>
          <cell r="P1621">
            <v>0</v>
          </cell>
          <cell r="R1621">
            <v>0</v>
          </cell>
          <cell r="S1621">
            <v>0</v>
          </cell>
          <cell r="T1621" t="str">
            <v xml:space="preserve"> </v>
          </cell>
        </row>
        <row r="1622">
          <cell r="A1622" t="str">
            <v>29415000</v>
          </cell>
          <cell r="B1622" t="str">
            <v>Erythromycine er ses derives; sels de ces produits</v>
          </cell>
          <cell r="C1622">
            <v>38461</v>
          </cell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  <cell r="I1622">
            <v>0</v>
          </cell>
          <cell r="J1622">
            <v>0</v>
          </cell>
          <cell r="K1622">
            <v>0</v>
          </cell>
          <cell r="L1622" t="str">
            <v>KGM</v>
          </cell>
          <cell r="M1622">
            <v>0</v>
          </cell>
          <cell r="N1622">
            <v>0</v>
          </cell>
          <cell r="P1622">
            <v>0</v>
          </cell>
          <cell r="R1622">
            <v>0</v>
          </cell>
          <cell r="S1622">
            <v>0</v>
          </cell>
          <cell r="T1622" t="str">
            <v xml:space="preserve"> </v>
          </cell>
        </row>
        <row r="1623">
          <cell r="A1623" t="str">
            <v>29419000</v>
          </cell>
          <cell r="B1623" t="str">
            <v>Antibiotiques autre que des &amp; 294110 a 294150</v>
          </cell>
          <cell r="C1623">
            <v>38461</v>
          </cell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  <cell r="K1623">
            <v>0</v>
          </cell>
          <cell r="L1623" t="str">
            <v>KGM</v>
          </cell>
          <cell r="M1623">
            <v>0</v>
          </cell>
          <cell r="N1623">
            <v>0</v>
          </cell>
          <cell r="P1623">
            <v>0</v>
          </cell>
          <cell r="R1623">
            <v>0</v>
          </cell>
          <cell r="S1623">
            <v>0</v>
          </cell>
          <cell r="T1623" t="str">
            <v xml:space="preserve"> </v>
          </cell>
        </row>
        <row r="1624">
          <cell r="A1624" t="str">
            <v>29420000</v>
          </cell>
          <cell r="B1624" t="str">
            <v>Composes organiques.autre que du # 2941</v>
          </cell>
          <cell r="C1624">
            <v>38393</v>
          </cell>
          <cell r="D1624">
            <v>5</v>
          </cell>
          <cell r="E1624">
            <v>0</v>
          </cell>
          <cell r="F1624">
            <v>18</v>
          </cell>
          <cell r="G1624">
            <v>5</v>
          </cell>
          <cell r="H1624">
            <v>0</v>
          </cell>
          <cell r="I1624">
            <v>18</v>
          </cell>
          <cell r="J1624">
            <v>1</v>
          </cell>
          <cell r="K1624">
            <v>0</v>
          </cell>
          <cell r="L1624" t="str">
            <v>KGM</v>
          </cell>
          <cell r="M1624">
            <v>0</v>
          </cell>
          <cell r="N1624">
            <v>0</v>
          </cell>
          <cell r="O1624" t="str">
            <v>CLASSE</v>
          </cell>
          <cell r="P1624">
            <v>1</v>
          </cell>
          <cell r="Q1624">
            <v>24.9</v>
          </cell>
          <cell r="R1624">
            <v>6</v>
          </cell>
          <cell r="S1624">
            <v>24.900000000000006</v>
          </cell>
          <cell r="T1624" t="str">
            <v xml:space="preserve"> </v>
          </cell>
        </row>
        <row r="1625">
          <cell r="A1625" t="str">
            <v>30011000</v>
          </cell>
          <cell r="B1625" t="str">
            <v>Glandes et autres organes,a l'etat desseche,meme pulverises.</v>
          </cell>
          <cell r="C1625">
            <v>38461</v>
          </cell>
          <cell r="D1625">
            <v>5</v>
          </cell>
          <cell r="E1625">
            <v>0</v>
          </cell>
          <cell r="F1625">
            <v>0</v>
          </cell>
          <cell r="G1625">
            <v>5</v>
          </cell>
          <cell r="H1625">
            <v>0</v>
          </cell>
          <cell r="I1625">
            <v>18</v>
          </cell>
          <cell r="J1625">
            <v>0</v>
          </cell>
          <cell r="K1625">
            <v>0</v>
          </cell>
          <cell r="L1625" t="str">
            <v>KGM</v>
          </cell>
          <cell r="M1625">
            <v>0</v>
          </cell>
          <cell r="N1625">
            <v>0</v>
          </cell>
          <cell r="O1625" t="str">
            <v>CLASSE</v>
          </cell>
          <cell r="P1625">
            <v>1</v>
          </cell>
          <cell r="Q1625">
            <v>23.9</v>
          </cell>
          <cell r="R1625">
            <v>5</v>
          </cell>
          <cell r="S1625">
            <v>23.900000000000006</v>
          </cell>
          <cell r="T1625" t="str">
            <v xml:space="preserve"> </v>
          </cell>
        </row>
        <row r="1626">
          <cell r="A1626" t="str">
            <v>30012000</v>
          </cell>
          <cell r="B1626" t="str">
            <v>Extraits de glandes ou d'autres organes ou de leurs secretions.</v>
          </cell>
          <cell r="C1626">
            <v>38461</v>
          </cell>
          <cell r="D1626">
            <v>5</v>
          </cell>
          <cell r="E1626">
            <v>0</v>
          </cell>
          <cell r="F1626">
            <v>0</v>
          </cell>
          <cell r="G1626">
            <v>5</v>
          </cell>
          <cell r="H1626">
            <v>0</v>
          </cell>
          <cell r="I1626">
            <v>18</v>
          </cell>
          <cell r="J1626">
            <v>0</v>
          </cell>
          <cell r="K1626">
            <v>0</v>
          </cell>
          <cell r="L1626" t="str">
            <v>KGM</v>
          </cell>
          <cell r="M1626">
            <v>0</v>
          </cell>
          <cell r="N1626">
            <v>0</v>
          </cell>
          <cell r="O1626" t="str">
            <v>CLASSE</v>
          </cell>
          <cell r="P1626">
            <v>1</v>
          </cell>
          <cell r="Q1626">
            <v>23.9</v>
          </cell>
          <cell r="R1626">
            <v>5</v>
          </cell>
          <cell r="S1626">
            <v>23.900000000000006</v>
          </cell>
          <cell r="T1626" t="str">
            <v xml:space="preserve"> </v>
          </cell>
        </row>
        <row r="1627">
          <cell r="A1627" t="str">
            <v>30019010</v>
          </cell>
          <cell r="B1627" t="str">
            <v>H_x0002_parines et ses sels</v>
          </cell>
          <cell r="C1627">
            <v>38461</v>
          </cell>
          <cell r="D1627">
            <v>5</v>
          </cell>
          <cell r="E1627">
            <v>0</v>
          </cell>
          <cell r="F1627">
            <v>0</v>
          </cell>
          <cell r="G1627">
            <v>5</v>
          </cell>
          <cell r="H1627">
            <v>0</v>
          </cell>
          <cell r="I1627">
            <v>18</v>
          </cell>
          <cell r="J1627">
            <v>0</v>
          </cell>
          <cell r="K1627">
            <v>0</v>
          </cell>
          <cell r="L1627" t="str">
            <v>KGM</v>
          </cell>
          <cell r="M1627">
            <v>0</v>
          </cell>
          <cell r="N1627">
            <v>0</v>
          </cell>
          <cell r="O1627" t="str">
            <v>CLASSE</v>
          </cell>
          <cell r="P1627">
            <v>1</v>
          </cell>
          <cell r="Q1627">
            <v>23.9</v>
          </cell>
          <cell r="R1627">
            <v>5</v>
          </cell>
          <cell r="S1627">
            <v>23.900000000000006</v>
          </cell>
          <cell r="T1627" t="str">
            <v xml:space="preserve"> </v>
          </cell>
        </row>
        <row r="1628">
          <cell r="A1628" t="str">
            <v>30019090</v>
          </cell>
          <cell r="B1628" t="str">
            <v>Substances _x0005_ usages th_x0002_rapeutiques ou prophylacti.autres que  300110 _x0005_ 30019010</v>
          </cell>
          <cell r="C1628">
            <v>38461</v>
          </cell>
          <cell r="D1628">
            <v>5</v>
          </cell>
          <cell r="E1628">
            <v>0</v>
          </cell>
          <cell r="F1628">
            <v>0</v>
          </cell>
          <cell r="G1628">
            <v>5</v>
          </cell>
          <cell r="H1628">
            <v>0</v>
          </cell>
          <cell r="I1628">
            <v>18</v>
          </cell>
          <cell r="J1628">
            <v>0</v>
          </cell>
          <cell r="K1628">
            <v>0</v>
          </cell>
          <cell r="L1628" t="str">
            <v>KGM</v>
          </cell>
          <cell r="M1628">
            <v>0</v>
          </cell>
          <cell r="N1628">
            <v>0</v>
          </cell>
          <cell r="O1628" t="str">
            <v>CLASSE</v>
          </cell>
          <cell r="P1628">
            <v>1</v>
          </cell>
          <cell r="Q1628">
            <v>23.9</v>
          </cell>
          <cell r="R1628">
            <v>5</v>
          </cell>
          <cell r="S1628">
            <v>23.900000000000006</v>
          </cell>
          <cell r="T1628" t="str">
            <v xml:space="preserve"> </v>
          </cell>
        </row>
        <row r="1629">
          <cell r="A1629" t="str">
            <v>30021010</v>
          </cell>
          <cell r="B1629" t="str">
            <v>Antis_x0002_rums autres ... par voie biotechno</v>
          </cell>
          <cell r="C1629">
            <v>38461</v>
          </cell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0</v>
          </cell>
          <cell r="L1629" t="str">
            <v>KGM</v>
          </cell>
          <cell r="M1629">
            <v>0</v>
          </cell>
          <cell r="N1629">
            <v>0</v>
          </cell>
          <cell r="P1629">
            <v>0</v>
          </cell>
          <cell r="R1629">
            <v>0</v>
          </cell>
          <cell r="S1629">
            <v>0</v>
          </cell>
          <cell r="T1629" t="str">
            <v xml:space="preserve"> </v>
          </cell>
        </row>
        <row r="1630">
          <cell r="A1630" t="str">
            <v>30021090</v>
          </cell>
          <cell r="B1630" t="str">
            <v>S_x0002_rums sp_x0002_cifiques pour animaux, autres</v>
          </cell>
          <cell r="C1630">
            <v>38461</v>
          </cell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  <cell r="J1630">
            <v>0</v>
          </cell>
          <cell r="K1630">
            <v>0</v>
          </cell>
          <cell r="L1630" t="str">
            <v>KGM</v>
          </cell>
          <cell r="M1630">
            <v>0</v>
          </cell>
          <cell r="N1630">
            <v>0</v>
          </cell>
          <cell r="P1630">
            <v>0</v>
          </cell>
          <cell r="R1630">
            <v>0</v>
          </cell>
          <cell r="S1630">
            <v>0</v>
          </cell>
          <cell r="T1630" t="str">
            <v xml:space="preserve"> </v>
          </cell>
        </row>
        <row r="1631">
          <cell r="A1631" t="str">
            <v>30022000</v>
          </cell>
          <cell r="B1631" t="str">
            <v>Vaccins pour la medecine humaine</v>
          </cell>
          <cell r="C1631">
            <v>38461</v>
          </cell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0</v>
          </cell>
          <cell r="L1631" t="str">
            <v>KGM</v>
          </cell>
          <cell r="M1631">
            <v>0</v>
          </cell>
          <cell r="N1631">
            <v>0</v>
          </cell>
          <cell r="P1631">
            <v>0</v>
          </cell>
          <cell r="R1631">
            <v>0</v>
          </cell>
          <cell r="S1631">
            <v>0</v>
          </cell>
          <cell r="T1631" t="str">
            <v xml:space="preserve"> </v>
          </cell>
        </row>
        <row r="1632">
          <cell r="A1632" t="str">
            <v>30023010</v>
          </cell>
          <cell r="B1632" t="str">
            <v>Vaccins antiaphteux</v>
          </cell>
          <cell r="C1632">
            <v>38461</v>
          </cell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0</v>
          </cell>
          <cell r="L1632" t="str">
            <v>KGM</v>
          </cell>
          <cell r="M1632">
            <v>0</v>
          </cell>
          <cell r="N1632">
            <v>0</v>
          </cell>
          <cell r="P1632">
            <v>0</v>
          </cell>
          <cell r="R1632">
            <v>0</v>
          </cell>
          <cell r="S1632">
            <v>0</v>
          </cell>
          <cell r="T1632" t="str">
            <v xml:space="preserve"> </v>
          </cell>
        </row>
        <row r="1633">
          <cell r="A1633" t="str">
            <v>30023090</v>
          </cell>
          <cell r="B1633" t="str">
            <v>Vaccins pour la m_x0002_d_x0002_cine v_x0002_t_x0002_rinaire, autres</v>
          </cell>
          <cell r="C1633">
            <v>38461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 t="str">
            <v>KGM</v>
          </cell>
          <cell r="M1633">
            <v>0</v>
          </cell>
          <cell r="N1633">
            <v>0</v>
          </cell>
          <cell r="P1633">
            <v>0</v>
          </cell>
          <cell r="R1633">
            <v>0</v>
          </cell>
          <cell r="S1633">
            <v>0</v>
          </cell>
          <cell r="T1633" t="str">
            <v xml:space="preserve"> </v>
          </cell>
        </row>
        <row r="1634">
          <cell r="A1634" t="str">
            <v>30029000</v>
          </cell>
          <cell r="B1634" t="str">
            <v>Sangs et constituants autres que de 300210 a 300230</v>
          </cell>
          <cell r="C1634">
            <v>38461</v>
          </cell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0</v>
          </cell>
          <cell r="L1634" t="str">
            <v>KGM</v>
          </cell>
          <cell r="M1634">
            <v>0</v>
          </cell>
          <cell r="N1634">
            <v>0</v>
          </cell>
          <cell r="P1634">
            <v>0</v>
          </cell>
          <cell r="R1634">
            <v>0</v>
          </cell>
          <cell r="S1634">
            <v>0</v>
          </cell>
          <cell r="T1634" t="str">
            <v xml:space="preserve"> </v>
          </cell>
        </row>
        <row r="1635">
          <cell r="A1635" t="str">
            <v>30031000</v>
          </cell>
          <cell r="B1635" t="str">
            <v>Medicaments contenant des penicillines,streptomicynes &amp;leurs derives</v>
          </cell>
          <cell r="C1635">
            <v>38461</v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  <cell r="J1635">
            <v>0</v>
          </cell>
          <cell r="K1635">
            <v>0</v>
          </cell>
          <cell r="L1635" t="str">
            <v>KGM</v>
          </cell>
          <cell r="M1635">
            <v>0</v>
          </cell>
          <cell r="N1635">
            <v>0</v>
          </cell>
          <cell r="P1635">
            <v>0</v>
          </cell>
          <cell r="R1635">
            <v>0</v>
          </cell>
          <cell r="S1635">
            <v>0</v>
          </cell>
          <cell r="T1635" t="str">
            <v xml:space="preserve"> </v>
          </cell>
        </row>
        <row r="1636">
          <cell r="A1636" t="str">
            <v>30032000</v>
          </cell>
          <cell r="B1636" t="str">
            <v>Medicaments contenant des antibiotiques autres que du 300310</v>
          </cell>
          <cell r="C1636">
            <v>38461</v>
          </cell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0</v>
          </cell>
          <cell r="L1636" t="str">
            <v>KGM</v>
          </cell>
          <cell r="M1636">
            <v>0</v>
          </cell>
          <cell r="N1636">
            <v>0</v>
          </cell>
          <cell r="P1636">
            <v>0</v>
          </cell>
          <cell r="R1636">
            <v>0</v>
          </cell>
          <cell r="S1636">
            <v>0</v>
          </cell>
          <cell r="T1636" t="str">
            <v xml:space="preserve"> </v>
          </cell>
        </row>
        <row r="1637">
          <cell r="A1637" t="str">
            <v>30033100</v>
          </cell>
          <cell r="B1637" t="str">
            <v>Medicaments contenant de l'insuline</v>
          </cell>
          <cell r="C1637">
            <v>38461</v>
          </cell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 t="str">
            <v>KGM</v>
          </cell>
          <cell r="M1637">
            <v>0</v>
          </cell>
          <cell r="N1637">
            <v>0</v>
          </cell>
          <cell r="P1637">
            <v>0</v>
          </cell>
          <cell r="R1637">
            <v>0</v>
          </cell>
          <cell r="S1637">
            <v>0</v>
          </cell>
          <cell r="T1637" t="str">
            <v xml:space="preserve"> </v>
          </cell>
        </row>
        <row r="1638">
          <cell r="A1638" t="str">
            <v>30033900</v>
          </cell>
          <cell r="B1638" t="str">
            <v>Medicaments avec hormones,...du n.2937,sans antibiotiques.</v>
          </cell>
          <cell r="C1638">
            <v>38461</v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 t="str">
            <v>KGM</v>
          </cell>
          <cell r="M1638">
            <v>0</v>
          </cell>
          <cell r="N1638">
            <v>0</v>
          </cell>
          <cell r="P1638">
            <v>0</v>
          </cell>
          <cell r="R1638">
            <v>0</v>
          </cell>
          <cell r="S1638">
            <v>0</v>
          </cell>
          <cell r="T1638" t="str">
            <v xml:space="preserve"> </v>
          </cell>
        </row>
        <row r="1639">
          <cell r="A1639" t="str">
            <v>30034000</v>
          </cell>
          <cell r="B1639" t="str">
            <v>Medicaments avec alcaloides &amp;leurs derives sans hormones ni prod.du 29.37</v>
          </cell>
          <cell r="C1639">
            <v>38461</v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0</v>
          </cell>
          <cell r="K1639">
            <v>0</v>
          </cell>
          <cell r="L1639" t="str">
            <v>KGM</v>
          </cell>
          <cell r="M1639">
            <v>0</v>
          </cell>
          <cell r="N1639">
            <v>0</v>
          </cell>
          <cell r="P1639">
            <v>0</v>
          </cell>
          <cell r="R1639">
            <v>0</v>
          </cell>
          <cell r="S1639">
            <v>0</v>
          </cell>
          <cell r="T1639" t="str">
            <v xml:space="preserve"> </v>
          </cell>
        </row>
        <row r="1640">
          <cell r="A1640" t="str">
            <v>30039000</v>
          </cell>
          <cell r="B1640" t="str">
            <v>Prep.therapeutiques ou prophylactiques.autres que de 300310 a 300340</v>
          </cell>
          <cell r="C1640">
            <v>38461</v>
          </cell>
          <cell r="D1640">
            <v>0</v>
          </cell>
          <cell r="E1640">
            <v>0</v>
          </cell>
          <cell r="F1640">
            <v>0</v>
          </cell>
          <cell r="G1640">
            <v>0</v>
          </cell>
          <cell r="H1640">
            <v>0</v>
          </cell>
          <cell r="I1640">
            <v>0</v>
          </cell>
          <cell r="J1640">
            <v>0</v>
          </cell>
          <cell r="K1640">
            <v>0</v>
          </cell>
          <cell r="L1640" t="str">
            <v>KGM</v>
          </cell>
          <cell r="M1640">
            <v>0</v>
          </cell>
          <cell r="N1640">
            <v>0</v>
          </cell>
          <cell r="P1640">
            <v>0</v>
          </cell>
          <cell r="R1640">
            <v>0</v>
          </cell>
          <cell r="S1640">
            <v>0</v>
          </cell>
          <cell r="T1640" t="str">
            <v xml:space="preserve"> </v>
          </cell>
        </row>
        <row r="1641">
          <cell r="A1641" t="str">
            <v>30041000</v>
          </cell>
          <cell r="B1641" t="str">
            <v>Medicaments en doses,avec penicillines,streptomycines.</v>
          </cell>
          <cell r="C1641">
            <v>38461</v>
          </cell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  <cell r="I1641">
            <v>0</v>
          </cell>
          <cell r="J1641">
            <v>0</v>
          </cell>
          <cell r="K1641">
            <v>0</v>
          </cell>
          <cell r="L1641" t="str">
            <v>KGM</v>
          </cell>
          <cell r="M1641">
            <v>0</v>
          </cell>
          <cell r="N1641">
            <v>0</v>
          </cell>
          <cell r="P1641">
            <v>0</v>
          </cell>
          <cell r="R1641">
            <v>0</v>
          </cell>
          <cell r="S1641">
            <v>0</v>
          </cell>
          <cell r="T1641" t="str">
            <v xml:space="preserve"> </v>
          </cell>
        </row>
        <row r="1642">
          <cell r="A1642" t="str">
            <v>30042000</v>
          </cell>
          <cell r="B1642" t="str">
            <v>Medicaments en doses,avec des antibiotiques autres que du 300410</v>
          </cell>
          <cell r="C1642">
            <v>38461</v>
          </cell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0</v>
          </cell>
          <cell r="L1642" t="str">
            <v>KGM</v>
          </cell>
          <cell r="M1642">
            <v>0</v>
          </cell>
          <cell r="N1642">
            <v>0</v>
          </cell>
          <cell r="P1642">
            <v>0</v>
          </cell>
          <cell r="R1642">
            <v>0</v>
          </cell>
          <cell r="S1642">
            <v>0</v>
          </cell>
          <cell r="T1642" t="str">
            <v xml:space="preserve"> </v>
          </cell>
        </row>
        <row r="1643">
          <cell r="A1643" t="str">
            <v>30043100</v>
          </cell>
          <cell r="B1643" t="str">
            <v>Medicaments en doses,avec de l'insuline.</v>
          </cell>
          <cell r="C1643">
            <v>38461</v>
          </cell>
          <cell r="D1643">
            <v>0</v>
          </cell>
          <cell r="E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  <cell r="K1643">
            <v>0</v>
          </cell>
          <cell r="L1643" t="str">
            <v>KGM</v>
          </cell>
          <cell r="M1643">
            <v>0</v>
          </cell>
          <cell r="N1643">
            <v>0</v>
          </cell>
          <cell r="P1643">
            <v>0</v>
          </cell>
          <cell r="R1643">
            <v>0</v>
          </cell>
          <cell r="S1643">
            <v>0</v>
          </cell>
          <cell r="T1643" t="str">
            <v xml:space="preserve"> </v>
          </cell>
        </row>
        <row r="1644">
          <cell r="A1644" t="str">
            <v>30043200</v>
          </cell>
          <cell r="B1644" t="str">
            <v>Medicaments en doses contenant des hormonescorticost_x0002_ro_x000B_des leurs d_x0002_riv_x0002_s &amp; analogues</v>
          </cell>
          <cell r="C1644">
            <v>38461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  <cell r="I1644">
            <v>0</v>
          </cell>
          <cell r="J1644">
            <v>0</v>
          </cell>
          <cell r="K1644">
            <v>0</v>
          </cell>
          <cell r="L1644" t="str">
            <v>KGM</v>
          </cell>
          <cell r="M1644">
            <v>0</v>
          </cell>
          <cell r="N1644">
            <v>0</v>
          </cell>
          <cell r="P1644">
            <v>0</v>
          </cell>
          <cell r="R1644">
            <v>0</v>
          </cell>
          <cell r="S1644">
            <v>0</v>
          </cell>
          <cell r="T1644" t="str">
            <v xml:space="preserve"> </v>
          </cell>
        </row>
        <row r="1645">
          <cell r="A1645" t="str">
            <v>30043900</v>
          </cell>
          <cell r="B1645" t="str">
            <v>Medicaments en doses,avec hormones autres que du 300431 et 300432</v>
          </cell>
          <cell r="C1645">
            <v>38461</v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  <cell r="K1645">
            <v>0</v>
          </cell>
          <cell r="L1645" t="str">
            <v>KGM</v>
          </cell>
          <cell r="M1645">
            <v>0</v>
          </cell>
          <cell r="N1645">
            <v>0</v>
          </cell>
          <cell r="P1645">
            <v>0</v>
          </cell>
          <cell r="R1645">
            <v>0</v>
          </cell>
          <cell r="S1645">
            <v>0</v>
          </cell>
          <cell r="T1645" t="str">
            <v xml:space="preserve"> </v>
          </cell>
        </row>
        <row r="1646">
          <cell r="A1646" t="str">
            <v>30044000</v>
          </cell>
          <cell r="B1646" t="str">
            <v>Medicaments en doses avec alcaloides sans hormones ni produits du 29.37</v>
          </cell>
          <cell r="C1646">
            <v>38461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  <cell r="K1646">
            <v>0</v>
          </cell>
          <cell r="L1646" t="str">
            <v>KGM</v>
          </cell>
          <cell r="M1646">
            <v>0</v>
          </cell>
          <cell r="N1646">
            <v>0</v>
          </cell>
          <cell r="P1646">
            <v>0</v>
          </cell>
          <cell r="R1646">
            <v>0</v>
          </cell>
          <cell r="S1646">
            <v>0</v>
          </cell>
          <cell r="T1646" t="str">
            <v xml:space="preserve"> </v>
          </cell>
        </row>
        <row r="1647">
          <cell r="A1647" t="str">
            <v>30045000</v>
          </cell>
          <cell r="B1647" t="str">
            <v>Medicaments en doses,avec vitamines ou produits du n. 2936.</v>
          </cell>
          <cell r="C1647">
            <v>38461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  <cell r="I1647">
            <v>0</v>
          </cell>
          <cell r="J1647">
            <v>0</v>
          </cell>
          <cell r="K1647">
            <v>0</v>
          </cell>
          <cell r="L1647" t="str">
            <v>KGM</v>
          </cell>
          <cell r="M1647">
            <v>0</v>
          </cell>
          <cell r="N1647">
            <v>0</v>
          </cell>
          <cell r="P1647">
            <v>0</v>
          </cell>
          <cell r="R1647">
            <v>0</v>
          </cell>
          <cell r="S1647">
            <v>0</v>
          </cell>
          <cell r="T1647" t="str">
            <v xml:space="preserve"> </v>
          </cell>
        </row>
        <row r="1648">
          <cell r="A1648" t="str">
            <v>30049000</v>
          </cell>
          <cell r="B1648" t="str">
            <v>Medicaments en doses.autres que de 300410 a 300450</v>
          </cell>
          <cell r="C1648">
            <v>38461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 t="str">
            <v>KGM</v>
          </cell>
          <cell r="M1648">
            <v>0</v>
          </cell>
          <cell r="N1648">
            <v>0</v>
          </cell>
          <cell r="P1648">
            <v>0</v>
          </cell>
          <cell r="R1648">
            <v>0</v>
          </cell>
          <cell r="S1648">
            <v>0</v>
          </cell>
          <cell r="T1648" t="str">
            <v xml:space="preserve"> </v>
          </cell>
        </row>
        <row r="1649">
          <cell r="A1649" t="str">
            <v>30051000</v>
          </cell>
          <cell r="B1649" t="str">
            <v>Pansements adhesifs destines pour la vente au detail.</v>
          </cell>
          <cell r="C1649">
            <v>38461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  <cell r="L1649" t="str">
            <v>KGM</v>
          </cell>
          <cell r="M1649">
            <v>0</v>
          </cell>
          <cell r="N1649">
            <v>0</v>
          </cell>
          <cell r="P1649">
            <v>0</v>
          </cell>
          <cell r="R1649">
            <v>0</v>
          </cell>
          <cell r="S1649">
            <v>0</v>
          </cell>
          <cell r="T1649" t="str">
            <v xml:space="preserve"> </v>
          </cell>
        </row>
        <row r="1650">
          <cell r="A1650" t="str">
            <v>30059000</v>
          </cell>
          <cell r="B1650" t="str">
            <v>Pansements non  adesifs destines pour la vente au detail.</v>
          </cell>
          <cell r="C1650">
            <v>38461</v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 t="str">
            <v>KGM</v>
          </cell>
          <cell r="M1650">
            <v>0</v>
          </cell>
          <cell r="N1650">
            <v>0</v>
          </cell>
          <cell r="P1650">
            <v>0</v>
          </cell>
          <cell r="R1650">
            <v>0</v>
          </cell>
          <cell r="S1650">
            <v>0</v>
          </cell>
          <cell r="T1650" t="str">
            <v xml:space="preserve"> </v>
          </cell>
        </row>
        <row r="1651">
          <cell r="A1651" t="str">
            <v>30061000</v>
          </cell>
          <cell r="B1651" t="str">
            <v>Hemostatiques resorbables steriles,pour la chirugie ou l'art dentaire.</v>
          </cell>
          <cell r="C1651">
            <v>38461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K1651">
            <v>0</v>
          </cell>
          <cell r="L1651" t="str">
            <v>KGM</v>
          </cell>
          <cell r="M1651">
            <v>0</v>
          </cell>
          <cell r="N1651">
            <v>0</v>
          </cell>
          <cell r="P1651">
            <v>0</v>
          </cell>
          <cell r="R1651">
            <v>0</v>
          </cell>
          <cell r="S1651">
            <v>0</v>
          </cell>
          <cell r="T1651" t="str">
            <v xml:space="preserve"> </v>
          </cell>
        </row>
        <row r="1652">
          <cell r="A1652" t="str">
            <v>30062000</v>
          </cell>
          <cell r="B1652" t="str">
            <v>Reactifs destines a la determination des groupes ou des facteurs sanguins.</v>
          </cell>
          <cell r="C1652">
            <v>38461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 t="str">
            <v>KGM</v>
          </cell>
          <cell r="M1652">
            <v>0</v>
          </cell>
          <cell r="N1652">
            <v>0</v>
          </cell>
          <cell r="P1652">
            <v>0</v>
          </cell>
          <cell r="R1652">
            <v>0</v>
          </cell>
          <cell r="S1652">
            <v>0</v>
          </cell>
          <cell r="T1652" t="str">
            <v xml:space="preserve"> </v>
          </cell>
        </row>
        <row r="1653">
          <cell r="A1653" t="str">
            <v>30063000</v>
          </cell>
          <cell r="B1653" t="str">
            <v>Preparations opacifiantes et reactifs de diagnostics.</v>
          </cell>
          <cell r="C1653">
            <v>38461</v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  <cell r="L1653" t="str">
            <v>KGM</v>
          </cell>
          <cell r="M1653">
            <v>0</v>
          </cell>
          <cell r="N1653">
            <v>0</v>
          </cell>
          <cell r="P1653">
            <v>0</v>
          </cell>
          <cell r="R1653">
            <v>0</v>
          </cell>
          <cell r="S1653">
            <v>0</v>
          </cell>
          <cell r="T1653" t="str">
            <v xml:space="preserve"> </v>
          </cell>
        </row>
        <row r="1654">
          <cell r="A1654" t="str">
            <v>30064010</v>
          </cell>
          <cell r="B1654" t="str">
            <v>Ciments pour la r_x0002_fection osseuse</v>
          </cell>
          <cell r="C1654">
            <v>38461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 t="str">
            <v>KGM</v>
          </cell>
          <cell r="M1654">
            <v>0</v>
          </cell>
          <cell r="N1654">
            <v>0</v>
          </cell>
          <cell r="P1654">
            <v>0</v>
          </cell>
          <cell r="R1654">
            <v>0</v>
          </cell>
          <cell r="S1654">
            <v>0</v>
          </cell>
          <cell r="T1654" t="str">
            <v xml:space="preserve"> </v>
          </cell>
        </row>
        <row r="1655">
          <cell r="A1655" t="str">
            <v>30064090</v>
          </cell>
          <cell r="B1655" t="str">
            <v>Ciments et produits d'obturation dentaireautres que du 30064010</v>
          </cell>
          <cell r="C1655">
            <v>38461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 t="str">
            <v>KGM</v>
          </cell>
          <cell r="M1655">
            <v>0</v>
          </cell>
          <cell r="N1655">
            <v>0</v>
          </cell>
          <cell r="P1655">
            <v>0</v>
          </cell>
          <cell r="R1655">
            <v>0</v>
          </cell>
          <cell r="S1655">
            <v>0</v>
          </cell>
          <cell r="T1655" t="str">
            <v xml:space="preserve"> </v>
          </cell>
        </row>
        <row r="1656">
          <cell r="A1656" t="str">
            <v>30065000</v>
          </cell>
          <cell r="B1656" t="str">
            <v>Trousses et boites de pharmacie garnies,pour 1ere urgence.</v>
          </cell>
          <cell r="C1656">
            <v>38461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  <cell r="L1656" t="str">
            <v>KGM</v>
          </cell>
          <cell r="M1656">
            <v>0</v>
          </cell>
          <cell r="N1656">
            <v>0</v>
          </cell>
          <cell r="P1656">
            <v>0</v>
          </cell>
          <cell r="R1656">
            <v>0</v>
          </cell>
          <cell r="S1656">
            <v>0</v>
          </cell>
          <cell r="T1656" t="str">
            <v xml:space="preserve"> </v>
          </cell>
        </row>
        <row r="1657">
          <cell r="A1657" t="str">
            <v>30066010</v>
          </cell>
          <cell r="B1657" t="str">
            <v>Préparation chimiques contraceptives _x0005_ base d'hormones ou de spermicides</v>
          </cell>
          <cell r="C1657">
            <v>38461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0</v>
          </cell>
          <cell r="L1657" t="str">
            <v>KGM</v>
          </cell>
          <cell r="M1657">
            <v>0</v>
          </cell>
          <cell r="N1657">
            <v>0</v>
          </cell>
          <cell r="P1657">
            <v>0</v>
          </cell>
          <cell r="R1657">
            <v>0</v>
          </cell>
          <cell r="S1657">
            <v>0</v>
          </cell>
          <cell r="T1657" t="str">
            <v xml:space="preserve"> </v>
          </cell>
        </row>
        <row r="1658">
          <cell r="A1658" t="str">
            <v>30066090</v>
          </cell>
          <cell r="B1658" t="str">
            <v>Préparations chimiques contraceptives _x0005_ base de produits du 2937autres que 30066010</v>
          </cell>
          <cell r="C1658">
            <v>38461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 t="str">
            <v>KGM</v>
          </cell>
          <cell r="M1658">
            <v>0</v>
          </cell>
          <cell r="N1658">
            <v>0</v>
          </cell>
          <cell r="P1658">
            <v>0</v>
          </cell>
          <cell r="R1658">
            <v>0</v>
          </cell>
          <cell r="S1658">
            <v>0</v>
          </cell>
          <cell r="T1658" t="str">
            <v xml:space="preserve"> </v>
          </cell>
        </row>
        <row r="1659">
          <cell r="A1659" t="str">
            <v>30067000</v>
          </cell>
          <cell r="B1659" t="str">
            <v>Préparations pr_x0002_sent_x0002_es sous forme de gel con_x0007_u comme lubrifiant en m_x0002_decine hum/v_x0002_ti</v>
          </cell>
          <cell r="C1659">
            <v>38461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 t="str">
            <v>KGM</v>
          </cell>
          <cell r="M1659">
            <v>0</v>
          </cell>
          <cell r="N1659">
            <v>0</v>
          </cell>
          <cell r="P1659">
            <v>0</v>
          </cell>
          <cell r="R1659">
            <v>0</v>
          </cell>
          <cell r="S1659">
            <v>0</v>
          </cell>
          <cell r="T1659" t="str">
            <v xml:space="preserve"> </v>
          </cell>
        </row>
        <row r="1660">
          <cell r="A1660" t="str">
            <v>30068000</v>
          </cell>
          <cell r="B1660" t="str">
            <v>D_x0002_chets pharmaceutiques</v>
          </cell>
          <cell r="C1660">
            <v>38461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  <cell r="L1660" t="str">
            <v>KGM</v>
          </cell>
          <cell r="M1660">
            <v>0</v>
          </cell>
          <cell r="N1660">
            <v>0</v>
          </cell>
          <cell r="P1660">
            <v>0</v>
          </cell>
          <cell r="R1660">
            <v>0</v>
          </cell>
          <cell r="S1660">
            <v>0</v>
          </cell>
          <cell r="T1660" t="str">
            <v xml:space="preserve"> </v>
          </cell>
        </row>
        <row r="1661">
          <cell r="A1661" t="str">
            <v>31010010</v>
          </cell>
          <cell r="B1661" t="str">
            <v>Fumiers et composts</v>
          </cell>
          <cell r="C1661">
            <v>38393</v>
          </cell>
          <cell r="D1661">
            <v>5</v>
          </cell>
          <cell r="E1661">
            <v>0</v>
          </cell>
          <cell r="F1661">
            <v>0</v>
          </cell>
          <cell r="G1661">
            <v>5</v>
          </cell>
          <cell r="H1661">
            <v>0</v>
          </cell>
          <cell r="I1661">
            <v>0</v>
          </cell>
          <cell r="J1661">
            <v>1</v>
          </cell>
          <cell r="K1661">
            <v>0</v>
          </cell>
          <cell r="L1661" t="str">
            <v>KGM</v>
          </cell>
          <cell r="M1661">
            <v>0</v>
          </cell>
          <cell r="N1661">
            <v>0</v>
          </cell>
          <cell r="O1661" t="str">
            <v>CLASSE</v>
          </cell>
          <cell r="P1661">
            <v>1</v>
          </cell>
          <cell r="Q1661">
            <v>6</v>
          </cell>
          <cell r="R1661">
            <v>6</v>
          </cell>
          <cell r="S1661">
            <v>6</v>
          </cell>
          <cell r="T1661" t="str">
            <v xml:space="preserve"> </v>
          </cell>
        </row>
        <row r="1662">
          <cell r="A1662" t="str">
            <v>31010090</v>
          </cell>
          <cell r="B1662" t="str">
            <v>Engrais d'origine animale ou v_x0002_g_x0002_taleautres que le 31010010</v>
          </cell>
          <cell r="C1662">
            <v>38393</v>
          </cell>
          <cell r="D1662">
            <v>5</v>
          </cell>
          <cell r="E1662">
            <v>0</v>
          </cell>
          <cell r="F1662">
            <v>0</v>
          </cell>
          <cell r="G1662">
            <v>5</v>
          </cell>
          <cell r="H1662">
            <v>0</v>
          </cell>
          <cell r="I1662">
            <v>0</v>
          </cell>
          <cell r="J1662">
            <v>1</v>
          </cell>
          <cell r="K1662">
            <v>0</v>
          </cell>
          <cell r="L1662" t="str">
            <v>KGM</v>
          </cell>
          <cell r="M1662">
            <v>0</v>
          </cell>
          <cell r="N1662">
            <v>0</v>
          </cell>
          <cell r="O1662" t="str">
            <v>CLASSE</v>
          </cell>
          <cell r="P1662">
            <v>1</v>
          </cell>
          <cell r="Q1662">
            <v>6</v>
          </cell>
          <cell r="R1662">
            <v>6</v>
          </cell>
          <cell r="S1662">
            <v>6</v>
          </cell>
          <cell r="T1662" t="str">
            <v xml:space="preserve"> </v>
          </cell>
        </row>
        <row r="1663">
          <cell r="A1663" t="str">
            <v>31021000</v>
          </cell>
          <cell r="B1663" t="str">
            <v>Uree,meme en solution aqueuse</v>
          </cell>
          <cell r="C1663">
            <v>38393</v>
          </cell>
          <cell r="D1663">
            <v>5</v>
          </cell>
          <cell r="E1663">
            <v>0</v>
          </cell>
          <cell r="F1663">
            <v>0</v>
          </cell>
          <cell r="G1663">
            <v>5</v>
          </cell>
          <cell r="H1663">
            <v>0</v>
          </cell>
          <cell r="I1663">
            <v>0</v>
          </cell>
          <cell r="J1663">
            <v>1</v>
          </cell>
          <cell r="K1663">
            <v>0</v>
          </cell>
          <cell r="L1663" t="str">
            <v>KGM</v>
          </cell>
          <cell r="M1663">
            <v>0</v>
          </cell>
          <cell r="N1663">
            <v>0</v>
          </cell>
          <cell r="O1663" t="str">
            <v>CLASSE</v>
          </cell>
          <cell r="P1663">
            <v>1</v>
          </cell>
          <cell r="Q1663">
            <v>6</v>
          </cell>
          <cell r="R1663">
            <v>6</v>
          </cell>
          <cell r="S1663">
            <v>6</v>
          </cell>
          <cell r="T1663" t="str">
            <v xml:space="preserve"> </v>
          </cell>
        </row>
        <row r="1664">
          <cell r="A1664" t="str">
            <v>31022100</v>
          </cell>
          <cell r="B1664" t="str">
            <v>Sulfate d'ammonium</v>
          </cell>
          <cell r="C1664">
            <v>38393</v>
          </cell>
          <cell r="D1664">
            <v>5</v>
          </cell>
          <cell r="E1664">
            <v>0</v>
          </cell>
          <cell r="F1664">
            <v>0</v>
          </cell>
          <cell r="G1664">
            <v>5</v>
          </cell>
          <cell r="H1664">
            <v>0</v>
          </cell>
          <cell r="I1664">
            <v>0</v>
          </cell>
          <cell r="J1664">
            <v>1</v>
          </cell>
          <cell r="K1664">
            <v>0</v>
          </cell>
          <cell r="L1664" t="str">
            <v>KGM</v>
          </cell>
          <cell r="M1664">
            <v>0</v>
          </cell>
          <cell r="N1664">
            <v>0</v>
          </cell>
          <cell r="O1664" t="str">
            <v>CLASSE</v>
          </cell>
          <cell r="P1664">
            <v>1</v>
          </cell>
          <cell r="Q1664">
            <v>6</v>
          </cell>
          <cell r="R1664">
            <v>6</v>
          </cell>
          <cell r="S1664">
            <v>6</v>
          </cell>
          <cell r="T1664" t="str">
            <v xml:space="preserve"> </v>
          </cell>
        </row>
        <row r="1665">
          <cell r="A1665" t="str">
            <v>31022900</v>
          </cell>
          <cell r="B1665" t="str">
            <v>Sels doubles et melanges de sulfate et nitrate  d'ammonium</v>
          </cell>
          <cell r="C1665">
            <v>38393</v>
          </cell>
          <cell r="D1665">
            <v>5</v>
          </cell>
          <cell r="E1665">
            <v>0</v>
          </cell>
          <cell r="F1665">
            <v>0</v>
          </cell>
          <cell r="G1665">
            <v>5</v>
          </cell>
          <cell r="H1665">
            <v>0</v>
          </cell>
          <cell r="I1665">
            <v>0</v>
          </cell>
          <cell r="J1665">
            <v>1</v>
          </cell>
          <cell r="K1665">
            <v>0</v>
          </cell>
          <cell r="L1665" t="str">
            <v>KGM</v>
          </cell>
          <cell r="M1665">
            <v>0</v>
          </cell>
          <cell r="N1665">
            <v>0</v>
          </cell>
          <cell r="O1665" t="str">
            <v>CLASSE</v>
          </cell>
          <cell r="P1665">
            <v>1</v>
          </cell>
          <cell r="Q1665">
            <v>6</v>
          </cell>
          <cell r="R1665">
            <v>6</v>
          </cell>
          <cell r="S1665">
            <v>6</v>
          </cell>
          <cell r="T1665" t="str">
            <v xml:space="preserve"> </v>
          </cell>
        </row>
        <row r="1666">
          <cell r="A1666" t="str">
            <v>31023000</v>
          </cell>
          <cell r="B1666" t="str">
            <v>Nitrate d'ammonium,meme en solution aqueuse</v>
          </cell>
          <cell r="C1666">
            <v>38393</v>
          </cell>
          <cell r="D1666">
            <v>5</v>
          </cell>
          <cell r="E1666">
            <v>0</v>
          </cell>
          <cell r="F1666">
            <v>0</v>
          </cell>
          <cell r="G1666">
            <v>5</v>
          </cell>
          <cell r="H1666">
            <v>0</v>
          </cell>
          <cell r="I1666">
            <v>0</v>
          </cell>
          <cell r="J1666">
            <v>1</v>
          </cell>
          <cell r="K1666">
            <v>0</v>
          </cell>
          <cell r="L1666" t="str">
            <v>KGM</v>
          </cell>
          <cell r="M1666">
            <v>0</v>
          </cell>
          <cell r="N1666">
            <v>0</v>
          </cell>
          <cell r="O1666" t="str">
            <v>CLASSE</v>
          </cell>
          <cell r="P1666">
            <v>1</v>
          </cell>
          <cell r="Q1666">
            <v>6</v>
          </cell>
          <cell r="R1666">
            <v>6</v>
          </cell>
          <cell r="S1666">
            <v>6</v>
          </cell>
          <cell r="T1666" t="str">
            <v xml:space="preserve"> </v>
          </cell>
        </row>
        <row r="1667">
          <cell r="A1667" t="str">
            <v>31024000</v>
          </cell>
          <cell r="B1667" t="str">
            <v>Melanges d'engrais depourvus de pouvoirs fertilisant.</v>
          </cell>
          <cell r="C1667">
            <v>38393</v>
          </cell>
          <cell r="D1667">
            <v>5</v>
          </cell>
          <cell r="E1667">
            <v>0</v>
          </cell>
          <cell r="F1667">
            <v>0</v>
          </cell>
          <cell r="G1667">
            <v>5</v>
          </cell>
          <cell r="H1667">
            <v>0</v>
          </cell>
          <cell r="I1667">
            <v>0</v>
          </cell>
          <cell r="J1667">
            <v>1</v>
          </cell>
          <cell r="K1667">
            <v>0</v>
          </cell>
          <cell r="L1667" t="str">
            <v>KGM</v>
          </cell>
          <cell r="M1667">
            <v>0</v>
          </cell>
          <cell r="N1667">
            <v>0</v>
          </cell>
          <cell r="O1667" t="str">
            <v>CLASSE</v>
          </cell>
          <cell r="P1667">
            <v>1</v>
          </cell>
          <cell r="Q1667">
            <v>6</v>
          </cell>
          <cell r="R1667">
            <v>6</v>
          </cell>
          <cell r="S1667">
            <v>6</v>
          </cell>
          <cell r="T1667" t="str">
            <v xml:space="preserve"> </v>
          </cell>
        </row>
        <row r="1668">
          <cell r="A1668" t="str">
            <v>31025010</v>
          </cell>
          <cell r="B1668" t="str">
            <v>Nitrate de sodiume d'une teneur en azotesuperieure _x0005_ 16,3%</v>
          </cell>
          <cell r="C1668">
            <v>38393</v>
          </cell>
          <cell r="D1668">
            <v>5</v>
          </cell>
          <cell r="E1668">
            <v>0</v>
          </cell>
          <cell r="F1668">
            <v>0</v>
          </cell>
          <cell r="G1668">
            <v>5</v>
          </cell>
          <cell r="H1668">
            <v>0</v>
          </cell>
          <cell r="I1668">
            <v>0</v>
          </cell>
          <cell r="J1668">
            <v>1</v>
          </cell>
          <cell r="K1668">
            <v>0</v>
          </cell>
          <cell r="L1668" t="str">
            <v>KGM</v>
          </cell>
          <cell r="M1668">
            <v>0</v>
          </cell>
          <cell r="N1668">
            <v>0</v>
          </cell>
          <cell r="O1668" t="str">
            <v>CLASSE</v>
          </cell>
          <cell r="P1668">
            <v>1</v>
          </cell>
          <cell r="Q1668">
            <v>6</v>
          </cell>
          <cell r="R1668">
            <v>6</v>
          </cell>
          <cell r="S1668">
            <v>6</v>
          </cell>
          <cell r="T1668" t="str">
            <v xml:space="preserve"> </v>
          </cell>
        </row>
        <row r="1669">
          <cell r="A1669" t="str">
            <v>31025090</v>
          </cell>
          <cell r="B1669" t="str">
            <v>Nitrate de sodium d'une teneur en azoten'excedent pas 16,3 %</v>
          </cell>
          <cell r="C1669">
            <v>38393</v>
          </cell>
          <cell r="D1669">
            <v>5</v>
          </cell>
          <cell r="E1669">
            <v>0</v>
          </cell>
          <cell r="F1669">
            <v>0</v>
          </cell>
          <cell r="G1669">
            <v>5</v>
          </cell>
          <cell r="H1669">
            <v>0</v>
          </cell>
          <cell r="I1669">
            <v>0</v>
          </cell>
          <cell r="J1669">
            <v>1</v>
          </cell>
          <cell r="K1669">
            <v>0</v>
          </cell>
          <cell r="L1669" t="str">
            <v>KGM</v>
          </cell>
          <cell r="M1669">
            <v>0</v>
          </cell>
          <cell r="N1669">
            <v>0</v>
          </cell>
          <cell r="O1669" t="str">
            <v>CLASSE</v>
          </cell>
          <cell r="P1669">
            <v>1</v>
          </cell>
          <cell r="Q1669">
            <v>6</v>
          </cell>
          <cell r="R1669">
            <v>6</v>
          </cell>
          <cell r="S1669">
            <v>6</v>
          </cell>
          <cell r="T1669" t="str">
            <v xml:space="preserve"> </v>
          </cell>
        </row>
        <row r="1670">
          <cell r="A1670" t="str">
            <v>31026000</v>
          </cell>
          <cell r="B1670" t="str">
            <v>Sel doubles et melanges de nitrates de calcium et d'ammonium</v>
          </cell>
          <cell r="C1670">
            <v>38393</v>
          </cell>
          <cell r="D1670">
            <v>5</v>
          </cell>
          <cell r="E1670">
            <v>0</v>
          </cell>
          <cell r="F1670">
            <v>0</v>
          </cell>
          <cell r="G1670">
            <v>5</v>
          </cell>
          <cell r="H1670">
            <v>0</v>
          </cell>
          <cell r="I1670">
            <v>0</v>
          </cell>
          <cell r="J1670">
            <v>1</v>
          </cell>
          <cell r="K1670">
            <v>0</v>
          </cell>
          <cell r="L1670" t="str">
            <v>KGM</v>
          </cell>
          <cell r="M1670">
            <v>0</v>
          </cell>
          <cell r="N1670">
            <v>0</v>
          </cell>
          <cell r="O1670" t="str">
            <v>CLASSE</v>
          </cell>
          <cell r="P1670">
            <v>1</v>
          </cell>
          <cell r="Q1670">
            <v>6</v>
          </cell>
          <cell r="R1670">
            <v>6</v>
          </cell>
          <cell r="S1670">
            <v>6</v>
          </cell>
          <cell r="T1670" t="str">
            <v xml:space="preserve"> </v>
          </cell>
        </row>
        <row r="1671">
          <cell r="A1671" t="str">
            <v>31027010</v>
          </cell>
          <cell r="B1671" t="str">
            <v>Cyanamide calcique d'une teneur en azotesuperieure _x0005_ 25 %</v>
          </cell>
          <cell r="C1671">
            <v>38393</v>
          </cell>
          <cell r="D1671">
            <v>5</v>
          </cell>
          <cell r="E1671">
            <v>0</v>
          </cell>
          <cell r="F1671">
            <v>0</v>
          </cell>
          <cell r="G1671">
            <v>5</v>
          </cell>
          <cell r="H1671">
            <v>0</v>
          </cell>
          <cell r="I1671">
            <v>0</v>
          </cell>
          <cell r="J1671">
            <v>1</v>
          </cell>
          <cell r="K1671">
            <v>0</v>
          </cell>
          <cell r="L1671" t="str">
            <v>KGM</v>
          </cell>
          <cell r="M1671">
            <v>0</v>
          </cell>
          <cell r="N1671">
            <v>0</v>
          </cell>
          <cell r="O1671" t="str">
            <v>CLASSE</v>
          </cell>
          <cell r="P1671">
            <v>1</v>
          </cell>
          <cell r="Q1671">
            <v>6</v>
          </cell>
          <cell r="R1671">
            <v>6</v>
          </cell>
          <cell r="S1671">
            <v>6</v>
          </cell>
          <cell r="T1671" t="str">
            <v xml:space="preserve"> </v>
          </cell>
        </row>
        <row r="1672">
          <cell r="A1672" t="str">
            <v>31027090</v>
          </cell>
          <cell r="B1672" t="str">
            <v>Cyanamide calcique d'une teneur en azoten'excedent pas 25 %</v>
          </cell>
          <cell r="C1672">
            <v>38393</v>
          </cell>
          <cell r="D1672">
            <v>5</v>
          </cell>
          <cell r="E1672">
            <v>0</v>
          </cell>
          <cell r="F1672">
            <v>0</v>
          </cell>
          <cell r="G1672">
            <v>5</v>
          </cell>
          <cell r="H1672">
            <v>0</v>
          </cell>
          <cell r="I1672">
            <v>0</v>
          </cell>
          <cell r="J1672">
            <v>1</v>
          </cell>
          <cell r="K1672">
            <v>0</v>
          </cell>
          <cell r="L1672" t="str">
            <v>KGM</v>
          </cell>
          <cell r="M1672">
            <v>0</v>
          </cell>
          <cell r="N1672">
            <v>0</v>
          </cell>
          <cell r="O1672" t="str">
            <v>CLASSE</v>
          </cell>
          <cell r="P1672">
            <v>1</v>
          </cell>
          <cell r="Q1672">
            <v>6</v>
          </cell>
          <cell r="R1672">
            <v>6</v>
          </cell>
          <cell r="S1672">
            <v>6</v>
          </cell>
          <cell r="T1672" t="str">
            <v xml:space="preserve"> </v>
          </cell>
        </row>
        <row r="1673">
          <cell r="A1673" t="str">
            <v>31028000</v>
          </cell>
          <cell r="B1673" t="str">
            <v>Solutions aqueuses ou amoniacales d'uree et nitrate d'ammonium en melange</v>
          </cell>
          <cell r="C1673">
            <v>38393</v>
          </cell>
          <cell r="D1673">
            <v>5</v>
          </cell>
          <cell r="E1673">
            <v>0</v>
          </cell>
          <cell r="F1673">
            <v>0</v>
          </cell>
          <cell r="G1673">
            <v>5</v>
          </cell>
          <cell r="H1673">
            <v>0</v>
          </cell>
          <cell r="I1673">
            <v>0</v>
          </cell>
          <cell r="J1673">
            <v>1</v>
          </cell>
          <cell r="K1673">
            <v>0</v>
          </cell>
          <cell r="L1673" t="str">
            <v>KGM</v>
          </cell>
          <cell r="M1673">
            <v>0</v>
          </cell>
          <cell r="N1673">
            <v>0</v>
          </cell>
          <cell r="O1673" t="str">
            <v>CLASSE</v>
          </cell>
          <cell r="P1673">
            <v>1</v>
          </cell>
          <cell r="Q1673">
            <v>6</v>
          </cell>
          <cell r="R1673">
            <v>6</v>
          </cell>
          <cell r="S1673">
            <v>6</v>
          </cell>
          <cell r="T1673" t="str">
            <v xml:space="preserve"> </v>
          </cell>
        </row>
        <row r="1674">
          <cell r="A1674" t="str">
            <v>31029000</v>
          </cell>
          <cell r="B1674" t="str">
            <v>Engrais min.ou chim.azotes,yc.melang.non specif.autres que 310100 a 310280</v>
          </cell>
          <cell r="C1674">
            <v>38393</v>
          </cell>
          <cell r="D1674">
            <v>5</v>
          </cell>
          <cell r="E1674">
            <v>0</v>
          </cell>
          <cell r="F1674">
            <v>0</v>
          </cell>
          <cell r="G1674">
            <v>5</v>
          </cell>
          <cell r="H1674">
            <v>0</v>
          </cell>
          <cell r="I1674">
            <v>0</v>
          </cell>
          <cell r="J1674">
            <v>1</v>
          </cell>
          <cell r="K1674">
            <v>0</v>
          </cell>
          <cell r="L1674" t="str">
            <v>KGM</v>
          </cell>
          <cell r="M1674">
            <v>0</v>
          </cell>
          <cell r="N1674">
            <v>0</v>
          </cell>
          <cell r="O1674" t="str">
            <v>CLASSE</v>
          </cell>
          <cell r="P1674">
            <v>1</v>
          </cell>
          <cell r="Q1674">
            <v>6</v>
          </cell>
          <cell r="R1674">
            <v>6</v>
          </cell>
          <cell r="S1674">
            <v>6</v>
          </cell>
          <cell r="T1674" t="str">
            <v xml:space="preserve"> </v>
          </cell>
        </row>
        <row r="1675">
          <cell r="A1675" t="str">
            <v>31031000</v>
          </cell>
          <cell r="B1675" t="str">
            <v>Superphosphates</v>
          </cell>
          <cell r="C1675">
            <v>38393</v>
          </cell>
          <cell r="D1675">
            <v>5</v>
          </cell>
          <cell r="E1675">
            <v>0</v>
          </cell>
          <cell r="F1675">
            <v>0</v>
          </cell>
          <cell r="G1675">
            <v>5</v>
          </cell>
          <cell r="H1675">
            <v>0</v>
          </cell>
          <cell r="I1675">
            <v>0</v>
          </cell>
          <cell r="J1675">
            <v>1</v>
          </cell>
          <cell r="K1675">
            <v>0</v>
          </cell>
          <cell r="L1675" t="str">
            <v>KGM</v>
          </cell>
          <cell r="M1675">
            <v>0</v>
          </cell>
          <cell r="N1675">
            <v>0</v>
          </cell>
          <cell r="O1675" t="str">
            <v>CLASSE</v>
          </cell>
          <cell r="P1675">
            <v>1</v>
          </cell>
          <cell r="Q1675">
            <v>6</v>
          </cell>
          <cell r="R1675">
            <v>6</v>
          </cell>
          <cell r="S1675">
            <v>6</v>
          </cell>
          <cell r="T1675" t="str">
            <v xml:space="preserve"> </v>
          </cell>
        </row>
        <row r="1676">
          <cell r="A1676" t="str">
            <v>31032000</v>
          </cell>
          <cell r="B1676" t="str">
            <v>Scories de dephosphoration</v>
          </cell>
          <cell r="C1676">
            <v>38393</v>
          </cell>
          <cell r="D1676">
            <v>5</v>
          </cell>
          <cell r="E1676">
            <v>0</v>
          </cell>
          <cell r="F1676">
            <v>0</v>
          </cell>
          <cell r="G1676">
            <v>5</v>
          </cell>
          <cell r="H1676">
            <v>0</v>
          </cell>
          <cell r="I1676">
            <v>0</v>
          </cell>
          <cell r="J1676">
            <v>1</v>
          </cell>
          <cell r="K1676">
            <v>0</v>
          </cell>
          <cell r="L1676" t="str">
            <v>KGM</v>
          </cell>
          <cell r="M1676">
            <v>0</v>
          </cell>
          <cell r="N1676">
            <v>0</v>
          </cell>
          <cell r="O1676" t="str">
            <v>CLASSE</v>
          </cell>
          <cell r="P1676">
            <v>1</v>
          </cell>
          <cell r="Q1676">
            <v>6</v>
          </cell>
          <cell r="R1676">
            <v>6</v>
          </cell>
          <cell r="S1676">
            <v>6</v>
          </cell>
          <cell r="T1676" t="str">
            <v xml:space="preserve"> </v>
          </cell>
        </row>
        <row r="1677">
          <cell r="A1677" t="str">
            <v>31039000</v>
          </cell>
          <cell r="B1677" t="str">
            <v>Engrais mineraux ou chimiques phosphates autres que 310310 a 310320</v>
          </cell>
          <cell r="C1677">
            <v>38393</v>
          </cell>
          <cell r="D1677">
            <v>5</v>
          </cell>
          <cell r="E1677">
            <v>0</v>
          </cell>
          <cell r="F1677">
            <v>0</v>
          </cell>
          <cell r="G1677">
            <v>5</v>
          </cell>
          <cell r="H1677">
            <v>0</v>
          </cell>
          <cell r="I1677">
            <v>0</v>
          </cell>
          <cell r="J1677">
            <v>1</v>
          </cell>
          <cell r="K1677">
            <v>0</v>
          </cell>
          <cell r="L1677" t="str">
            <v>KGM</v>
          </cell>
          <cell r="M1677">
            <v>0</v>
          </cell>
          <cell r="N1677">
            <v>0</v>
          </cell>
          <cell r="O1677" t="str">
            <v>CLASSE</v>
          </cell>
          <cell r="P1677">
            <v>1</v>
          </cell>
          <cell r="Q1677">
            <v>6</v>
          </cell>
          <cell r="R1677">
            <v>6</v>
          </cell>
          <cell r="S1677">
            <v>6</v>
          </cell>
          <cell r="T1677" t="str">
            <v xml:space="preserve"> </v>
          </cell>
        </row>
        <row r="1678">
          <cell r="A1678" t="str">
            <v>31041000</v>
          </cell>
          <cell r="B1678" t="str">
            <v>Carnallite,sylvinite et autres sels de potassium naturels bruts</v>
          </cell>
          <cell r="C1678">
            <v>38393</v>
          </cell>
          <cell r="D1678">
            <v>5</v>
          </cell>
          <cell r="E1678">
            <v>0</v>
          </cell>
          <cell r="F1678">
            <v>0</v>
          </cell>
          <cell r="G1678">
            <v>5</v>
          </cell>
          <cell r="H1678">
            <v>0</v>
          </cell>
          <cell r="I1678">
            <v>0</v>
          </cell>
          <cell r="J1678">
            <v>1</v>
          </cell>
          <cell r="K1678">
            <v>0</v>
          </cell>
          <cell r="L1678" t="str">
            <v>KGM</v>
          </cell>
          <cell r="M1678">
            <v>0</v>
          </cell>
          <cell r="N1678">
            <v>0</v>
          </cell>
          <cell r="O1678" t="str">
            <v>CLASSE</v>
          </cell>
          <cell r="P1678">
            <v>1</v>
          </cell>
          <cell r="Q1678">
            <v>6</v>
          </cell>
          <cell r="R1678">
            <v>6</v>
          </cell>
          <cell r="S1678">
            <v>6</v>
          </cell>
          <cell r="T1678" t="str">
            <v xml:space="preserve"> </v>
          </cell>
        </row>
        <row r="1679">
          <cell r="A1679" t="str">
            <v>31042000</v>
          </cell>
          <cell r="B1679" t="str">
            <v>Chlorure de potassium</v>
          </cell>
          <cell r="C1679">
            <v>38393</v>
          </cell>
          <cell r="D1679">
            <v>5</v>
          </cell>
          <cell r="E1679">
            <v>0</v>
          </cell>
          <cell r="F1679">
            <v>0</v>
          </cell>
          <cell r="G1679">
            <v>5</v>
          </cell>
          <cell r="H1679">
            <v>0</v>
          </cell>
          <cell r="I1679">
            <v>0</v>
          </cell>
          <cell r="J1679">
            <v>1</v>
          </cell>
          <cell r="K1679">
            <v>0</v>
          </cell>
          <cell r="L1679" t="str">
            <v>KGM</v>
          </cell>
          <cell r="M1679">
            <v>0</v>
          </cell>
          <cell r="N1679">
            <v>0</v>
          </cell>
          <cell r="O1679" t="str">
            <v>CLASSE</v>
          </cell>
          <cell r="P1679">
            <v>1</v>
          </cell>
          <cell r="Q1679">
            <v>6</v>
          </cell>
          <cell r="R1679">
            <v>6</v>
          </cell>
          <cell r="S1679">
            <v>6</v>
          </cell>
          <cell r="T1679" t="str">
            <v xml:space="preserve"> </v>
          </cell>
        </row>
        <row r="1680">
          <cell r="A1680" t="str">
            <v>31043010</v>
          </cell>
          <cell r="B1680" t="str">
            <v>Sulfate de potassium d'une teneur en k2osup_x0002_rieure _x0005_ 52 %</v>
          </cell>
          <cell r="C1680">
            <v>38393</v>
          </cell>
          <cell r="D1680">
            <v>5</v>
          </cell>
          <cell r="E1680">
            <v>0</v>
          </cell>
          <cell r="F1680">
            <v>0</v>
          </cell>
          <cell r="G1680">
            <v>5</v>
          </cell>
          <cell r="H1680">
            <v>0</v>
          </cell>
          <cell r="I1680">
            <v>0</v>
          </cell>
          <cell r="J1680">
            <v>1</v>
          </cell>
          <cell r="K1680">
            <v>0</v>
          </cell>
          <cell r="L1680" t="str">
            <v>KGM</v>
          </cell>
          <cell r="M1680">
            <v>0</v>
          </cell>
          <cell r="N1680">
            <v>0</v>
          </cell>
          <cell r="O1680" t="str">
            <v>CLASSE</v>
          </cell>
          <cell r="P1680">
            <v>1</v>
          </cell>
          <cell r="Q1680">
            <v>6</v>
          </cell>
          <cell r="R1680">
            <v>6</v>
          </cell>
          <cell r="S1680">
            <v>6</v>
          </cell>
          <cell r="T1680" t="str">
            <v xml:space="preserve"> </v>
          </cell>
        </row>
        <row r="1681">
          <cell r="A1681" t="str">
            <v>31043090</v>
          </cell>
          <cell r="B1681" t="str">
            <v>Sulfate de potassium d'une teneur en k2on'_x0002_xc_x0002_dent pas 52%</v>
          </cell>
          <cell r="C1681">
            <v>38393</v>
          </cell>
          <cell r="D1681">
            <v>5</v>
          </cell>
          <cell r="E1681">
            <v>0</v>
          </cell>
          <cell r="F1681">
            <v>0</v>
          </cell>
          <cell r="G1681">
            <v>5</v>
          </cell>
          <cell r="H1681">
            <v>0</v>
          </cell>
          <cell r="I1681">
            <v>0</v>
          </cell>
          <cell r="J1681">
            <v>1</v>
          </cell>
          <cell r="K1681">
            <v>0</v>
          </cell>
          <cell r="L1681" t="str">
            <v>KGM</v>
          </cell>
          <cell r="M1681">
            <v>0</v>
          </cell>
          <cell r="N1681">
            <v>0</v>
          </cell>
          <cell r="O1681" t="str">
            <v>CLASSE</v>
          </cell>
          <cell r="P1681">
            <v>1</v>
          </cell>
          <cell r="Q1681">
            <v>6</v>
          </cell>
          <cell r="R1681">
            <v>6</v>
          </cell>
          <cell r="S1681">
            <v>6</v>
          </cell>
          <cell r="T1681" t="str">
            <v xml:space="preserve"> </v>
          </cell>
        </row>
        <row r="1682">
          <cell r="A1682" t="str">
            <v>31049010</v>
          </cell>
          <cell r="B1682" t="str">
            <v>sulfate de magn_x0002_sium et de potassium d'une teneur en k2o sup_x0002_rieure _x0005_ 30 %</v>
          </cell>
          <cell r="C1682">
            <v>38393</v>
          </cell>
          <cell r="D1682">
            <v>5</v>
          </cell>
          <cell r="E1682">
            <v>0</v>
          </cell>
          <cell r="F1682">
            <v>0</v>
          </cell>
          <cell r="G1682">
            <v>5</v>
          </cell>
          <cell r="H1682">
            <v>0</v>
          </cell>
          <cell r="I1682">
            <v>0</v>
          </cell>
          <cell r="J1682">
            <v>1</v>
          </cell>
          <cell r="K1682">
            <v>0</v>
          </cell>
          <cell r="L1682" t="str">
            <v>KGM</v>
          </cell>
          <cell r="M1682">
            <v>0</v>
          </cell>
          <cell r="N1682">
            <v>0</v>
          </cell>
          <cell r="O1682" t="str">
            <v>CLASSE</v>
          </cell>
          <cell r="P1682">
            <v>1</v>
          </cell>
          <cell r="Q1682">
            <v>6</v>
          </cell>
          <cell r="R1682">
            <v>6</v>
          </cell>
          <cell r="S1682">
            <v>6</v>
          </cell>
          <cell r="T1682" t="str">
            <v xml:space="preserve"> </v>
          </cell>
        </row>
        <row r="1683">
          <cell r="A1683" t="str">
            <v>31049090</v>
          </cell>
          <cell r="B1683" t="str">
            <v>Sulfate de magn_x0002_sium et de potassium d'uneteneur en k2o n'exc_x0002_dant pas 30 %</v>
          </cell>
          <cell r="C1683">
            <v>38393</v>
          </cell>
          <cell r="D1683">
            <v>5</v>
          </cell>
          <cell r="E1683">
            <v>0</v>
          </cell>
          <cell r="F1683">
            <v>0</v>
          </cell>
          <cell r="G1683">
            <v>5</v>
          </cell>
          <cell r="H1683">
            <v>0</v>
          </cell>
          <cell r="I1683">
            <v>0</v>
          </cell>
          <cell r="J1683">
            <v>1</v>
          </cell>
          <cell r="K1683">
            <v>0</v>
          </cell>
          <cell r="L1683" t="str">
            <v>KGM</v>
          </cell>
          <cell r="M1683">
            <v>0</v>
          </cell>
          <cell r="N1683">
            <v>0</v>
          </cell>
          <cell r="O1683" t="str">
            <v>CLASSE</v>
          </cell>
          <cell r="P1683">
            <v>1</v>
          </cell>
          <cell r="Q1683">
            <v>6</v>
          </cell>
          <cell r="R1683">
            <v>6</v>
          </cell>
          <cell r="S1683">
            <v>6</v>
          </cell>
          <cell r="T1683" t="str">
            <v xml:space="preserve"> </v>
          </cell>
        </row>
        <row r="1684">
          <cell r="A1684" t="str">
            <v>31051010</v>
          </cell>
          <cell r="B1684" t="str">
            <v>Ur_x0002_e _x0005_ usage d'engrais</v>
          </cell>
          <cell r="C1684">
            <v>38393</v>
          </cell>
          <cell r="D1684">
            <v>5</v>
          </cell>
          <cell r="E1684">
            <v>0</v>
          </cell>
          <cell r="F1684">
            <v>0</v>
          </cell>
          <cell r="G1684">
            <v>5</v>
          </cell>
          <cell r="H1684">
            <v>0</v>
          </cell>
          <cell r="I1684">
            <v>0</v>
          </cell>
          <cell r="J1684">
            <v>1</v>
          </cell>
          <cell r="K1684">
            <v>0</v>
          </cell>
          <cell r="L1684" t="str">
            <v>KGM</v>
          </cell>
          <cell r="M1684">
            <v>0</v>
          </cell>
          <cell r="N1684">
            <v>0</v>
          </cell>
          <cell r="O1684" t="str">
            <v>CLASSE</v>
          </cell>
          <cell r="P1684">
            <v>1</v>
          </cell>
          <cell r="Q1684">
            <v>6</v>
          </cell>
          <cell r="R1684">
            <v>6</v>
          </cell>
          <cell r="S1684">
            <v>6</v>
          </cell>
          <cell r="T1684" t="str">
            <v xml:space="preserve"> </v>
          </cell>
        </row>
        <row r="1685">
          <cell r="A1685" t="str">
            <v>31051090</v>
          </cell>
          <cell r="B1685" t="str">
            <v>Engrais min_x0002_raux ou chimiques pr_x0002_sent_x0002_ en tablettes  ou dans des emballages PB&lt;=10kg</v>
          </cell>
          <cell r="C1685">
            <v>38393</v>
          </cell>
          <cell r="D1685">
            <v>5</v>
          </cell>
          <cell r="E1685">
            <v>0</v>
          </cell>
          <cell r="F1685">
            <v>0</v>
          </cell>
          <cell r="G1685">
            <v>5</v>
          </cell>
          <cell r="H1685">
            <v>0</v>
          </cell>
          <cell r="I1685">
            <v>0</v>
          </cell>
          <cell r="J1685">
            <v>1</v>
          </cell>
          <cell r="K1685">
            <v>0</v>
          </cell>
          <cell r="L1685" t="str">
            <v>KGM</v>
          </cell>
          <cell r="M1685">
            <v>0</v>
          </cell>
          <cell r="N1685">
            <v>0</v>
          </cell>
          <cell r="O1685" t="str">
            <v>CLASSE</v>
          </cell>
          <cell r="P1685">
            <v>1</v>
          </cell>
          <cell r="Q1685">
            <v>6</v>
          </cell>
          <cell r="R1685">
            <v>6</v>
          </cell>
          <cell r="S1685">
            <v>6</v>
          </cell>
          <cell r="T1685" t="str">
            <v xml:space="preserve"> </v>
          </cell>
        </row>
        <row r="1686">
          <cell r="A1686" t="str">
            <v>31052000</v>
          </cell>
          <cell r="B1686" t="str">
            <v>Engrais mineraux ou chimiques avec azote,phosphore,potassium</v>
          </cell>
          <cell r="C1686">
            <v>38393</v>
          </cell>
          <cell r="D1686">
            <v>5</v>
          </cell>
          <cell r="E1686">
            <v>0</v>
          </cell>
          <cell r="F1686">
            <v>0</v>
          </cell>
          <cell r="G1686">
            <v>5</v>
          </cell>
          <cell r="H1686">
            <v>0</v>
          </cell>
          <cell r="I1686">
            <v>0</v>
          </cell>
          <cell r="J1686">
            <v>1</v>
          </cell>
          <cell r="K1686">
            <v>0</v>
          </cell>
          <cell r="L1686" t="str">
            <v>KGM</v>
          </cell>
          <cell r="M1686">
            <v>0</v>
          </cell>
          <cell r="N1686">
            <v>0</v>
          </cell>
          <cell r="O1686" t="str">
            <v>CLASSE</v>
          </cell>
          <cell r="P1686">
            <v>1</v>
          </cell>
          <cell r="Q1686">
            <v>6</v>
          </cell>
          <cell r="R1686">
            <v>6</v>
          </cell>
          <cell r="S1686">
            <v>6</v>
          </cell>
          <cell r="T1686" t="str">
            <v xml:space="preserve"> </v>
          </cell>
        </row>
        <row r="1687">
          <cell r="A1687" t="str">
            <v>31053000</v>
          </cell>
          <cell r="B1687" t="str">
            <v>Hydrogenoorthophosphate de diammonium (phosphate diamonique)</v>
          </cell>
          <cell r="C1687">
            <v>38393</v>
          </cell>
          <cell r="D1687">
            <v>5</v>
          </cell>
          <cell r="E1687">
            <v>0</v>
          </cell>
          <cell r="F1687">
            <v>0</v>
          </cell>
          <cell r="G1687">
            <v>5</v>
          </cell>
          <cell r="H1687">
            <v>0</v>
          </cell>
          <cell r="I1687">
            <v>0</v>
          </cell>
          <cell r="J1687">
            <v>1</v>
          </cell>
          <cell r="K1687">
            <v>0</v>
          </cell>
          <cell r="L1687" t="str">
            <v>KGM</v>
          </cell>
          <cell r="M1687">
            <v>0</v>
          </cell>
          <cell r="N1687">
            <v>0</v>
          </cell>
          <cell r="O1687" t="str">
            <v>CLASSE</v>
          </cell>
          <cell r="P1687">
            <v>1</v>
          </cell>
          <cell r="Q1687">
            <v>6</v>
          </cell>
          <cell r="R1687">
            <v>6</v>
          </cell>
          <cell r="S1687">
            <v>6</v>
          </cell>
          <cell r="T1687" t="str">
            <v xml:space="preserve"> </v>
          </cell>
        </row>
        <row r="1688">
          <cell r="A1688" t="str">
            <v>31054000</v>
          </cell>
          <cell r="B1688" t="str">
            <v>Phosphate monoammonique,meme en melange avec du phosphate diammonique</v>
          </cell>
          <cell r="C1688">
            <v>38393</v>
          </cell>
          <cell r="D1688">
            <v>5</v>
          </cell>
          <cell r="E1688">
            <v>0</v>
          </cell>
          <cell r="F1688">
            <v>0</v>
          </cell>
          <cell r="G1688">
            <v>5</v>
          </cell>
          <cell r="H1688">
            <v>0</v>
          </cell>
          <cell r="I1688">
            <v>0</v>
          </cell>
          <cell r="J1688">
            <v>1</v>
          </cell>
          <cell r="K1688">
            <v>0</v>
          </cell>
          <cell r="L1688" t="str">
            <v>KGM</v>
          </cell>
          <cell r="M1688">
            <v>0</v>
          </cell>
          <cell r="N1688">
            <v>0</v>
          </cell>
          <cell r="O1688" t="str">
            <v>CLASSE</v>
          </cell>
          <cell r="P1688">
            <v>1</v>
          </cell>
          <cell r="Q1688">
            <v>6</v>
          </cell>
          <cell r="R1688">
            <v>6</v>
          </cell>
          <cell r="S1688">
            <v>6</v>
          </cell>
          <cell r="T1688" t="str">
            <v xml:space="preserve"> </v>
          </cell>
        </row>
        <row r="1689">
          <cell r="A1689" t="str">
            <v>31055100</v>
          </cell>
          <cell r="B1689" t="str">
            <v>Engrais mineraux ou chimiques contenant des nitrates et des phosphates</v>
          </cell>
          <cell r="C1689">
            <v>38393</v>
          </cell>
          <cell r="D1689">
            <v>5</v>
          </cell>
          <cell r="E1689">
            <v>0</v>
          </cell>
          <cell r="F1689">
            <v>0</v>
          </cell>
          <cell r="G1689">
            <v>5</v>
          </cell>
          <cell r="H1689">
            <v>0</v>
          </cell>
          <cell r="I1689">
            <v>0</v>
          </cell>
          <cell r="J1689">
            <v>1</v>
          </cell>
          <cell r="K1689">
            <v>0</v>
          </cell>
          <cell r="L1689" t="str">
            <v>KGM</v>
          </cell>
          <cell r="M1689">
            <v>0</v>
          </cell>
          <cell r="N1689">
            <v>0</v>
          </cell>
          <cell r="O1689" t="str">
            <v>CLASSE</v>
          </cell>
          <cell r="P1689">
            <v>1</v>
          </cell>
          <cell r="Q1689">
            <v>6</v>
          </cell>
          <cell r="R1689">
            <v>6</v>
          </cell>
          <cell r="S1689">
            <v>6</v>
          </cell>
          <cell r="T1689" t="str">
            <v xml:space="preserve"> </v>
          </cell>
        </row>
        <row r="1690">
          <cell r="A1690" t="str">
            <v>31055900</v>
          </cell>
          <cell r="B1690" t="str">
            <v>Engrais mineraux ou chimiques contenant: azote et phosphore</v>
          </cell>
          <cell r="C1690">
            <v>38393</v>
          </cell>
          <cell r="D1690">
            <v>5</v>
          </cell>
          <cell r="E1690">
            <v>0</v>
          </cell>
          <cell r="F1690">
            <v>0</v>
          </cell>
          <cell r="G1690">
            <v>5</v>
          </cell>
          <cell r="H1690">
            <v>0</v>
          </cell>
          <cell r="I1690">
            <v>0</v>
          </cell>
          <cell r="J1690">
            <v>1</v>
          </cell>
          <cell r="K1690">
            <v>0</v>
          </cell>
          <cell r="L1690" t="str">
            <v>KGM</v>
          </cell>
          <cell r="M1690">
            <v>0</v>
          </cell>
          <cell r="N1690">
            <v>0</v>
          </cell>
          <cell r="O1690" t="str">
            <v>CLASSE</v>
          </cell>
          <cell r="P1690">
            <v>1</v>
          </cell>
          <cell r="Q1690">
            <v>6</v>
          </cell>
          <cell r="R1690">
            <v>6</v>
          </cell>
          <cell r="S1690">
            <v>6</v>
          </cell>
          <cell r="T1690" t="str">
            <v xml:space="preserve"> </v>
          </cell>
        </row>
        <row r="1691">
          <cell r="A1691" t="str">
            <v>31056000</v>
          </cell>
          <cell r="B1691" t="str">
            <v>Engrais mineraux ou chimiques contenant: phosphore et potassium</v>
          </cell>
          <cell r="C1691">
            <v>38393</v>
          </cell>
          <cell r="D1691">
            <v>5</v>
          </cell>
          <cell r="E1691">
            <v>0</v>
          </cell>
          <cell r="F1691">
            <v>0</v>
          </cell>
          <cell r="G1691">
            <v>5</v>
          </cell>
          <cell r="H1691">
            <v>0</v>
          </cell>
          <cell r="I1691">
            <v>0</v>
          </cell>
          <cell r="J1691">
            <v>1</v>
          </cell>
          <cell r="K1691">
            <v>0</v>
          </cell>
          <cell r="L1691" t="str">
            <v>KGM</v>
          </cell>
          <cell r="M1691">
            <v>0</v>
          </cell>
          <cell r="N1691">
            <v>0</v>
          </cell>
          <cell r="O1691" t="str">
            <v>CLASSE</v>
          </cell>
          <cell r="P1691">
            <v>1</v>
          </cell>
          <cell r="Q1691">
            <v>6</v>
          </cell>
          <cell r="R1691">
            <v>6</v>
          </cell>
          <cell r="S1691">
            <v>6</v>
          </cell>
          <cell r="T1691" t="str">
            <v xml:space="preserve"> </v>
          </cell>
        </row>
        <row r="1692">
          <cell r="A1692" t="str">
            <v>31059000</v>
          </cell>
          <cell r="B1692" t="str">
            <v>Engrais mineraux ou chimiques,n.d.c.a</v>
          </cell>
          <cell r="C1692">
            <v>38393</v>
          </cell>
          <cell r="D1692">
            <v>5</v>
          </cell>
          <cell r="E1692">
            <v>0</v>
          </cell>
          <cell r="F1692">
            <v>0</v>
          </cell>
          <cell r="G1692">
            <v>5</v>
          </cell>
          <cell r="H1692">
            <v>0</v>
          </cell>
          <cell r="I1692">
            <v>0</v>
          </cell>
          <cell r="J1692">
            <v>1</v>
          </cell>
          <cell r="K1692">
            <v>0</v>
          </cell>
          <cell r="L1692" t="str">
            <v>KGM</v>
          </cell>
          <cell r="M1692">
            <v>0</v>
          </cell>
          <cell r="N1692">
            <v>0</v>
          </cell>
          <cell r="O1692" t="str">
            <v>CLASSE</v>
          </cell>
          <cell r="P1692">
            <v>1</v>
          </cell>
          <cell r="Q1692">
            <v>6</v>
          </cell>
          <cell r="R1692">
            <v>6</v>
          </cell>
          <cell r="S1692">
            <v>6</v>
          </cell>
          <cell r="T1692" t="str">
            <v xml:space="preserve"> </v>
          </cell>
        </row>
        <row r="1693">
          <cell r="A1693" t="str">
            <v>32011000</v>
          </cell>
          <cell r="B1693" t="str">
            <v>Extrait de quebracho</v>
          </cell>
          <cell r="C1693">
            <v>38393</v>
          </cell>
          <cell r="D1693">
            <v>10</v>
          </cell>
          <cell r="E1693">
            <v>0</v>
          </cell>
          <cell r="F1693">
            <v>18</v>
          </cell>
          <cell r="G1693">
            <v>10</v>
          </cell>
          <cell r="H1693">
            <v>0</v>
          </cell>
          <cell r="I1693">
            <v>18</v>
          </cell>
          <cell r="J1693">
            <v>1</v>
          </cell>
          <cell r="K1693">
            <v>0</v>
          </cell>
          <cell r="L1693" t="str">
            <v>KGM</v>
          </cell>
          <cell r="M1693">
            <v>0</v>
          </cell>
          <cell r="N1693">
            <v>0</v>
          </cell>
          <cell r="O1693" t="str">
            <v>CLASSE</v>
          </cell>
          <cell r="P1693">
            <v>2</v>
          </cell>
          <cell r="Q1693">
            <v>30.8</v>
          </cell>
          <cell r="R1693">
            <v>11</v>
          </cell>
          <cell r="S1693">
            <v>30.800000000000011</v>
          </cell>
          <cell r="T1693" t="str">
            <v xml:space="preserve"> </v>
          </cell>
        </row>
        <row r="1694">
          <cell r="A1694" t="str">
            <v>32012000</v>
          </cell>
          <cell r="B1694" t="str">
            <v>Extrait de mimosa</v>
          </cell>
          <cell r="C1694">
            <v>38393</v>
          </cell>
          <cell r="D1694">
            <v>10</v>
          </cell>
          <cell r="E1694">
            <v>0</v>
          </cell>
          <cell r="F1694">
            <v>18</v>
          </cell>
          <cell r="G1694">
            <v>10</v>
          </cell>
          <cell r="H1694">
            <v>0</v>
          </cell>
          <cell r="I1694">
            <v>18</v>
          </cell>
          <cell r="J1694">
            <v>1</v>
          </cell>
          <cell r="K1694">
            <v>0</v>
          </cell>
          <cell r="L1694" t="str">
            <v>KGM</v>
          </cell>
          <cell r="M1694">
            <v>0</v>
          </cell>
          <cell r="N1694">
            <v>0</v>
          </cell>
          <cell r="O1694" t="str">
            <v>CLASSE</v>
          </cell>
          <cell r="P1694">
            <v>2</v>
          </cell>
          <cell r="Q1694">
            <v>30.8</v>
          </cell>
          <cell r="R1694">
            <v>11</v>
          </cell>
          <cell r="S1694">
            <v>30.800000000000011</v>
          </cell>
          <cell r="T1694" t="str">
            <v xml:space="preserve"> </v>
          </cell>
        </row>
        <row r="1695">
          <cell r="A1695" t="str">
            <v>32019000</v>
          </cell>
          <cell r="B1695" t="str">
            <v>Ext.tan.d'orig.veg.tanins,sels,...et derives autres que 320110 &amp; 320120</v>
          </cell>
          <cell r="C1695">
            <v>38393</v>
          </cell>
          <cell r="D1695">
            <v>10</v>
          </cell>
          <cell r="E1695">
            <v>0</v>
          </cell>
          <cell r="F1695">
            <v>18</v>
          </cell>
          <cell r="G1695">
            <v>10</v>
          </cell>
          <cell r="H1695">
            <v>0</v>
          </cell>
          <cell r="I1695">
            <v>18</v>
          </cell>
          <cell r="J1695">
            <v>1</v>
          </cell>
          <cell r="K1695">
            <v>0</v>
          </cell>
          <cell r="L1695" t="str">
            <v>KGM</v>
          </cell>
          <cell r="M1695">
            <v>0</v>
          </cell>
          <cell r="N1695">
            <v>0</v>
          </cell>
          <cell r="O1695" t="str">
            <v>CLASSE</v>
          </cell>
          <cell r="P1695">
            <v>2</v>
          </cell>
          <cell r="Q1695">
            <v>30.8</v>
          </cell>
          <cell r="R1695">
            <v>11</v>
          </cell>
          <cell r="S1695">
            <v>30.800000000000011</v>
          </cell>
          <cell r="T1695" t="str">
            <v xml:space="preserve"> </v>
          </cell>
        </row>
        <row r="1696">
          <cell r="A1696" t="str">
            <v>32021000</v>
          </cell>
          <cell r="B1696" t="str">
            <v>Produits tannants organiques synthetiques</v>
          </cell>
          <cell r="C1696">
            <v>38393</v>
          </cell>
          <cell r="D1696">
            <v>10</v>
          </cell>
          <cell r="E1696">
            <v>0</v>
          </cell>
          <cell r="F1696">
            <v>18</v>
          </cell>
          <cell r="G1696">
            <v>10</v>
          </cell>
          <cell r="H1696">
            <v>0</v>
          </cell>
          <cell r="I1696">
            <v>18</v>
          </cell>
          <cell r="J1696">
            <v>1</v>
          </cell>
          <cell r="K1696">
            <v>0</v>
          </cell>
          <cell r="L1696" t="str">
            <v>KGM</v>
          </cell>
          <cell r="M1696">
            <v>0</v>
          </cell>
          <cell r="N1696">
            <v>0</v>
          </cell>
          <cell r="O1696" t="str">
            <v>CLASSE</v>
          </cell>
          <cell r="P1696">
            <v>2</v>
          </cell>
          <cell r="Q1696">
            <v>30.8</v>
          </cell>
          <cell r="R1696">
            <v>11</v>
          </cell>
          <cell r="S1696">
            <v>30.800000000000011</v>
          </cell>
          <cell r="T1696" t="str">
            <v xml:space="preserve"> </v>
          </cell>
        </row>
        <row r="1697">
          <cell r="A1697" t="str">
            <v>32029000</v>
          </cell>
          <cell r="B1697" t="str">
            <v>Prod.et prep.tan.&amp; enzymatiques pr.le pretannage autres que 320210</v>
          </cell>
          <cell r="C1697">
            <v>38393</v>
          </cell>
          <cell r="D1697">
            <v>10</v>
          </cell>
          <cell r="E1697">
            <v>0</v>
          </cell>
          <cell r="F1697">
            <v>18</v>
          </cell>
          <cell r="G1697">
            <v>10</v>
          </cell>
          <cell r="H1697">
            <v>0</v>
          </cell>
          <cell r="I1697">
            <v>18</v>
          </cell>
          <cell r="J1697">
            <v>1</v>
          </cell>
          <cell r="K1697">
            <v>0</v>
          </cell>
          <cell r="L1697" t="str">
            <v>KGM</v>
          </cell>
          <cell r="M1697">
            <v>0</v>
          </cell>
          <cell r="N1697">
            <v>0</v>
          </cell>
          <cell r="O1697" t="str">
            <v>CLASSE</v>
          </cell>
          <cell r="P1697">
            <v>2</v>
          </cell>
          <cell r="Q1697">
            <v>30.8</v>
          </cell>
          <cell r="R1697">
            <v>11</v>
          </cell>
          <cell r="S1697">
            <v>30.800000000000011</v>
          </cell>
          <cell r="T1697" t="str">
            <v xml:space="preserve"> </v>
          </cell>
        </row>
        <row r="1698">
          <cell r="A1698" t="str">
            <v>32030000</v>
          </cell>
          <cell r="B1698" t="str">
            <v>Matieres colorantes d'origine animale ou vegetale,noirs animales</v>
          </cell>
          <cell r="C1698">
            <v>38393</v>
          </cell>
          <cell r="D1698">
            <v>10</v>
          </cell>
          <cell r="E1698">
            <v>0</v>
          </cell>
          <cell r="F1698">
            <v>18</v>
          </cell>
          <cell r="G1698">
            <v>10</v>
          </cell>
          <cell r="H1698">
            <v>0</v>
          </cell>
          <cell r="I1698">
            <v>18</v>
          </cell>
          <cell r="J1698">
            <v>1</v>
          </cell>
          <cell r="K1698">
            <v>0</v>
          </cell>
          <cell r="L1698" t="str">
            <v>KGM</v>
          </cell>
          <cell r="M1698">
            <v>0</v>
          </cell>
          <cell r="N1698">
            <v>0</v>
          </cell>
          <cell r="O1698" t="str">
            <v>CLASSE</v>
          </cell>
          <cell r="P1698">
            <v>2</v>
          </cell>
          <cell r="Q1698">
            <v>30.8</v>
          </cell>
          <cell r="R1698">
            <v>11</v>
          </cell>
          <cell r="S1698">
            <v>30.800000000000011</v>
          </cell>
          <cell r="T1698" t="str">
            <v xml:space="preserve"> </v>
          </cell>
        </row>
        <row r="1699">
          <cell r="A1699" t="str">
            <v>32041100</v>
          </cell>
          <cell r="B1699" t="str">
            <v>Colorants disperses et preparations a base de ces colorants</v>
          </cell>
          <cell r="C1699">
            <v>38393</v>
          </cell>
          <cell r="D1699">
            <v>10</v>
          </cell>
          <cell r="E1699">
            <v>0</v>
          </cell>
          <cell r="F1699">
            <v>18</v>
          </cell>
          <cell r="G1699">
            <v>10</v>
          </cell>
          <cell r="H1699">
            <v>0</v>
          </cell>
          <cell r="I1699">
            <v>18</v>
          </cell>
          <cell r="J1699">
            <v>1</v>
          </cell>
          <cell r="K1699">
            <v>0</v>
          </cell>
          <cell r="L1699" t="str">
            <v>KGM</v>
          </cell>
          <cell r="M1699">
            <v>0</v>
          </cell>
          <cell r="N1699">
            <v>0</v>
          </cell>
          <cell r="O1699" t="str">
            <v>CLASSE</v>
          </cell>
          <cell r="P1699">
            <v>2</v>
          </cell>
          <cell r="Q1699">
            <v>30.8</v>
          </cell>
          <cell r="R1699">
            <v>11</v>
          </cell>
          <cell r="S1699">
            <v>30.800000000000011</v>
          </cell>
          <cell r="T1699" t="str">
            <v xml:space="preserve"> </v>
          </cell>
        </row>
        <row r="1700">
          <cell r="A1700" t="str">
            <v>32041200</v>
          </cell>
          <cell r="B1700" t="str">
            <v>Colorants acides m_x0008_m m_x0002_tallis_x0002_s,preparation_x0005_base de ces colorants ; color._x0005_ mordants</v>
          </cell>
          <cell r="C1700">
            <v>38393</v>
          </cell>
          <cell r="D1700">
            <v>10</v>
          </cell>
          <cell r="E1700">
            <v>0</v>
          </cell>
          <cell r="F1700">
            <v>18</v>
          </cell>
          <cell r="G1700">
            <v>10</v>
          </cell>
          <cell r="H1700">
            <v>0</v>
          </cell>
          <cell r="I1700">
            <v>18</v>
          </cell>
          <cell r="J1700">
            <v>1</v>
          </cell>
          <cell r="K1700">
            <v>0</v>
          </cell>
          <cell r="L1700" t="str">
            <v>KGM</v>
          </cell>
          <cell r="M1700">
            <v>0</v>
          </cell>
          <cell r="N1700">
            <v>0</v>
          </cell>
          <cell r="O1700" t="str">
            <v>CLASSE</v>
          </cell>
          <cell r="P1700">
            <v>2</v>
          </cell>
          <cell r="Q1700">
            <v>30.8</v>
          </cell>
          <cell r="R1700">
            <v>11</v>
          </cell>
          <cell r="S1700">
            <v>30.800000000000011</v>
          </cell>
          <cell r="T1700" t="str">
            <v xml:space="preserve"> </v>
          </cell>
        </row>
        <row r="1701">
          <cell r="A1701" t="str">
            <v>32041300</v>
          </cell>
          <cell r="B1701" t="str">
            <v>Colorants basiques et preparations a base de ces colorants</v>
          </cell>
          <cell r="C1701">
            <v>38393</v>
          </cell>
          <cell r="D1701">
            <v>10</v>
          </cell>
          <cell r="E1701">
            <v>0</v>
          </cell>
          <cell r="F1701">
            <v>18</v>
          </cell>
          <cell r="G1701">
            <v>10</v>
          </cell>
          <cell r="H1701">
            <v>0</v>
          </cell>
          <cell r="I1701">
            <v>18</v>
          </cell>
          <cell r="J1701">
            <v>1</v>
          </cell>
          <cell r="K1701">
            <v>0</v>
          </cell>
          <cell r="L1701" t="str">
            <v>KGM</v>
          </cell>
          <cell r="M1701">
            <v>0</v>
          </cell>
          <cell r="N1701">
            <v>0</v>
          </cell>
          <cell r="O1701" t="str">
            <v>CLASSE</v>
          </cell>
          <cell r="P1701">
            <v>2</v>
          </cell>
          <cell r="Q1701">
            <v>30.8</v>
          </cell>
          <cell r="R1701">
            <v>11</v>
          </cell>
          <cell r="S1701">
            <v>30.800000000000011</v>
          </cell>
          <cell r="T1701" t="str">
            <v xml:space="preserve"> </v>
          </cell>
        </row>
        <row r="1702">
          <cell r="A1702" t="str">
            <v>32041400</v>
          </cell>
          <cell r="B1702" t="str">
            <v>Colorants directs et preparations a base de ces colorants</v>
          </cell>
          <cell r="C1702">
            <v>38393</v>
          </cell>
          <cell r="D1702">
            <v>10</v>
          </cell>
          <cell r="E1702">
            <v>0</v>
          </cell>
          <cell r="F1702">
            <v>18</v>
          </cell>
          <cell r="G1702">
            <v>10</v>
          </cell>
          <cell r="H1702">
            <v>0</v>
          </cell>
          <cell r="I1702">
            <v>18</v>
          </cell>
          <cell r="J1702">
            <v>1</v>
          </cell>
          <cell r="K1702">
            <v>0</v>
          </cell>
          <cell r="L1702" t="str">
            <v>KGM</v>
          </cell>
          <cell r="M1702">
            <v>0</v>
          </cell>
          <cell r="N1702">
            <v>0</v>
          </cell>
          <cell r="O1702" t="str">
            <v>CLASSE</v>
          </cell>
          <cell r="P1702">
            <v>2</v>
          </cell>
          <cell r="Q1702">
            <v>30.8</v>
          </cell>
          <cell r="R1702">
            <v>11</v>
          </cell>
          <cell r="S1702">
            <v>30.800000000000011</v>
          </cell>
          <cell r="T1702" t="str">
            <v xml:space="preserve"> </v>
          </cell>
        </row>
        <row r="1703">
          <cell r="A1703" t="str">
            <v>32041500</v>
          </cell>
          <cell r="B1703" t="str">
            <v>Colorants de cuves ou pigmentaires et preparations a base de ces colorants</v>
          </cell>
          <cell r="C1703">
            <v>38393</v>
          </cell>
          <cell r="D1703">
            <v>10</v>
          </cell>
          <cell r="E1703">
            <v>0</v>
          </cell>
          <cell r="F1703">
            <v>18</v>
          </cell>
          <cell r="G1703">
            <v>10</v>
          </cell>
          <cell r="H1703">
            <v>0</v>
          </cell>
          <cell r="I1703">
            <v>18</v>
          </cell>
          <cell r="J1703">
            <v>1</v>
          </cell>
          <cell r="K1703">
            <v>0</v>
          </cell>
          <cell r="L1703" t="str">
            <v>KGM</v>
          </cell>
          <cell r="M1703">
            <v>0</v>
          </cell>
          <cell r="N1703">
            <v>0</v>
          </cell>
          <cell r="O1703" t="str">
            <v>CLASSE</v>
          </cell>
          <cell r="P1703">
            <v>2</v>
          </cell>
          <cell r="Q1703">
            <v>30.8</v>
          </cell>
          <cell r="R1703">
            <v>11</v>
          </cell>
          <cell r="S1703">
            <v>30.800000000000011</v>
          </cell>
          <cell r="T1703" t="str">
            <v xml:space="preserve"> </v>
          </cell>
        </row>
        <row r="1704">
          <cell r="A1704" t="str">
            <v>32041600</v>
          </cell>
          <cell r="B1704" t="str">
            <v>Colorants reactifs et preparations a base de ces colorants</v>
          </cell>
          <cell r="C1704">
            <v>38393</v>
          </cell>
          <cell r="D1704">
            <v>10</v>
          </cell>
          <cell r="E1704">
            <v>0</v>
          </cell>
          <cell r="F1704">
            <v>18</v>
          </cell>
          <cell r="G1704">
            <v>10</v>
          </cell>
          <cell r="H1704">
            <v>0</v>
          </cell>
          <cell r="I1704">
            <v>18</v>
          </cell>
          <cell r="J1704">
            <v>1</v>
          </cell>
          <cell r="K1704">
            <v>0</v>
          </cell>
          <cell r="L1704" t="str">
            <v>KGM</v>
          </cell>
          <cell r="M1704">
            <v>0</v>
          </cell>
          <cell r="N1704">
            <v>0</v>
          </cell>
          <cell r="O1704" t="str">
            <v>CLASSE</v>
          </cell>
          <cell r="P1704">
            <v>2</v>
          </cell>
          <cell r="Q1704">
            <v>30.8</v>
          </cell>
          <cell r="R1704">
            <v>11</v>
          </cell>
          <cell r="S1704">
            <v>30.800000000000011</v>
          </cell>
          <cell r="T1704" t="str">
            <v xml:space="preserve"> </v>
          </cell>
        </row>
        <row r="1705">
          <cell r="A1705" t="str">
            <v>32041700</v>
          </cell>
          <cell r="B1705" t="str">
            <v>Colorants pigmentaires et preparations a base de ces colorants</v>
          </cell>
          <cell r="C1705">
            <v>38393</v>
          </cell>
          <cell r="D1705">
            <v>10</v>
          </cell>
          <cell r="E1705">
            <v>0</v>
          </cell>
          <cell r="F1705">
            <v>18</v>
          </cell>
          <cell r="G1705">
            <v>10</v>
          </cell>
          <cell r="H1705">
            <v>0</v>
          </cell>
          <cell r="I1705">
            <v>18</v>
          </cell>
          <cell r="J1705">
            <v>1</v>
          </cell>
          <cell r="K1705">
            <v>0</v>
          </cell>
          <cell r="L1705" t="str">
            <v>KGM</v>
          </cell>
          <cell r="M1705">
            <v>0</v>
          </cell>
          <cell r="N1705">
            <v>0</v>
          </cell>
          <cell r="O1705" t="str">
            <v>CLASSE</v>
          </cell>
          <cell r="P1705">
            <v>2</v>
          </cell>
          <cell r="Q1705">
            <v>30.8</v>
          </cell>
          <cell r="R1705">
            <v>11</v>
          </cell>
          <cell r="S1705">
            <v>30.800000000000011</v>
          </cell>
          <cell r="T1705" t="str">
            <v xml:space="preserve"> </v>
          </cell>
        </row>
        <row r="1706">
          <cell r="A1706" t="str">
            <v>32041900</v>
          </cell>
          <cell r="B1706" t="str">
            <v>Colorants y.c les melanges de mat.colorante au moins deux des #320411,320419</v>
          </cell>
          <cell r="C1706">
            <v>38393</v>
          </cell>
          <cell r="D1706">
            <v>10</v>
          </cell>
          <cell r="E1706">
            <v>0</v>
          </cell>
          <cell r="F1706">
            <v>18</v>
          </cell>
          <cell r="G1706">
            <v>10</v>
          </cell>
          <cell r="H1706">
            <v>0</v>
          </cell>
          <cell r="I1706">
            <v>18</v>
          </cell>
          <cell r="J1706">
            <v>1</v>
          </cell>
          <cell r="K1706">
            <v>0</v>
          </cell>
          <cell r="L1706" t="str">
            <v>KGM</v>
          </cell>
          <cell r="M1706">
            <v>0</v>
          </cell>
          <cell r="N1706">
            <v>0</v>
          </cell>
          <cell r="O1706" t="str">
            <v>CLASSE</v>
          </cell>
          <cell r="P1706">
            <v>2</v>
          </cell>
          <cell r="Q1706">
            <v>30.8</v>
          </cell>
          <cell r="R1706">
            <v>11</v>
          </cell>
          <cell r="S1706">
            <v>30.800000000000011</v>
          </cell>
          <cell r="T1706" t="str">
            <v xml:space="preserve"> </v>
          </cell>
        </row>
        <row r="1707">
          <cell r="A1707" t="str">
            <v>32042000</v>
          </cell>
          <cell r="B1707" t="str">
            <v>Produit organique synthetique utilise comme agent d'avivage fluorescent</v>
          </cell>
          <cell r="C1707">
            <v>38393</v>
          </cell>
          <cell r="D1707">
            <v>10</v>
          </cell>
          <cell r="E1707">
            <v>0</v>
          </cell>
          <cell r="F1707">
            <v>18</v>
          </cell>
          <cell r="G1707">
            <v>10</v>
          </cell>
          <cell r="H1707">
            <v>0</v>
          </cell>
          <cell r="I1707">
            <v>18</v>
          </cell>
          <cell r="J1707">
            <v>1</v>
          </cell>
          <cell r="K1707">
            <v>0</v>
          </cell>
          <cell r="L1707" t="str">
            <v>KGM</v>
          </cell>
          <cell r="M1707">
            <v>0</v>
          </cell>
          <cell r="N1707">
            <v>0</v>
          </cell>
          <cell r="O1707" t="str">
            <v>CLASSE</v>
          </cell>
          <cell r="P1707">
            <v>2</v>
          </cell>
          <cell r="Q1707">
            <v>30.8</v>
          </cell>
          <cell r="R1707">
            <v>11</v>
          </cell>
          <cell r="S1707">
            <v>30.800000000000011</v>
          </cell>
          <cell r="T1707" t="str">
            <v xml:space="preserve"> </v>
          </cell>
        </row>
        <row r="1708">
          <cell r="A1708" t="str">
            <v>32049000</v>
          </cell>
          <cell r="B1708" t="str">
            <v>Matieres colorantes organiques synthetiques autres que 320411 a 320420</v>
          </cell>
          <cell r="C1708">
            <v>38393</v>
          </cell>
          <cell r="D1708">
            <v>10</v>
          </cell>
          <cell r="E1708">
            <v>0</v>
          </cell>
          <cell r="F1708">
            <v>18</v>
          </cell>
          <cell r="G1708">
            <v>10</v>
          </cell>
          <cell r="H1708">
            <v>0</v>
          </cell>
          <cell r="I1708">
            <v>18</v>
          </cell>
          <cell r="J1708">
            <v>1</v>
          </cell>
          <cell r="K1708">
            <v>0</v>
          </cell>
          <cell r="L1708" t="str">
            <v>KGM</v>
          </cell>
          <cell r="M1708">
            <v>0</v>
          </cell>
          <cell r="N1708">
            <v>0</v>
          </cell>
          <cell r="O1708" t="str">
            <v>CLASSE</v>
          </cell>
          <cell r="P1708">
            <v>2</v>
          </cell>
          <cell r="Q1708">
            <v>30.8</v>
          </cell>
          <cell r="R1708">
            <v>11</v>
          </cell>
          <cell r="S1708">
            <v>30.800000000000011</v>
          </cell>
          <cell r="T1708" t="str">
            <v xml:space="preserve"> </v>
          </cell>
        </row>
        <row r="1709">
          <cell r="A1709" t="str">
            <v>32050000</v>
          </cell>
          <cell r="B1709" t="str">
            <v>Laques colorantes;preparations visees a la note 3 du present chapitre</v>
          </cell>
          <cell r="C1709">
            <v>38393</v>
          </cell>
          <cell r="D1709">
            <v>10</v>
          </cell>
          <cell r="E1709">
            <v>0</v>
          </cell>
          <cell r="F1709">
            <v>18</v>
          </cell>
          <cell r="G1709">
            <v>10</v>
          </cell>
          <cell r="H1709">
            <v>0</v>
          </cell>
          <cell r="I1709">
            <v>18</v>
          </cell>
          <cell r="J1709">
            <v>1</v>
          </cell>
          <cell r="K1709">
            <v>0</v>
          </cell>
          <cell r="L1709" t="str">
            <v>KGM</v>
          </cell>
          <cell r="M1709">
            <v>0</v>
          </cell>
          <cell r="N1709">
            <v>0</v>
          </cell>
          <cell r="O1709" t="str">
            <v>CLASSE</v>
          </cell>
          <cell r="P1709">
            <v>2</v>
          </cell>
          <cell r="Q1709">
            <v>30.8</v>
          </cell>
          <cell r="R1709">
            <v>11</v>
          </cell>
          <cell r="S1709">
            <v>30.800000000000011</v>
          </cell>
          <cell r="T1709" t="str">
            <v xml:space="preserve"> </v>
          </cell>
        </row>
        <row r="1710">
          <cell r="A1710" t="str">
            <v>32061100</v>
          </cell>
          <cell r="B1710" t="str">
            <v>Pigment &amp; preparat.a base de dioxyde,titane,cont:80%ou+calcule sur mat.seche</v>
          </cell>
          <cell r="C1710">
            <v>38393</v>
          </cell>
          <cell r="D1710">
            <v>10</v>
          </cell>
          <cell r="E1710">
            <v>0</v>
          </cell>
          <cell r="F1710">
            <v>18</v>
          </cell>
          <cell r="G1710">
            <v>10</v>
          </cell>
          <cell r="H1710">
            <v>0</v>
          </cell>
          <cell r="I1710">
            <v>18</v>
          </cell>
          <cell r="J1710">
            <v>1</v>
          </cell>
          <cell r="K1710">
            <v>0</v>
          </cell>
          <cell r="L1710" t="str">
            <v>KGM</v>
          </cell>
          <cell r="M1710">
            <v>0</v>
          </cell>
          <cell r="N1710">
            <v>0</v>
          </cell>
          <cell r="O1710" t="str">
            <v>CLASSE</v>
          </cell>
          <cell r="P1710">
            <v>2</v>
          </cell>
          <cell r="Q1710">
            <v>30.8</v>
          </cell>
          <cell r="R1710">
            <v>11</v>
          </cell>
          <cell r="S1710">
            <v>30.800000000000011</v>
          </cell>
          <cell r="T1710" t="str">
            <v xml:space="preserve"> </v>
          </cell>
        </row>
        <row r="1711">
          <cell r="A1711" t="str">
            <v>32061900</v>
          </cell>
          <cell r="B1711" t="str">
            <v>Pigments et preparations a base de dioxyde de titane autres que 320611</v>
          </cell>
          <cell r="C1711">
            <v>38393</v>
          </cell>
          <cell r="D1711">
            <v>10</v>
          </cell>
          <cell r="E1711">
            <v>0</v>
          </cell>
          <cell r="F1711">
            <v>18</v>
          </cell>
          <cell r="G1711">
            <v>10</v>
          </cell>
          <cell r="H1711">
            <v>0</v>
          </cell>
          <cell r="I1711">
            <v>18</v>
          </cell>
          <cell r="J1711">
            <v>1</v>
          </cell>
          <cell r="K1711">
            <v>0</v>
          </cell>
          <cell r="L1711" t="str">
            <v>KGM</v>
          </cell>
          <cell r="M1711">
            <v>0</v>
          </cell>
          <cell r="N1711">
            <v>0</v>
          </cell>
          <cell r="O1711" t="str">
            <v>CLASSE</v>
          </cell>
          <cell r="P1711">
            <v>2</v>
          </cell>
          <cell r="Q1711">
            <v>30.8</v>
          </cell>
          <cell r="R1711">
            <v>11</v>
          </cell>
          <cell r="S1711">
            <v>30.800000000000011</v>
          </cell>
          <cell r="T1711" t="str">
            <v xml:space="preserve"> </v>
          </cell>
        </row>
        <row r="1712">
          <cell r="A1712" t="str">
            <v>32062000</v>
          </cell>
          <cell r="B1712" t="str">
            <v>Pigments et praparations a base de composes du chrome</v>
          </cell>
          <cell r="C1712">
            <v>38393</v>
          </cell>
          <cell r="D1712">
            <v>10</v>
          </cell>
          <cell r="E1712">
            <v>0</v>
          </cell>
          <cell r="F1712">
            <v>18</v>
          </cell>
          <cell r="G1712">
            <v>10</v>
          </cell>
          <cell r="H1712">
            <v>0</v>
          </cell>
          <cell r="I1712">
            <v>18</v>
          </cell>
          <cell r="J1712">
            <v>1</v>
          </cell>
          <cell r="K1712">
            <v>0</v>
          </cell>
          <cell r="L1712" t="str">
            <v>KGM</v>
          </cell>
          <cell r="M1712">
            <v>0</v>
          </cell>
          <cell r="N1712">
            <v>0</v>
          </cell>
          <cell r="O1712" t="str">
            <v>CLASSE</v>
          </cell>
          <cell r="P1712">
            <v>2</v>
          </cell>
          <cell r="Q1712">
            <v>30.8</v>
          </cell>
          <cell r="R1712">
            <v>11</v>
          </cell>
          <cell r="S1712">
            <v>30.800000000000011</v>
          </cell>
          <cell r="T1712" t="str">
            <v xml:space="preserve"> </v>
          </cell>
        </row>
        <row r="1713">
          <cell r="A1713" t="str">
            <v>32063000</v>
          </cell>
          <cell r="B1713" t="str">
            <v>Pigments et preparations a base de composes du cadmium</v>
          </cell>
          <cell r="C1713">
            <v>38393</v>
          </cell>
          <cell r="D1713">
            <v>10</v>
          </cell>
          <cell r="E1713">
            <v>0</v>
          </cell>
          <cell r="F1713">
            <v>18</v>
          </cell>
          <cell r="G1713">
            <v>10</v>
          </cell>
          <cell r="H1713">
            <v>0</v>
          </cell>
          <cell r="I1713">
            <v>18</v>
          </cell>
          <cell r="J1713">
            <v>1</v>
          </cell>
          <cell r="K1713">
            <v>0</v>
          </cell>
          <cell r="L1713" t="str">
            <v>KGM</v>
          </cell>
          <cell r="M1713">
            <v>0</v>
          </cell>
          <cell r="N1713">
            <v>0</v>
          </cell>
          <cell r="O1713" t="str">
            <v>CLASSE</v>
          </cell>
          <cell r="P1713">
            <v>2</v>
          </cell>
          <cell r="Q1713">
            <v>30.8</v>
          </cell>
          <cell r="R1713">
            <v>11</v>
          </cell>
          <cell r="S1713">
            <v>30.800000000000011</v>
          </cell>
          <cell r="T1713" t="str">
            <v xml:space="preserve"> </v>
          </cell>
        </row>
        <row r="1714">
          <cell r="A1714" t="str">
            <v>32064100</v>
          </cell>
          <cell r="B1714" t="str">
            <v>Outremer et ses preparations</v>
          </cell>
          <cell r="C1714">
            <v>38393</v>
          </cell>
          <cell r="D1714">
            <v>10</v>
          </cell>
          <cell r="E1714">
            <v>0</v>
          </cell>
          <cell r="F1714">
            <v>18</v>
          </cell>
          <cell r="G1714">
            <v>10</v>
          </cell>
          <cell r="H1714">
            <v>0</v>
          </cell>
          <cell r="I1714">
            <v>18</v>
          </cell>
          <cell r="J1714">
            <v>1</v>
          </cell>
          <cell r="K1714">
            <v>0</v>
          </cell>
          <cell r="L1714" t="str">
            <v>KGM</v>
          </cell>
          <cell r="M1714">
            <v>0</v>
          </cell>
          <cell r="N1714">
            <v>0</v>
          </cell>
          <cell r="O1714" t="str">
            <v>CLASSE</v>
          </cell>
          <cell r="P1714">
            <v>2</v>
          </cell>
          <cell r="Q1714">
            <v>30.8</v>
          </cell>
          <cell r="R1714">
            <v>11</v>
          </cell>
          <cell r="S1714">
            <v>30.800000000000011</v>
          </cell>
          <cell r="T1714" t="str">
            <v xml:space="preserve"> </v>
          </cell>
        </row>
        <row r="1715">
          <cell r="A1715" t="str">
            <v>32064200</v>
          </cell>
          <cell r="B1715" t="str">
            <v>Lithophone,autres pigments et preparations a base de sulfure de zinc</v>
          </cell>
          <cell r="C1715">
            <v>38393</v>
          </cell>
          <cell r="D1715">
            <v>10</v>
          </cell>
          <cell r="E1715">
            <v>0</v>
          </cell>
          <cell r="F1715">
            <v>18</v>
          </cell>
          <cell r="G1715">
            <v>10</v>
          </cell>
          <cell r="H1715">
            <v>0</v>
          </cell>
          <cell r="I1715">
            <v>18</v>
          </cell>
          <cell r="J1715">
            <v>1</v>
          </cell>
          <cell r="K1715">
            <v>0</v>
          </cell>
          <cell r="L1715" t="str">
            <v>KGM</v>
          </cell>
          <cell r="M1715">
            <v>0</v>
          </cell>
          <cell r="N1715">
            <v>0</v>
          </cell>
          <cell r="O1715" t="str">
            <v>CLASSE</v>
          </cell>
          <cell r="P1715">
            <v>2</v>
          </cell>
          <cell r="Q1715">
            <v>30.8</v>
          </cell>
          <cell r="R1715">
            <v>11</v>
          </cell>
          <cell r="S1715">
            <v>30.800000000000011</v>
          </cell>
          <cell r="T1715" t="str">
            <v xml:space="preserve"> </v>
          </cell>
        </row>
        <row r="1716">
          <cell r="A1716" t="str">
            <v>32064300</v>
          </cell>
          <cell r="B1716" t="str">
            <v>Pigments,preparations a base d'hexacyanoferrates (ferro- ou ferricyanures)</v>
          </cell>
          <cell r="C1716">
            <v>38393</v>
          </cell>
          <cell r="D1716">
            <v>10</v>
          </cell>
          <cell r="E1716">
            <v>0</v>
          </cell>
          <cell r="F1716">
            <v>18</v>
          </cell>
          <cell r="G1716">
            <v>10</v>
          </cell>
          <cell r="H1716">
            <v>0</v>
          </cell>
          <cell r="I1716">
            <v>18</v>
          </cell>
          <cell r="J1716">
            <v>1</v>
          </cell>
          <cell r="K1716">
            <v>0</v>
          </cell>
          <cell r="L1716" t="str">
            <v>KGM</v>
          </cell>
          <cell r="M1716">
            <v>0</v>
          </cell>
          <cell r="N1716">
            <v>0</v>
          </cell>
          <cell r="O1716" t="str">
            <v>CLASSE</v>
          </cell>
          <cell r="P1716">
            <v>2</v>
          </cell>
          <cell r="Q1716">
            <v>30.8</v>
          </cell>
          <cell r="R1716">
            <v>11</v>
          </cell>
          <cell r="S1716">
            <v>30.800000000000011</v>
          </cell>
          <cell r="T1716" t="str">
            <v xml:space="preserve"> </v>
          </cell>
        </row>
        <row r="1717">
          <cell r="A1717" t="str">
            <v>32064900</v>
          </cell>
          <cell r="B1717" t="str">
            <v>Matieres colorantes inorganiques autres que de 320641 a 320643</v>
          </cell>
          <cell r="C1717">
            <v>38393</v>
          </cell>
          <cell r="D1717">
            <v>10</v>
          </cell>
          <cell r="E1717">
            <v>0</v>
          </cell>
          <cell r="F1717">
            <v>18</v>
          </cell>
          <cell r="G1717">
            <v>10</v>
          </cell>
          <cell r="H1717">
            <v>0</v>
          </cell>
          <cell r="I1717">
            <v>18</v>
          </cell>
          <cell r="J1717">
            <v>1</v>
          </cell>
          <cell r="K1717">
            <v>0</v>
          </cell>
          <cell r="L1717" t="str">
            <v>KGM</v>
          </cell>
          <cell r="M1717">
            <v>0</v>
          </cell>
          <cell r="N1717">
            <v>0</v>
          </cell>
          <cell r="O1717" t="str">
            <v>CLASSE</v>
          </cell>
          <cell r="P1717">
            <v>2</v>
          </cell>
          <cell r="Q1717">
            <v>30.8</v>
          </cell>
          <cell r="R1717">
            <v>11</v>
          </cell>
          <cell r="S1717">
            <v>30.800000000000011</v>
          </cell>
          <cell r="T1717" t="str">
            <v xml:space="preserve"> </v>
          </cell>
        </row>
        <row r="1718">
          <cell r="A1718" t="str">
            <v>32065000</v>
          </cell>
          <cell r="B1718" t="str">
            <v>Produits inorganiques des types utilises comme luminophores</v>
          </cell>
          <cell r="C1718">
            <v>38393</v>
          </cell>
          <cell r="D1718">
            <v>10</v>
          </cell>
          <cell r="E1718">
            <v>0</v>
          </cell>
          <cell r="F1718">
            <v>18</v>
          </cell>
          <cell r="G1718">
            <v>10</v>
          </cell>
          <cell r="H1718">
            <v>0</v>
          </cell>
          <cell r="I1718">
            <v>18</v>
          </cell>
          <cell r="J1718">
            <v>1</v>
          </cell>
          <cell r="K1718">
            <v>0</v>
          </cell>
          <cell r="L1718" t="str">
            <v>KGM</v>
          </cell>
          <cell r="M1718">
            <v>0</v>
          </cell>
          <cell r="N1718">
            <v>0</v>
          </cell>
          <cell r="O1718" t="str">
            <v>CLASSE</v>
          </cell>
          <cell r="P1718">
            <v>2</v>
          </cell>
          <cell r="Q1718">
            <v>30.8</v>
          </cell>
          <cell r="R1718">
            <v>11</v>
          </cell>
          <cell r="S1718">
            <v>30.800000000000011</v>
          </cell>
          <cell r="T1718" t="str">
            <v xml:space="preserve"> </v>
          </cell>
        </row>
        <row r="1719">
          <cell r="A1719" t="str">
            <v>32071000</v>
          </cell>
          <cell r="B1719" t="str">
            <v>Pigments,opacifiants et couleurs prepares et preparations similaires</v>
          </cell>
          <cell r="C1719">
            <v>38393</v>
          </cell>
          <cell r="D1719">
            <v>10</v>
          </cell>
          <cell r="E1719">
            <v>0</v>
          </cell>
          <cell r="F1719">
            <v>18</v>
          </cell>
          <cell r="G1719">
            <v>10</v>
          </cell>
          <cell r="H1719">
            <v>0</v>
          </cell>
          <cell r="I1719">
            <v>18</v>
          </cell>
          <cell r="J1719">
            <v>1</v>
          </cell>
          <cell r="K1719">
            <v>0</v>
          </cell>
          <cell r="L1719" t="str">
            <v>KGM</v>
          </cell>
          <cell r="M1719">
            <v>0</v>
          </cell>
          <cell r="N1719">
            <v>0</v>
          </cell>
          <cell r="O1719" t="str">
            <v>CLASSE</v>
          </cell>
          <cell r="P1719">
            <v>2</v>
          </cell>
          <cell r="Q1719">
            <v>30.8</v>
          </cell>
          <cell r="R1719">
            <v>11</v>
          </cell>
          <cell r="S1719">
            <v>30.800000000000011</v>
          </cell>
          <cell r="T1719" t="str">
            <v xml:space="preserve"> </v>
          </cell>
        </row>
        <row r="1720">
          <cell r="A1720" t="str">
            <v>32072000</v>
          </cell>
          <cell r="B1720" t="str">
            <v>Compositions vitrifiables,engobes et preparations similaires</v>
          </cell>
          <cell r="C1720">
            <v>38393</v>
          </cell>
          <cell r="D1720">
            <v>10</v>
          </cell>
          <cell r="E1720">
            <v>0</v>
          </cell>
          <cell r="F1720">
            <v>18</v>
          </cell>
          <cell r="G1720">
            <v>10</v>
          </cell>
          <cell r="H1720">
            <v>0</v>
          </cell>
          <cell r="I1720">
            <v>18</v>
          </cell>
          <cell r="J1720">
            <v>1</v>
          </cell>
          <cell r="K1720">
            <v>0</v>
          </cell>
          <cell r="L1720" t="str">
            <v>KGM</v>
          </cell>
          <cell r="M1720">
            <v>0</v>
          </cell>
          <cell r="N1720">
            <v>0</v>
          </cell>
          <cell r="O1720" t="str">
            <v>CLASSE</v>
          </cell>
          <cell r="P1720">
            <v>2</v>
          </cell>
          <cell r="Q1720">
            <v>30.8</v>
          </cell>
          <cell r="R1720">
            <v>11</v>
          </cell>
          <cell r="S1720">
            <v>30.800000000000011</v>
          </cell>
          <cell r="T1720" t="str">
            <v xml:space="preserve"> </v>
          </cell>
        </row>
        <row r="1721">
          <cell r="A1721" t="str">
            <v>32073000</v>
          </cell>
          <cell r="B1721" t="str">
            <v>Lustres liquides et preparations similaires</v>
          </cell>
          <cell r="C1721">
            <v>38393</v>
          </cell>
          <cell r="D1721">
            <v>10</v>
          </cell>
          <cell r="E1721">
            <v>0</v>
          </cell>
          <cell r="F1721">
            <v>18</v>
          </cell>
          <cell r="G1721">
            <v>10</v>
          </cell>
          <cell r="H1721">
            <v>0</v>
          </cell>
          <cell r="I1721">
            <v>18</v>
          </cell>
          <cell r="J1721">
            <v>1</v>
          </cell>
          <cell r="K1721">
            <v>0</v>
          </cell>
          <cell r="L1721" t="str">
            <v>KGM</v>
          </cell>
          <cell r="M1721">
            <v>0</v>
          </cell>
          <cell r="N1721">
            <v>0</v>
          </cell>
          <cell r="O1721" t="str">
            <v>CLASSE</v>
          </cell>
          <cell r="P1721">
            <v>2</v>
          </cell>
          <cell r="Q1721">
            <v>30.8</v>
          </cell>
          <cell r="R1721">
            <v>11</v>
          </cell>
          <cell r="S1721">
            <v>30.800000000000011</v>
          </cell>
          <cell r="T1721" t="str">
            <v xml:space="preserve"> </v>
          </cell>
        </row>
        <row r="1722">
          <cell r="A1722" t="str">
            <v>32074000</v>
          </cell>
          <cell r="B1722" t="str">
            <v>Frittes et verres en poudre,grenailles,lamelles ou flocons</v>
          </cell>
          <cell r="C1722">
            <v>38393</v>
          </cell>
          <cell r="D1722">
            <v>10</v>
          </cell>
          <cell r="E1722">
            <v>0</v>
          </cell>
          <cell r="F1722">
            <v>18</v>
          </cell>
          <cell r="G1722">
            <v>10</v>
          </cell>
          <cell r="H1722">
            <v>0</v>
          </cell>
          <cell r="I1722">
            <v>18</v>
          </cell>
          <cell r="J1722">
            <v>1</v>
          </cell>
          <cell r="K1722">
            <v>0</v>
          </cell>
          <cell r="L1722" t="str">
            <v>KGM</v>
          </cell>
          <cell r="M1722">
            <v>0</v>
          </cell>
          <cell r="N1722">
            <v>0</v>
          </cell>
          <cell r="O1722" t="str">
            <v>CLASSE</v>
          </cell>
          <cell r="P1722">
            <v>2</v>
          </cell>
          <cell r="Q1722">
            <v>30.8</v>
          </cell>
          <cell r="R1722">
            <v>11</v>
          </cell>
          <cell r="S1722">
            <v>30.800000000000011</v>
          </cell>
          <cell r="T1722" t="str">
            <v xml:space="preserve"> </v>
          </cell>
        </row>
        <row r="1723">
          <cell r="A1723" t="str">
            <v>32081000</v>
          </cell>
          <cell r="B1723" t="str">
            <v>Peintures &amp; vernis a base de polyesters dissous dans un milieux non aqueux</v>
          </cell>
          <cell r="C1723">
            <v>38393</v>
          </cell>
          <cell r="D1723">
            <v>30</v>
          </cell>
          <cell r="E1723">
            <v>0</v>
          </cell>
          <cell r="F1723">
            <v>18</v>
          </cell>
          <cell r="G1723">
            <v>30</v>
          </cell>
          <cell r="H1723">
            <v>0</v>
          </cell>
          <cell r="I1723">
            <v>18</v>
          </cell>
          <cell r="J1723">
            <v>1</v>
          </cell>
          <cell r="K1723">
            <v>0</v>
          </cell>
          <cell r="L1723" t="str">
            <v>KGM</v>
          </cell>
          <cell r="M1723">
            <v>0</v>
          </cell>
          <cell r="N1723">
            <v>0</v>
          </cell>
          <cell r="O1723" t="str">
            <v>CLASSE</v>
          </cell>
          <cell r="P1723">
            <v>4</v>
          </cell>
          <cell r="Q1723">
            <v>54.4</v>
          </cell>
          <cell r="R1723">
            <v>31</v>
          </cell>
          <cell r="S1723">
            <v>54.400000000000006</v>
          </cell>
          <cell r="T1723" t="str">
            <v xml:space="preserve"> </v>
          </cell>
        </row>
        <row r="1724">
          <cell r="A1724" t="str">
            <v>32082000</v>
          </cell>
          <cell r="B1724" t="str">
            <v>Peintures &amp;vernis a base de polymeres acryliques en milieux non aqueux</v>
          </cell>
          <cell r="C1724">
            <v>38393</v>
          </cell>
          <cell r="D1724">
            <v>30</v>
          </cell>
          <cell r="E1724">
            <v>0</v>
          </cell>
          <cell r="F1724">
            <v>18</v>
          </cell>
          <cell r="G1724">
            <v>30</v>
          </cell>
          <cell r="H1724">
            <v>0</v>
          </cell>
          <cell r="I1724">
            <v>18</v>
          </cell>
          <cell r="J1724">
            <v>1</v>
          </cell>
          <cell r="K1724">
            <v>0</v>
          </cell>
          <cell r="L1724" t="str">
            <v>KGM</v>
          </cell>
          <cell r="M1724">
            <v>0</v>
          </cell>
          <cell r="N1724">
            <v>0</v>
          </cell>
          <cell r="O1724" t="str">
            <v>CLASSE</v>
          </cell>
          <cell r="P1724">
            <v>4</v>
          </cell>
          <cell r="Q1724">
            <v>54.4</v>
          </cell>
          <cell r="R1724">
            <v>31</v>
          </cell>
          <cell r="S1724">
            <v>54.400000000000006</v>
          </cell>
          <cell r="T1724" t="str">
            <v xml:space="preserve"> </v>
          </cell>
        </row>
        <row r="1725">
          <cell r="A1725" t="str">
            <v>32089000</v>
          </cell>
          <cell r="B1725" t="str">
            <v>Peinture &amp;vernis a base de polymere synthetique en milieu non aqueux</v>
          </cell>
          <cell r="C1725">
            <v>38393</v>
          </cell>
          <cell r="D1725">
            <v>30</v>
          </cell>
          <cell r="E1725">
            <v>0</v>
          </cell>
          <cell r="F1725">
            <v>18</v>
          </cell>
          <cell r="G1725">
            <v>30</v>
          </cell>
          <cell r="H1725">
            <v>0</v>
          </cell>
          <cell r="I1725">
            <v>18</v>
          </cell>
          <cell r="J1725">
            <v>1</v>
          </cell>
          <cell r="K1725">
            <v>0</v>
          </cell>
          <cell r="L1725" t="str">
            <v>KGM</v>
          </cell>
          <cell r="M1725">
            <v>0</v>
          </cell>
          <cell r="N1725">
            <v>0</v>
          </cell>
          <cell r="O1725" t="str">
            <v>CLASSE</v>
          </cell>
          <cell r="P1725">
            <v>4</v>
          </cell>
          <cell r="Q1725">
            <v>54.4</v>
          </cell>
          <cell r="R1725">
            <v>31</v>
          </cell>
          <cell r="S1725">
            <v>54.400000000000006</v>
          </cell>
          <cell r="T1725" t="str">
            <v xml:space="preserve"> </v>
          </cell>
        </row>
        <row r="1726">
          <cell r="A1726" t="str">
            <v>32091000</v>
          </cell>
          <cell r="B1726" t="str">
            <v>Peintures acryliques ou vinyliques,en milieu aqueux</v>
          </cell>
          <cell r="C1726">
            <v>38393</v>
          </cell>
          <cell r="D1726">
            <v>30</v>
          </cell>
          <cell r="E1726">
            <v>0</v>
          </cell>
          <cell r="F1726">
            <v>18</v>
          </cell>
          <cell r="G1726">
            <v>30</v>
          </cell>
          <cell r="H1726">
            <v>0</v>
          </cell>
          <cell r="I1726">
            <v>18</v>
          </cell>
          <cell r="J1726">
            <v>1</v>
          </cell>
          <cell r="K1726">
            <v>0</v>
          </cell>
          <cell r="L1726" t="str">
            <v>KGM</v>
          </cell>
          <cell r="M1726">
            <v>0</v>
          </cell>
          <cell r="N1726">
            <v>0</v>
          </cell>
          <cell r="O1726" t="str">
            <v>CLASSE</v>
          </cell>
          <cell r="P1726">
            <v>4</v>
          </cell>
          <cell r="Q1726">
            <v>54.4</v>
          </cell>
          <cell r="R1726">
            <v>31</v>
          </cell>
          <cell r="S1726">
            <v>54.400000000000006</v>
          </cell>
          <cell r="T1726" t="str">
            <v xml:space="preserve"> </v>
          </cell>
        </row>
        <row r="1727">
          <cell r="A1727" t="str">
            <v>32099000</v>
          </cell>
          <cell r="B1727" t="str">
            <v>Peintures a base de polymeres synthetiques dissous en milieu aqueux</v>
          </cell>
          <cell r="C1727">
            <v>38393</v>
          </cell>
          <cell r="D1727">
            <v>30</v>
          </cell>
          <cell r="E1727">
            <v>0</v>
          </cell>
          <cell r="F1727">
            <v>18</v>
          </cell>
          <cell r="G1727">
            <v>30</v>
          </cell>
          <cell r="H1727">
            <v>0</v>
          </cell>
          <cell r="I1727">
            <v>18</v>
          </cell>
          <cell r="J1727">
            <v>1</v>
          </cell>
          <cell r="K1727">
            <v>0</v>
          </cell>
          <cell r="L1727" t="str">
            <v>KGM</v>
          </cell>
          <cell r="M1727">
            <v>0</v>
          </cell>
          <cell r="N1727">
            <v>0</v>
          </cell>
          <cell r="O1727" t="str">
            <v>CLASSE</v>
          </cell>
          <cell r="P1727">
            <v>4</v>
          </cell>
          <cell r="Q1727">
            <v>54.4</v>
          </cell>
          <cell r="R1727">
            <v>31</v>
          </cell>
          <cell r="S1727">
            <v>54.400000000000006</v>
          </cell>
          <cell r="T1727" t="str">
            <v xml:space="preserve"> </v>
          </cell>
        </row>
        <row r="1728">
          <cell r="A1728" t="str">
            <v>32100000</v>
          </cell>
          <cell r="B1728" t="str">
            <v>Peintures &amp;vernis;pigments a l'eau utilises pr finissage des cuirs</v>
          </cell>
          <cell r="C1728">
            <v>38393</v>
          </cell>
          <cell r="D1728">
            <v>30</v>
          </cell>
          <cell r="E1728">
            <v>0</v>
          </cell>
          <cell r="F1728">
            <v>18</v>
          </cell>
          <cell r="G1728">
            <v>30</v>
          </cell>
          <cell r="H1728">
            <v>0</v>
          </cell>
          <cell r="I1728">
            <v>18</v>
          </cell>
          <cell r="J1728">
            <v>1</v>
          </cell>
          <cell r="K1728">
            <v>0</v>
          </cell>
          <cell r="L1728" t="str">
            <v>KGM</v>
          </cell>
          <cell r="M1728">
            <v>0</v>
          </cell>
          <cell r="N1728">
            <v>0</v>
          </cell>
          <cell r="O1728" t="str">
            <v>CLASSE</v>
          </cell>
          <cell r="P1728">
            <v>4</v>
          </cell>
          <cell r="Q1728">
            <v>54.4</v>
          </cell>
          <cell r="R1728">
            <v>31</v>
          </cell>
          <cell r="S1728">
            <v>54.400000000000006</v>
          </cell>
          <cell r="T1728" t="str">
            <v xml:space="preserve"> </v>
          </cell>
        </row>
        <row r="1729">
          <cell r="A1729" t="str">
            <v>32110000</v>
          </cell>
          <cell r="B1729" t="str">
            <v>Siccatifs prepares</v>
          </cell>
          <cell r="C1729">
            <v>38393</v>
          </cell>
          <cell r="D1729">
            <v>5</v>
          </cell>
          <cell r="E1729">
            <v>0</v>
          </cell>
          <cell r="F1729">
            <v>18</v>
          </cell>
          <cell r="G1729">
            <v>5</v>
          </cell>
          <cell r="H1729">
            <v>0</v>
          </cell>
          <cell r="I1729">
            <v>18</v>
          </cell>
          <cell r="J1729">
            <v>1</v>
          </cell>
          <cell r="K1729">
            <v>0</v>
          </cell>
          <cell r="L1729" t="str">
            <v>KGM</v>
          </cell>
          <cell r="M1729">
            <v>0</v>
          </cell>
          <cell r="N1729">
            <v>0</v>
          </cell>
          <cell r="O1729" t="str">
            <v>CLASSE</v>
          </cell>
          <cell r="P1729">
            <v>1</v>
          </cell>
          <cell r="Q1729">
            <v>24.9</v>
          </cell>
          <cell r="R1729">
            <v>6</v>
          </cell>
          <cell r="S1729">
            <v>24.900000000000006</v>
          </cell>
          <cell r="T1729" t="str">
            <v xml:space="preserve"> </v>
          </cell>
        </row>
        <row r="1730">
          <cell r="A1730" t="str">
            <v>32121000</v>
          </cell>
          <cell r="B1730" t="str">
            <v>Feuilles pour le marquage au fer</v>
          </cell>
          <cell r="C1730">
            <v>38393</v>
          </cell>
          <cell r="D1730">
            <v>5</v>
          </cell>
          <cell r="E1730">
            <v>0</v>
          </cell>
          <cell r="F1730">
            <v>18</v>
          </cell>
          <cell r="G1730">
            <v>5</v>
          </cell>
          <cell r="H1730">
            <v>0</v>
          </cell>
          <cell r="I1730">
            <v>18</v>
          </cell>
          <cell r="J1730">
            <v>1</v>
          </cell>
          <cell r="K1730">
            <v>0</v>
          </cell>
          <cell r="L1730" t="str">
            <v>KGM</v>
          </cell>
          <cell r="M1730">
            <v>0</v>
          </cell>
          <cell r="N1730">
            <v>0</v>
          </cell>
          <cell r="O1730" t="str">
            <v>CLASSE</v>
          </cell>
          <cell r="P1730">
            <v>1</v>
          </cell>
          <cell r="Q1730">
            <v>24.9</v>
          </cell>
          <cell r="R1730">
            <v>6</v>
          </cell>
          <cell r="S1730">
            <v>24.900000000000006</v>
          </cell>
          <cell r="T1730" t="str">
            <v xml:space="preserve"> </v>
          </cell>
        </row>
        <row r="1731">
          <cell r="A1731" t="str">
            <v>32129000</v>
          </cell>
          <cell r="B1731" t="str">
            <v>Teintures &amp;colorants conditionnes pr la vente au detail autre que 321210</v>
          </cell>
          <cell r="C1731">
            <v>38393</v>
          </cell>
          <cell r="D1731">
            <v>10</v>
          </cell>
          <cell r="E1731">
            <v>0</v>
          </cell>
          <cell r="F1731">
            <v>18</v>
          </cell>
          <cell r="G1731">
            <v>10</v>
          </cell>
          <cell r="H1731">
            <v>0</v>
          </cell>
          <cell r="I1731">
            <v>18</v>
          </cell>
          <cell r="J1731">
            <v>1</v>
          </cell>
          <cell r="K1731">
            <v>0</v>
          </cell>
          <cell r="L1731" t="str">
            <v>KGM</v>
          </cell>
          <cell r="M1731">
            <v>0</v>
          </cell>
          <cell r="N1731">
            <v>0</v>
          </cell>
          <cell r="O1731" t="str">
            <v>CLASSE</v>
          </cell>
          <cell r="P1731">
            <v>2</v>
          </cell>
          <cell r="Q1731">
            <v>30.8</v>
          </cell>
          <cell r="R1731">
            <v>11</v>
          </cell>
          <cell r="S1731">
            <v>30.800000000000011</v>
          </cell>
          <cell r="T1731" t="str">
            <v xml:space="preserve"> </v>
          </cell>
        </row>
        <row r="1732">
          <cell r="A1732" t="str">
            <v>32131000</v>
          </cell>
          <cell r="B1732" t="str">
            <v>Couleurs en assortiments</v>
          </cell>
          <cell r="C1732">
            <v>38393</v>
          </cell>
          <cell r="D1732">
            <v>10</v>
          </cell>
          <cell r="E1732">
            <v>0</v>
          </cell>
          <cell r="F1732">
            <v>18</v>
          </cell>
          <cell r="G1732">
            <v>10</v>
          </cell>
          <cell r="H1732">
            <v>0</v>
          </cell>
          <cell r="I1732">
            <v>18</v>
          </cell>
          <cell r="J1732">
            <v>1</v>
          </cell>
          <cell r="K1732">
            <v>0</v>
          </cell>
          <cell r="L1732" t="str">
            <v>KGM</v>
          </cell>
          <cell r="M1732">
            <v>0</v>
          </cell>
          <cell r="N1732">
            <v>0</v>
          </cell>
          <cell r="O1732" t="str">
            <v>CLASSE</v>
          </cell>
          <cell r="P1732">
            <v>2</v>
          </cell>
          <cell r="Q1732">
            <v>30.8</v>
          </cell>
          <cell r="R1732">
            <v>11</v>
          </cell>
          <cell r="S1732">
            <v>30.800000000000011</v>
          </cell>
          <cell r="T1732" t="str">
            <v xml:space="preserve"> </v>
          </cell>
        </row>
        <row r="1733">
          <cell r="A1733" t="str">
            <v>32139000</v>
          </cell>
          <cell r="B1733" t="str">
            <v>Couleurs pour la peinture artistique autre qu'en assortiment</v>
          </cell>
          <cell r="C1733">
            <v>38393</v>
          </cell>
          <cell r="D1733">
            <v>10</v>
          </cell>
          <cell r="E1733">
            <v>0</v>
          </cell>
          <cell r="F1733">
            <v>18</v>
          </cell>
          <cell r="G1733">
            <v>10</v>
          </cell>
          <cell r="H1733">
            <v>0</v>
          </cell>
          <cell r="I1733">
            <v>18</v>
          </cell>
          <cell r="J1733">
            <v>1</v>
          </cell>
          <cell r="K1733">
            <v>0</v>
          </cell>
          <cell r="L1733" t="str">
            <v>KGM</v>
          </cell>
          <cell r="M1733">
            <v>0</v>
          </cell>
          <cell r="N1733">
            <v>0</v>
          </cell>
          <cell r="O1733" t="str">
            <v>CLASSE</v>
          </cell>
          <cell r="P1733">
            <v>2</v>
          </cell>
          <cell r="Q1733">
            <v>30.8</v>
          </cell>
          <cell r="R1733">
            <v>11</v>
          </cell>
          <cell r="S1733">
            <v>30.800000000000011</v>
          </cell>
          <cell r="T1733" t="str">
            <v xml:space="preserve"> </v>
          </cell>
        </row>
        <row r="1734">
          <cell r="A1734" t="str">
            <v>32141000</v>
          </cell>
          <cell r="B1734" t="str">
            <v>Mastic de vitrier,ciments de resine,enduits utilises en peintures</v>
          </cell>
          <cell r="C1734">
            <v>38393</v>
          </cell>
          <cell r="D1734">
            <v>20</v>
          </cell>
          <cell r="E1734">
            <v>0</v>
          </cell>
          <cell r="F1734">
            <v>18</v>
          </cell>
          <cell r="G1734">
            <v>20</v>
          </cell>
          <cell r="H1734">
            <v>0</v>
          </cell>
          <cell r="I1734">
            <v>18</v>
          </cell>
          <cell r="J1734">
            <v>1</v>
          </cell>
          <cell r="K1734">
            <v>0</v>
          </cell>
          <cell r="L1734" t="str">
            <v>KGM</v>
          </cell>
          <cell r="M1734">
            <v>0</v>
          </cell>
          <cell r="N1734">
            <v>0</v>
          </cell>
          <cell r="O1734" t="str">
            <v>CLASSE</v>
          </cell>
          <cell r="P1734">
            <v>3</v>
          </cell>
          <cell r="Q1734">
            <v>42.6</v>
          </cell>
          <cell r="R1734">
            <v>21</v>
          </cell>
          <cell r="S1734">
            <v>42.599999999999994</v>
          </cell>
          <cell r="T1734" t="str">
            <v xml:space="preserve"> </v>
          </cell>
        </row>
        <row r="1735">
          <cell r="A1735" t="str">
            <v>32149000</v>
          </cell>
          <cell r="B1735" t="str">
            <v>Mastics &amp; enduits non refractaires des types utilises en maconnerie</v>
          </cell>
          <cell r="C1735">
            <v>38393</v>
          </cell>
          <cell r="D1735">
            <v>20</v>
          </cell>
          <cell r="E1735">
            <v>0</v>
          </cell>
          <cell r="F1735">
            <v>18</v>
          </cell>
          <cell r="G1735">
            <v>20</v>
          </cell>
          <cell r="H1735">
            <v>0</v>
          </cell>
          <cell r="I1735">
            <v>18</v>
          </cell>
          <cell r="J1735">
            <v>1</v>
          </cell>
          <cell r="K1735">
            <v>0</v>
          </cell>
          <cell r="L1735" t="str">
            <v>KGM</v>
          </cell>
          <cell r="M1735">
            <v>0</v>
          </cell>
          <cell r="N1735">
            <v>0</v>
          </cell>
          <cell r="O1735" t="str">
            <v>CLASSE</v>
          </cell>
          <cell r="P1735">
            <v>3</v>
          </cell>
          <cell r="Q1735">
            <v>42.6</v>
          </cell>
          <cell r="R1735">
            <v>21</v>
          </cell>
          <cell r="S1735">
            <v>42.599999999999994</v>
          </cell>
          <cell r="T1735" t="str">
            <v xml:space="preserve"> </v>
          </cell>
        </row>
        <row r="1736">
          <cell r="A1736" t="str">
            <v>32151100</v>
          </cell>
          <cell r="B1736" t="str">
            <v>Encres noires d'imprimerie.</v>
          </cell>
          <cell r="C1736">
            <v>38393</v>
          </cell>
          <cell r="D1736">
            <v>5</v>
          </cell>
          <cell r="E1736">
            <v>0</v>
          </cell>
          <cell r="F1736">
            <v>18</v>
          </cell>
          <cell r="G1736">
            <v>5</v>
          </cell>
          <cell r="H1736">
            <v>0</v>
          </cell>
          <cell r="I1736">
            <v>18</v>
          </cell>
          <cell r="J1736">
            <v>1</v>
          </cell>
          <cell r="K1736">
            <v>0</v>
          </cell>
          <cell r="L1736" t="str">
            <v>KGM</v>
          </cell>
          <cell r="M1736">
            <v>0</v>
          </cell>
          <cell r="N1736">
            <v>0</v>
          </cell>
          <cell r="O1736" t="str">
            <v>CLASSE</v>
          </cell>
          <cell r="P1736">
            <v>1</v>
          </cell>
          <cell r="Q1736">
            <v>24.9</v>
          </cell>
          <cell r="R1736">
            <v>6</v>
          </cell>
          <cell r="S1736">
            <v>24.900000000000006</v>
          </cell>
          <cell r="T1736" t="str">
            <v xml:space="preserve"> </v>
          </cell>
        </row>
        <row r="1737">
          <cell r="A1737" t="str">
            <v>32151900</v>
          </cell>
          <cell r="B1737" t="str">
            <v>Encres d'imprimerie  autre que noirs</v>
          </cell>
          <cell r="C1737">
            <v>38393</v>
          </cell>
          <cell r="D1737">
            <v>5</v>
          </cell>
          <cell r="E1737">
            <v>0</v>
          </cell>
          <cell r="F1737">
            <v>18</v>
          </cell>
          <cell r="G1737">
            <v>5</v>
          </cell>
          <cell r="H1737">
            <v>0</v>
          </cell>
          <cell r="I1737">
            <v>18</v>
          </cell>
          <cell r="J1737">
            <v>1</v>
          </cell>
          <cell r="K1737">
            <v>0</v>
          </cell>
          <cell r="L1737" t="str">
            <v>KGM</v>
          </cell>
          <cell r="M1737">
            <v>0</v>
          </cell>
          <cell r="N1737">
            <v>0</v>
          </cell>
          <cell r="O1737" t="str">
            <v>CLASSE</v>
          </cell>
          <cell r="P1737">
            <v>1</v>
          </cell>
          <cell r="Q1737">
            <v>24.9</v>
          </cell>
          <cell r="R1737">
            <v>6</v>
          </cell>
          <cell r="S1737">
            <v>24.900000000000006</v>
          </cell>
          <cell r="T1737" t="str">
            <v xml:space="preserve"> </v>
          </cell>
        </row>
        <row r="1738">
          <cell r="A1738" t="str">
            <v>32159000</v>
          </cell>
          <cell r="B1738" t="str">
            <v>Encres autres que du 321511 et 321519</v>
          </cell>
          <cell r="C1738">
            <v>38393</v>
          </cell>
          <cell r="D1738">
            <v>10</v>
          </cell>
          <cell r="E1738">
            <v>0</v>
          </cell>
          <cell r="F1738">
            <v>18</v>
          </cell>
          <cell r="G1738">
            <v>10</v>
          </cell>
          <cell r="H1738">
            <v>0</v>
          </cell>
          <cell r="I1738">
            <v>18</v>
          </cell>
          <cell r="J1738">
            <v>1</v>
          </cell>
          <cell r="K1738">
            <v>0</v>
          </cell>
          <cell r="L1738" t="str">
            <v>KGM</v>
          </cell>
          <cell r="M1738">
            <v>0</v>
          </cell>
          <cell r="N1738">
            <v>0</v>
          </cell>
          <cell r="O1738" t="str">
            <v>CLASSE</v>
          </cell>
          <cell r="P1738">
            <v>2</v>
          </cell>
          <cell r="Q1738">
            <v>30.8</v>
          </cell>
          <cell r="R1738">
            <v>11</v>
          </cell>
          <cell r="S1738">
            <v>30.800000000000011</v>
          </cell>
          <cell r="T1738" t="str">
            <v xml:space="preserve"> </v>
          </cell>
        </row>
        <row r="1739">
          <cell r="A1739" t="str">
            <v>33011100</v>
          </cell>
          <cell r="B1739" t="str">
            <v>Huile essentielle de bergamote deterpenee ou non</v>
          </cell>
          <cell r="C1739">
            <v>38393</v>
          </cell>
          <cell r="D1739">
            <v>10</v>
          </cell>
          <cell r="E1739">
            <v>0</v>
          </cell>
          <cell r="F1739">
            <v>18</v>
          </cell>
          <cell r="G1739">
            <v>10</v>
          </cell>
          <cell r="H1739">
            <v>0</v>
          </cell>
          <cell r="I1739">
            <v>18</v>
          </cell>
          <cell r="J1739">
            <v>1</v>
          </cell>
          <cell r="K1739">
            <v>0</v>
          </cell>
          <cell r="L1739" t="str">
            <v>LTR</v>
          </cell>
          <cell r="M1739">
            <v>0</v>
          </cell>
          <cell r="N1739">
            <v>0</v>
          </cell>
          <cell r="O1739" t="str">
            <v>CLASSE</v>
          </cell>
          <cell r="P1739">
            <v>2</v>
          </cell>
          <cell r="Q1739">
            <v>30.8</v>
          </cell>
          <cell r="R1739">
            <v>11</v>
          </cell>
          <cell r="S1739">
            <v>30.800000000000011</v>
          </cell>
          <cell r="T1739" t="str">
            <v xml:space="preserve"> </v>
          </cell>
        </row>
        <row r="1740">
          <cell r="A1740" t="str">
            <v>33011200</v>
          </cell>
          <cell r="B1740" t="str">
            <v>Huile essentielle d'orange deterpenee ou non</v>
          </cell>
          <cell r="C1740">
            <v>38393</v>
          </cell>
          <cell r="D1740">
            <v>10</v>
          </cell>
          <cell r="E1740">
            <v>0</v>
          </cell>
          <cell r="F1740">
            <v>18</v>
          </cell>
          <cell r="G1740">
            <v>10</v>
          </cell>
          <cell r="H1740">
            <v>0</v>
          </cell>
          <cell r="I1740">
            <v>18</v>
          </cell>
          <cell r="J1740">
            <v>1</v>
          </cell>
          <cell r="K1740">
            <v>0</v>
          </cell>
          <cell r="L1740" t="str">
            <v>LTR</v>
          </cell>
          <cell r="M1740">
            <v>0</v>
          </cell>
          <cell r="N1740">
            <v>0</v>
          </cell>
          <cell r="O1740" t="str">
            <v>CLASSE</v>
          </cell>
          <cell r="P1740">
            <v>2</v>
          </cell>
          <cell r="Q1740">
            <v>30.8</v>
          </cell>
          <cell r="R1740">
            <v>11</v>
          </cell>
          <cell r="S1740">
            <v>30.800000000000011</v>
          </cell>
          <cell r="T1740" t="str">
            <v xml:space="preserve"> </v>
          </cell>
        </row>
        <row r="1741">
          <cell r="A1741" t="str">
            <v>33011300</v>
          </cell>
          <cell r="B1741" t="str">
            <v>Huile essentielle de citron deterpenee ou non</v>
          </cell>
          <cell r="C1741">
            <v>38393</v>
          </cell>
          <cell r="D1741">
            <v>10</v>
          </cell>
          <cell r="E1741">
            <v>0</v>
          </cell>
          <cell r="F1741">
            <v>18</v>
          </cell>
          <cell r="G1741">
            <v>10</v>
          </cell>
          <cell r="H1741">
            <v>0</v>
          </cell>
          <cell r="I1741">
            <v>18</v>
          </cell>
          <cell r="J1741">
            <v>1</v>
          </cell>
          <cell r="K1741">
            <v>0</v>
          </cell>
          <cell r="L1741" t="str">
            <v>LTR</v>
          </cell>
          <cell r="M1741">
            <v>0</v>
          </cell>
          <cell r="N1741">
            <v>0</v>
          </cell>
          <cell r="O1741" t="str">
            <v>CLASSE</v>
          </cell>
          <cell r="P1741">
            <v>2</v>
          </cell>
          <cell r="Q1741">
            <v>30.8</v>
          </cell>
          <cell r="R1741">
            <v>11</v>
          </cell>
          <cell r="S1741">
            <v>30.800000000000011</v>
          </cell>
          <cell r="T1741" t="str">
            <v xml:space="preserve"> </v>
          </cell>
        </row>
        <row r="1742">
          <cell r="A1742" t="str">
            <v>33011400</v>
          </cell>
          <cell r="B1742" t="str">
            <v>Huile essentielle de lime ou limette deterpenee ou non</v>
          </cell>
          <cell r="C1742">
            <v>38393</v>
          </cell>
          <cell r="D1742">
            <v>10</v>
          </cell>
          <cell r="E1742">
            <v>0</v>
          </cell>
          <cell r="F1742">
            <v>18</v>
          </cell>
          <cell r="G1742">
            <v>10</v>
          </cell>
          <cell r="H1742">
            <v>0</v>
          </cell>
          <cell r="I1742">
            <v>18</v>
          </cell>
          <cell r="J1742">
            <v>1</v>
          </cell>
          <cell r="K1742">
            <v>0</v>
          </cell>
          <cell r="L1742" t="str">
            <v>LTR</v>
          </cell>
          <cell r="M1742">
            <v>0</v>
          </cell>
          <cell r="N1742">
            <v>0</v>
          </cell>
          <cell r="O1742" t="str">
            <v>CLASSE</v>
          </cell>
          <cell r="P1742">
            <v>2</v>
          </cell>
          <cell r="Q1742">
            <v>30.8</v>
          </cell>
          <cell r="R1742">
            <v>11</v>
          </cell>
          <cell r="S1742">
            <v>30.800000000000011</v>
          </cell>
          <cell r="T1742" t="str">
            <v xml:space="preserve"> </v>
          </cell>
        </row>
        <row r="1743">
          <cell r="A1743" t="str">
            <v>33011900</v>
          </cell>
          <cell r="B1743" t="str">
            <v>Huiles essentielles d'agrumes deterpenees ou non autres que du 330111 a 14</v>
          </cell>
          <cell r="C1743">
            <v>38393</v>
          </cell>
          <cell r="D1743">
            <v>10</v>
          </cell>
          <cell r="E1743">
            <v>0</v>
          </cell>
          <cell r="F1743">
            <v>18</v>
          </cell>
          <cell r="G1743">
            <v>10</v>
          </cell>
          <cell r="H1743">
            <v>0</v>
          </cell>
          <cell r="I1743">
            <v>18</v>
          </cell>
          <cell r="J1743">
            <v>1</v>
          </cell>
          <cell r="K1743">
            <v>0</v>
          </cell>
          <cell r="L1743" t="str">
            <v>LTR</v>
          </cell>
          <cell r="M1743">
            <v>0</v>
          </cell>
          <cell r="N1743">
            <v>0</v>
          </cell>
          <cell r="O1743" t="str">
            <v>CLASSE</v>
          </cell>
          <cell r="P1743">
            <v>2</v>
          </cell>
          <cell r="Q1743">
            <v>30.8</v>
          </cell>
          <cell r="R1743">
            <v>11</v>
          </cell>
          <cell r="S1743">
            <v>30.800000000000011</v>
          </cell>
          <cell r="T1743" t="str">
            <v xml:space="preserve"> </v>
          </cell>
        </row>
        <row r="1744">
          <cell r="A1744" t="str">
            <v>33012100</v>
          </cell>
          <cell r="B1744" t="str">
            <v>Huile essentielle de geranium deterpenee ou non</v>
          </cell>
          <cell r="C1744">
            <v>38393</v>
          </cell>
          <cell r="D1744">
            <v>10</v>
          </cell>
          <cell r="E1744">
            <v>0</v>
          </cell>
          <cell r="F1744">
            <v>18</v>
          </cell>
          <cell r="G1744">
            <v>10</v>
          </cell>
          <cell r="H1744">
            <v>0</v>
          </cell>
          <cell r="I1744">
            <v>18</v>
          </cell>
          <cell r="J1744">
            <v>1</v>
          </cell>
          <cell r="K1744">
            <v>0</v>
          </cell>
          <cell r="L1744" t="str">
            <v>LTR</v>
          </cell>
          <cell r="M1744">
            <v>0</v>
          </cell>
          <cell r="N1744">
            <v>0</v>
          </cell>
          <cell r="O1744" t="str">
            <v>CLASSE</v>
          </cell>
          <cell r="P1744">
            <v>2</v>
          </cell>
          <cell r="Q1744">
            <v>30.8</v>
          </cell>
          <cell r="R1744">
            <v>11</v>
          </cell>
          <cell r="S1744">
            <v>30.800000000000011</v>
          </cell>
          <cell r="T1744" t="str">
            <v xml:space="preserve"> </v>
          </cell>
        </row>
        <row r="1745">
          <cell r="A1745" t="str">
            <v>33012200</v>
          </cell>
          <cell r="B1745" t="str">
            <v>Huile essentielle de jasmin deterpenee ou non</v>
          </cell>
          <cell r="C1745">
            <v>38393</v>
          </cell>
          <cell r="D1745">
            <v>10</v>
          </cell>
          <cell r="E1745">
            <v>0</v>
          </cell>
          <cell r="F1745">
            <v>18</v>
          </cell>
          <cell r="G1745">
            <v>10</v>
          </cell>
          <cell r="H1745">
            <v>0</v>
          </cell>
          <cell r="I1745">
            <v>18</v>
          </cell>
          <cell r="J1745">
            <v>1</v>
          </cell>
          <cell r="K1745">
            <v>0</v>
          </cell>
          <cell r="L1745" t="str">
            <v>LTR</v>
          </cell>
          <cell r="M1745">
            <v>0</v>
          </cell>
          <cell r="N1745">
            <v>0</v>
          </cell>
          <cell r="O1745" t="str">
            <v>CLASSE</v>
          </cell>
          <cell r="P1745">
            <v>2</v>
          </cell>
          <cell r="Q1745">
            <v>30.8</v>
          </cell>
          <cell r="R1745">
            <v>11</v>
          </cell>
          <cell r="S1745">
            <v>30.800000000000011</v>
          </cell>
          <cell r="T1745" t="str">
            <v xml:space="preserve"> </v>
          </cell>
        </row>
        <row r="1746">
          <cell r="A1746" t="str">
            <v>33012300</v>
          </cell>
          <cell r="B1746" t="str">
            <v>Huile essentielle de lavande ou de lavandin deterpenee ou non</v>
          </cell>
          <cell r="C1746">
            <v>38393</v>
          </cell>
          <cell r="D1746">
            <v>10</v>
          </cell>
          <cell r="E1746">
            <v>0</v>
          </cell>
          <cell r="F1746">
            <v>18</v>
          </cell>
          <cell r="G1746">
            <v>10</v>
          </cell>
          <cell r="H1746">
            <v>0</v>
          </cell>
          <cell r="I1746">
            <v>18</v>
          </cell>
          <cell r="J1746">
            <v>1</v>
          </cell>
          <cell r="K1746">
            <v>0</v>
          </cell>
          <cell r="L1746" t="str">
            <v>LTR</v>
          </cell>
          <cell r="M1746">
            <v>0</v>
          </cell>
          <cell r="N1746">
            <v>0</v>
          </cell>
          <cell r="O1746" t="str">
            <v>CLASSE</v>
          </cell>
          <cell r="P1746">
            <v>2</v>
          </cell>
          <cell r="Q1746">
            <v>30.8</v>
          </cell>
          <cell r="R1746">
            <v>11</v>
          </cell>
          <cell r="S1746">
            <v>30.800000000000011</v>
          </cell>
          <cell r="T1746" t="str">
            <v xml:space="preserve"> </v>
          </cell>
        </row>
        <row r="1747">
          <cell r="A1747" t="str">
            <v>33012400</v>
          </cell>
          <cell r="B1747" t="str">
            <v>Huile essentielle de menthe poivree(mentha piperita) deterpenee ou non</v>
          </cell>
          <cell r="C1747">
            <v>38393</v>
          </cell>
          <cell r="D1747">
            <v>10</v>
          </cell>
          <cell r="E1747">
            <v>0</v>
          </cell>
          <cell r="F1747">
            <v>18</v>
          </cell>
          <cell r="G1747">
            <v>10</v>
          </cell>
          <cell r="H1747">
            <v>0</v>
          </cell>
          <cell r="I1747">
            <v>18</v>
          </cell>
          <cell r="J1747">
            <v>1</v>
          </cell>
          <cell r="K1747">
            <v>0</v>
          </cell>
          <cell r="L1747" t="str">
            <v>LTR</v>
          </cell>
          <cell r="M1747">
            <v>0</v>
          </cell>
          <cell r="N1747">
            <v>0</v>
          </cell>
          <cell r="O1747" t="str">
            <v>CLASSE</v>
          </cell>
          <cell r="P1747">
            <v>2</v>
          </cell>
          <cell r="Q1747">
            <v>30.8</v>
          </cell>
          <cell r="R1747">
            <v>11</v>
          </cell>
          <cell r="S1747">
            <v>30.800000000000011</v>
          </cell>
          <cell r="T1747" t="str">
            <v xml:space="preserve"> </v>
          </cell>
        </row>
        <row r="1748">
          <cell r="A1748" t="str">
            <v>33012500</v>
          </cell>
          <cell r="B1748" t="str">
            <v>Huile essentielle d'autres menthes deterpenee ou non</v>
          </cell>
          <cell r="C1748">
            <v>38393</v>
          </cell>
          <cell r="D1748">
            <v>10</v>
          </cell>
          <cell r="E1748">
            <v>0</v>
          </cell>
          <cell r="F1748">
            <v>18</v>
          </cell>
          <cell r="G1748">
            <v>10</v>
          </cell>
          <cell r="H1748">
            <v>0</v>
          </cell>
          <cell r="I1748">
            <v>18</v>
          </cell>
          <cell r="J1748">
            <v>1</v>
          </cell>
          <cell r="K1748">
            <v>0</v>
          </cell>
          <cell r="L1748" t="str">
            <v>LTR</v>
          </cell>
          <cell r="M1748">
            <v>0</v>
          </cell>
          <cell r="N1748">
            <v>0</v>
          </cell>
          <cell r="O1748" t="str">
            <v>CLASSE</v>
          </cell>
          <cell r="P1748">
            <v>2</v>
          </cell>
          <cell r="Q1748">
            <v>30.8</v>
          </cell>
          <cell r="R1748">
            <v>11</v>
          </cell>
          <cell r="S1748">
            <v>30.800000000000011</v>
          </cell>
          <cell r="T1748" t="str">
            <v xml:space="preserve"> </v>
          </cell>
        </row>
        <row r="1749">
          <cell r="A1749" t="str">
            <v>33012600</v>
          </cell>
          <cell r="B1749" t="str">
            <v>Huile essentielle de vetiver deterpenee ou non</v>
          </cell>
          <cell r="C1749">
            <v>38393</v>
          </cell>
          <cell r="D1749">
            <v>10</v>
          </cell>
          <cell r="E1749">
            <v>0</v>
          </cell>
          <cell r="F1749">
            <v>18</v>
          </cell>
          <cell r="G1749">
            <v>10</v>
          </cell>
          <cell r="H1749">
            <v>0</v>
          </cell>
          <cell r="I1749">
            <v>18</v>
          </cell>
          <cell r="J1749">
            <v>1</v>
          </cell>
          <cell r="K1749">
            <v>0</v>
          </cell>
          <cell r="L1749" t="str">
            <v>LTR</v>
          </cell>
          <cell r="M1749">
            <v>0</v>
          </cell>
          <cell r="N1749">
            <v>0</v>
          </cell>
          <cell r="O1749" t="str">
            <v>CLASSE</v>
          </cell>
          <cell r="P1749">
            <v>2</v>
          </cell>
          <cell r="Q1749">
            <v>30.8</v>
          </cell>
          <cell r="R1749">
            <v>11</v>
          </cell>
          <cell r="S1749">
            <v>30.800000000000011</v>
          </cell>
          <cell r="T1749" t="str">
            <v xml:space="preserve"> </v>
          </cell>
        </row>
        <row r="1750">
          <cell r="A1750" t="str">
            <v>33012900</v>
          </cell>
          <cell r="B1750" t="str">
            <v>Huiles essentielles,autr.que d'agrumes,deterpenees ou non que 330121 a 26</v>
          </cell>
          <cell r="C1750">
            <v>38393</v>
          </cell>
          <cell r="D1750">
            <v>10</v>
          </cell>
          <cell r="E1750">
            <v>0</v>
          </cell>
          <cell r="F1750">
            <v>0</v>
          </cell>
          <cell r="G1750">
            <v>10</v>
          </cell>
          <cell r="H1750">
            <v>0</v>
          </cell>
          <cell r="I1750">
            <v>0</v>
          </cell>
          <cell r="J1750">
            <v>1</v>
          </cell>
          <cell r="K1750">
            <v>0</v>
          </cell>
          <cell r="L1750" t="str">
            <v>LTR</v>
          </cell>
          <cell r="M1750">
            <v>0</v>
          </cell>
          <cell r="N1750">
            <v>0</v>
          </cell>
          <cell r="O1750" t="str">
            <v>CLASSE</v>
          </cell>
          <cell r="P1750">
            <v>2</v>
          </cell>
          <cell r="Q1750">
            <v>11</v>
          </cell>
          <cell r="R1750">
            <v>11</v>
          </cell>
          <cell r="S1750">
            <v>11</v>
          </cell>
          <cell r="T1750" t="str">
            <v xml:space="preserve"> </v>
          </cell>
        </row>
        <row r="1751">
          <cell r="A1751" t="str">
            <v>33013000</v>
          </cell>
          <cell r="B1751" t="str">
            <v>Resinoides</v>
          </cell>
          <cell r="C1751">
            <v>38393</v>
          </cell>
          <cell r="D1751">
            <v>10</v>
          </cell>
          <cell r="E1751">
            <v>0</v>
          </cell>
          <cell r="F1751">
            <v>18</v>
          </cell>
          <cell r="G1751">
            <v>10</v>
          </cell>
          <cell r="H1751">
            <v>0</v>
          </cell>
          <cell r="I1751">
            <v>18</v>
          </cell>
          <cell r="J1751">
            <v>1</v>
          </cell>
          <cell r="K1751">
            <v>0</v>
          </cell>
          <cell r="L1751" t="str">
            <v>LTR</v>
          </cell>
          <cell r="M1751">
            <v>0</v>
          </cell>
          <cell r="N1751">
            <v>0</v>
          </cell>
          <cell r="O1751" t="str">
            <v>CLASSE</v>
          </cell>
          <cell r="P1751">
            <v>2</v>
          </cell>
          <cell r="Q1751">
            <v>30.8</v>
          </cell>
          <cell r="R1751">
            <v>11</v>
          </cell>
          <cell r="S1751">
            <v>30.800000000000011</v>
          </cell>
          <cell r="T1751" t="str">
            <v xml:space="preserve"> </v>
          </cell>
        </row>
        <row r="1752">
          <cell r="A1752" t="str">
            <v>33019000</v>
          </cell>
          <cell r="B1752" t="str">
            <v>Eaux distillees aromatiques et produits de la position 33.01,ndnca</v>
          </cell>
          <cell r="C1752">
            <v>38393</v>
          </cell>
          <cell r="D1752">
            <v>10</v>
          </cell>
          <cell r="E1752">
            <v>0</v>
          </cell>
          <cell r="F1752">
            <v>18</v>
          </cell>
          <cell r="G1752">
            <v>10</v>
          </cell>
          <cell r="H1752">
            <v>0</v>
          </cell>
          <cell r="I1752">
            <v>18</v>
          </cell>
          <cell r="J1752">
            <v>1</v>
          </cell>
          <cell r="K1752">
            <v>0</v>
          </cell>
          <cell r="L1752" t="str">
            <v>LTR</v>
          </cell>
          <cell r="M1752">
            <v>0</v>
          </cell>
          <cell r="N1752">
            <v>0</v>
          </cell>
          <cell r="O1752" t="str">
            <v>CLASSE</v>
          </cell>
          <cell r="P1752">
            <v>2</v>
          </cell>
          <cell r="Q1752">
            <v>30.8</v>
          </cell>
          <cell r="R1752">
            <v>11</v>
          </cell>
          <cell r="S1752">
            <v>30.800000000000011</v>
          </cell>
          <cell r="T1752" t="str">
            <v xml:space="preserve"> </v>
          </cell>
        </row>
        <row r="1753">
          <cell r="A1753" t="str">
            <v>33021000</v>
          </cell>
          <cell r="B1753" t="str">
            <v>Melanges odoriferants pour industries alimentaires,ou des boissons</v>
          </cell>
          <cell r="C1753">
            <v>38393</v>
          </cell>
          <cell r="D1753">
            <v>10</v>
          </cell>
          <cell r="E1753">
            <v>0</v>
          </cell>
          <cell r="F1753">
            <v>18</v>
          </cell>
          <cell r="G1753">
            <v>10</v>
          </cell>
          <cell r="H1753">
            <v>0</v>
          </cell>
          <cell r="I1753">
            <v>18</v>
          </cell>
          <cell r="J1753">
            <v>1</v>
          </cell>
          <cell r="K1753">
            <v>0</v>
          </cell>
          <cell r="L1753" t="str">
            <v>LTR</v>
          </cell>
          <cell r="M1753">
            <v>0</v>
          </cell>
          <cell r="N1753">
            <v>0</v>
          </cell>
          <cell r="O1753" t="str">
            <v>CLASSE</v>
          </cell>
          <cell r="P1753">
            <v>2</v>
          </cell>
          <cell r="Q1753">
            <v>30.8</v>
          </cell>
          <cell r="R1753">
            <v>11</v>
          </cell>
          <cell r="S1753">
            <v>30.800000000000011</v>
          </cell>
          <cell r="T1753" t="str">
            <v xml:space="preserve"> </v>
          </cell>
        </row>
        <row r="1754">
          <cell r="A1754" t="str">
            <v>33029000</v>
          </cell>
          <cell r="B1754" t="str">
            <v>Melanges odoriferants pour autres industries</v>
          </cell>
          <cell r="C1754">
            <v>38393</v>
          </cell>
          <cell r="D1754">
            <v>10</v>
          </cell>
          <cell r="E1754">
            <v>0</v>
          </cell>
          <cell r="F1754">
            <v>18</v>
          </cell>
          <cell r="G1754">
            <v>10</v>
          </cell>
          <cell r="H1754">
            <v>0</v>
          </cell>
          <cell r="I1754">
            <v>18</v>
          </cell>
          <cell r="J1754">
            <v>1</v>
          </cell>
          <cell r="K1754">
            <v>0</v>
          </cell>
          <cell r="L1754" t="str">
            <v>LTR</v>
          </cell>
          <cell r="M1754">
            <v>0</v>
          </cell>
          <cell r="N1754">
            <v>0</v>
          </cell>
          <cell r="O1754" t="str">
            <v>CLASSE</v>
          </cell>
          <cell r="P1754">
            <v>2</v>
          </cell>
          <cell r="Q1754">
            <v>30.8</v>
          </cell>
          <cell r="R1754">
            <v>11</v>
          </cell>
          <cell r="S1754">
            <v>30.800000000000011</v>
          </cell>
          <cell r="T1754" t="str">
            <v xml:space="preserve"> </v>
          </cell>
        </row>
        <row r="1755">
          <cell r="A1755" t="str">
            <v>33030000</v>
          </cell>
          <cell r="B1755" t="str">
            <v>Parfums et eaux de toilette.</v>
          </cell>
          <cell r="C1755">
            <v>38393</v>
          </cell>
          <cell r="D1755">
            <v>30</v>
          </cell>
          <cell r="E1755">
            <v>30</v>
          </cell>
          <cell r="F1755">
            <v>18</v>
          </cell>
          <cell r="G1755">
            <v>30</v>
          </cell>
          <cell r="H1755">
            <v>30</v>
          </cell>
          <cell r="I1755">
            <v>18</v>
          </cell>
          <cell r="J1755">
            <v>1</v>
          </cell>
          <cell r="K1755">
            <v>0</v>
          </cell>
          <cell r="L1755" t="str">
            <v>LTR</v>
          </cell>
          <cell r="M1755">
            <v>0</v>
          </cell>
          <cell r="N1755">
            <v>0</v>
          </cell>
          <cell r="O1755" t="str">
            <v>CLASSE</v>
          </cell>
          <cell r="P1755" t="str">
            <v>4 1</v>
          </cell>
          <cell r="Q1755">
            <v>0.42</v>
          </cell>
          <cell r="R1755">
            <v>61</v>
          </cell>
          <cell r="S1755">
            <v>89.800000000000011</v>
          </cell>
          <cell r="T1755" t="str">
            <v>ERR</v>
          </cell>
        </row>
        <row r="1756">
          <cell r="A1756" t="str">
            <v>33041000</v>
          </cell>
          <cell r="B1756" t="str">
            <v>Produits de maquillage pour les levres</v>
          </cell>
          <cell r="C1756">
            <v>38393</v>
          </cell>
          <cell r="D1756">
            <v>30</v>
          </cell>
          <cell r="E1756">
            <v>30</v>
          </cell>
          <cell r="F1756">
            <v>18</v>
          </cell>
          <cell r="G1756">
            <v>30</v>
          </cell>
          <cell r="H1756">
            <v>30</v>
          </cell>
          <cell r="I1756">
            <v>18</v>
          </cell>
          <cell r="J1756">
            <v>1</v>
          </cell>
          <cell r="K1756">
            <v>0</v>
          </cell>
          <cell r="L1756" t="str">
            <v>KGM</v>
          </cell>
          <cell r="M1756">
            <v>0</v>
          </cell>
          <cell r="N1756">
            <v>0</v>
          </cell>
          <cell r="O1756" t="str">
            <v>CLASSE</v>
          </cell>
          <cell r="P1756" t="str">
            <v>4 1</v>
          </cell>
          <cell r="Q1756">
            <v>0.42</v>
          </cell>
          <cell r="R1756">
            <v>61</v>
          </cell>
          <cell r="S1756">
            <v>89.800000000000011</v>
          </cell>
          <cell r="T1756" t="str">
            <v>ERR</v>
          </cell>
        </row>
        <row r="1757">
          <cell r="A1757" t="str">
            <v>33042000</v>
          </cell>
          <cell r="B1757" t="str">
            <v>Produits de maquillage pour les yeux</v>
          </cell>
          <cell r="C1757">
            <v>38393</v>
          </cell>
          <cell r="D1757">
            <v>30</v>
          </cell>
          <cell r="E1757">
            <v>30</v>
          </cell>
          <cell r="F1757">
            <v>18</v>
          </cell>
          <cell r="G1757">
            <v>30</v>
          </cell>
          <cell r="H1757">
            <v>30</v>
          </cell>
          <cell r="I1757">
            <v>18</v>
          </cell>
          <cell r="J1757">
            <v>1</v>
          </cell>
          <cell r="K1757">
            <v>0</v>
          </cell>
          <cell r="L1757" t="str">
            <v>KGM</v>
          </cell>
          <cell r="M1757">
            <v>0</v>
          </cell>
          <cell r="N1757">
            <v>0</v>
          </cell>
          <cell r="O1757" t="str">
            <v>CLASSE</v>
          </cell>
          <cell r="P1757" t="str">
            <v>4 1</v>
          </cell>
          <cell r="Q1757">
            <v>0.42</v>
          </cell>
          <cell r="R1757">
            <v>61</v>
          </cell>
          <cell r="S1757">
            <v>89.800000000000011</v>
          </cell>
          <cell r="T1757" t="str">
            <v>ERR</v>
          </cell>
        </row>
        <row r="1758">
          <cell r="A1758" t="str">
            <v>33043000</v>
          </cell>
          <cell r="B1758" t="str">
            <v>Preparations pour manucures ou pedicures</v>
          </cell>
          <cell r="C1758">
            <v>38393</v>
          </cell>
          <cell r="D1758">
            <v>30</v>
          </cell>
          <cell r="E1758">
            <v>30</v>
          </cell>
          <cell r="F1758">
            <v>18</v>
          </cell>
          <cell r="G1758">
            <v>30</v>
          </cell>
          <cell r="H1758">
            <v>30</v>
          </cell>
          <cell r="I1758">
            <v>18</v>
          </cell>
          <cell r="J1758">
            <v>1</v>
          </cell>
          <cell r="K1758">
            <v>0</v>
          </cell>
          <cell r="L1758" t="str">
            <v>KGM</v>
          </cell>
          <cell r="M1758">
            <v>0</v>
          </cell>
          <cell r="N1758">
            <v>0</v>
          </cell>
          <cell r="O1758" t="str">
            <v>CLASSE</v>
          </cell>
          <cell r="P1758" t="str">
            <v>4 1</v>
          </cell>
          <cell r="Q1758">
            <v>0.42</v>
          </cell>
          <cell r="R1758">
            <v>61</v>
          </cell>
          <cell r="S1758">
            <v>89.800000000000011</v>
          </cell>
          <cell r="T1758" t="str">
            <v>ERR</v>
          </cell>
        </row>
        <row r="1759">
          <cell r="A1759" t="str">
            <v>33049100</v>
          </cell>
          <cell r="B1759" t="str">
            <v>Poudres,y compris les poudres compactes</v>
          </cell>
          <cell r="C1759">
            <v>38393</v>
          </cell>
          <cell r="D1759">
            <v>30</v>
          </cell>
          <cell r="E1759">
            <v>30</v>
          </cell>
          <cell r="F1759">
            <v>18</v>
          </cell>
          <cell r="G1759">
            <v>30</v>
          </cell>
          <cell r="H1759">
            <v>30</v>
          </cell>
          <cell r="I1759">
            <v>18</v>
          </cell>
          <cell r="J1759">
            <v>1</v>
          </cell>
          <cell r="K1759">
            <v>0</v>
          </cell>
          <cell r="L1759" t="str">
            <v>KGM</v>
          </cell>
          <cell r="M1759">
            <v>0</v>
          </cell>
          <cell r="N1759">
            <v>0</v>
          </cell>
          <cell r="O1759" t="str">
            <v>CLASSE</v>
          </cell>
          <cell r="P1759" t="str">
            <v>4 1</v>
          </cell>
          <cell r="Q1759">
            <v>0.42</v>
          </cell>
          <cell r="R1759">
            <v>61</v>
          </cell>
          <cell r="S1759">
            <v>89.800000000000011</v>
          </cell>
          <cell r="T1759" t="str">
            <v>ERR</v>
          </cell>
        </row>
        <row r="1760">
          <cell r="A1760" t="str">
            <v>33049900</v>
          </cell>
          <cell r="B1760" t="str">
            <v>Produits de beaute,de maquillage,solaires ou pour la peau autre que 330491</v>
          </cell>
          <cell r="C1760">
            <v>38393</v>
          </cell>
          <cell r="D1760">
            <v>30</v>
          </cell>
          <cell r="E1760">
            <v>30</v>
          </cell>
          <cell r="F1760">
            <v>18</v>
          </cell>
          <cell r="G1760">
            <v>30</v>
          </cell>
          <cell r="H1760">
            <v>30</v>
          </cell>
          <cell r="I1760">
            <v>18</v>
          </cell>
          <cell r="J1760">
            <v>1</v>
          </cell>
          <cell r="K1760">
            <v>0</v>
          </cell>
          <cell r="L1760" t="str">
            <v>KGM</v>
          </cell>
          <cell r="M1760">
            <v>0</v>
          </cell>
          <cell r="N1760">
            <v>0</v>
          </cell>
          <cell r="O1760" t="str">
            <v>CLASSE</v>
          </cell>
          <cell r="P1760" t="str">
            <v>4 1</v>
          </cell>
          <cell r="Q1760">
            <v>0.42</v>
          </cell>
          <cell r="R1760">
            <v>61</v>
          </cell>
          <cell r="S1760">
            <v>89.800000000000011</v>
          </cell>
          <cell r="T1760" t="str">
            <v>ERR</v>
          </cell>
        </row>
        <row r="1761">
          <cell r="A1761" t="str">
            <v>33051000</v>
          </cell>
          <cell r="B1761" t="str">
            <v>Shampooings</v>
          </cell>
          <cell r="C1761">
            <v>38393</v>
          </cell>
          <cell r="D1761">
            <v>30</v>
          </cell>
          <cell r="E1761">
            <v>30</v>
          </cell>
          <cell r="F1761">
            <v>18</v>
          </cell>
          <cell r="G1761">
            <v>30</v>
          </cell>
          <cell r="H1761">
            <v>30</v>
          </cell>
          <cell r="I1761">
            <v>18</v>
          </cell>
          <cell r="J1761">
            <v>1</v>
          </cell>
          <cell r="K1761">
            <v>0</v>
          </cell>
          <cell r="L1761" t="str">
            <v>KGM</v>
          </cell>
          <cell r="M1761">
            <v>0</v>
          </cell>
          <cell r="N1761">
            <v>0</v>
          </cell>
          <cell r="O1761" t="str">
            <v>CLASSE</v>
          </cell>
          <cell r="P1761" t="str">
            <v>4 1</v>
          </cell>
          <cell r="Q1761">
            <v>0.42</v>
          </cell>
          <cell r="R1761">
            <v>61</v>
          </cell>
          <cell r="S1761">
            <v>89.800000000000011</v>
          </cell>
          <cell r="T1761" t="str">
            <v>ERR</v>
          </cell>
        </row>
        <row r="1762">
          <cell r="A1762" t="str">
            <v>33052000</v>
          </cell>
          <cell r="B1762" t="str">
            <v>Preparations pour l'ondulation ou le defrisage permanents</v>
          </cell>
          <cell r="C1762">
            <v>38393</v>
          </cell>
          <cell r="D1762">
            <v>30</v>
          </cell>
          <cell r="E1762">
            <v>30</v>
          </cell>
          <cell r="F1762">
            <v>18</v>
          </cell>
          <cell r="G1762">
            <v>30</v>
          </cell>
          <cell r="H1762">
            <v>30</v>
          </cell>
          <cell r="I1762">
            <v>18</v>
          </cell>
          <cell r="J1762">
            <v>1</v>
          </cell>
          <cell r="K1762">
            <v>0</v>
          </cell>
          <cell r="L1762" t="str">
            <v>KGM</v>
          </cell>
          <cell r="M1762">
            <v>0</v>
          </cell>
          <cell r="N1762">
            <v>0</v>
          </cell>
          <cell r="O1762" t="str">
            <v>CLASSE</v>
          </cell>
          <cell r="P1762" t="str">
            <v>4 1</v>
          </cell>
          <cell r="Q1762">
            <v>0.42</v>
          </cell>
          <cell r="R1762">
            <v>61</v>
          </cell>
          <cell r="S1762">
            <v>89.800000000000011</v>
          </cell>
          <cell r="T1762" t="str">
            <v>ERR</v>
          </cell>
        </row>
        <row r="1763">
          <cell r="A1763" t="str">
            <v>33053000</v>
          </cell>
          <cell r="B1763" t="str">
            <v>Laques pour cheveux</v>
          </cell>
          <cell r="C1763">
            <v>38393</v>
          </cell>
          <cell r="D1763">
            <v>30</v>
          </cell>
          <cell r="E1763">
            <v>30</v>
          </cell>
          <cell r="F1763">
            <v>18</v>
          </cell>
          <cell r="G1763">
            <v>30</v>
          </cell>
          <cell r="H1763">
            <v>30</v>
          </cell>
          <cell r="I1763">
            <v>18</v>
          </cell>
          <cell r="J1763">
            <v>1</v>
          </cell>
          <cell r="K1763">
            <v>0</v>
          </cell>
          <cell r="L1763" t="str">
            <v>KGM</v>
          </cell>
          <cell r="M1763">
            <v>0</v>
          </cell>
          <cell r="N1763">
            <v>0</v>
          </cell>
          <cell r="O1763" t="str">
            <v>CLASSE</v>
          </cell>
          <cell r="P1763" t="str">
            <v>4 1</v>
          </cell>
          <cell r="Q1763">
            <v>0.42</v>
          </cell>
          <cell r="R1763">
            <v>61</v>
          </cell>
          <cell r="S1763">
            <v>89.800000000000011</v>
          </cell>
          <cell r="T1763" t="str">
            <v>ERR</v>
          </cell>
        </row>
        <row r="1764">
          <cell r="A1764" t="str">
            <v>33059000</v>
          </cell>
          <cell r="B1764" t="str">
            <v>Preparations capillaires autres que 330510 a 330530</v>
          </cell>
          <cell r="C1764">
            <v>38393</v>
          </cell>
          <cell r="D1764">
            <v>30</v>
          </cell>
          <cell r="E1764">
            <v>30</v>
          </cell>
          <cell r="F1764">
            <v>18</v>
          </cell>
          <cell r="G1764">
            <v>30</v>
          </cell>
          <cell r="H1764">
            <v>30</v>
          </cell>
          <cell r="I1764">
            <v>18</v>
          </cell>
          <cell r="J1764">
            <v>1</v>
          </cell>
          <cell r="K1764">
            <v>0</v>
          </cell>
          <cell r="L1764" t="str">
            <v>KGM</v>
          </cell>
          <cell r="M1764">
            <v>0</v>
          </cell>
          <cell r="N1764">
            <v>0</v>
          </cell>
          <cell r="O1764" t="str">
            <v>CLASSE</v>
          </cell>
          <cell r="P1764" t="str">
            <v>4 1</v>
          </cell>
          <cell r="Q1764">
            <v>0.42</v>
          </cell>
          <cell r="R1764">
            <v>61</v>
          </cell>
          <cell r="S1764">
            <v>89.800000000000011</v>
          </cell>
          <cell r="T1764" t="str">
            <v>ERR</v>
          </cell>
        </row>
        <row r="1765">
          <cell r="A1765" t="str">
            <v>33061000</v>
          </cell>
          <cell r="B1765" t="str">
            <v>Dentifrices</v>
          </cell>
          <cell r="C1765">
            <v>38393</v>
          </cell>
          <cell r="D1765">
            <v>30</v>
          </cell>
          <cell r="E1765">
            <v>0</v>
          </cell>
          <cell r="F1765">
            <v>18</v>
          </cell>
          <cell r="G1765">
            <v>30</v>
          </cell>
          <cell r="H1765">
            <v>0</v>
          </cell>
          <cell r="I1765">
            <v>18</v>
          </cell>
          <cell r="J1765">
            <v>1</v>
          </cell>
          <cell r="K1765">
            <v>0</v>
          </cell>
          <cell r="L1765" t="str">
            <v>KGM</v>
          </cell>
          <cell r="M1765">
            <v>0</v>
          </cell>
          <cell r="N1765">
            <v>0</v>
          </cell>
          <cell r="O1765" t="str">
            <v>CLASSE</v>
          </cell>
          <cell r="P1765">
            <v>4</v>
          </cell>
          <cell r="Q1765">
            <v>54.4</v>
          </cell>
          <cell r="R1765">
            <v>31</v>
          </cell>
          <cell r="S1765">
            <v>54.400000000000006</v>
          </cell>
          <cell r="T1765" t="str">
            <v xml:space="preserve"> </v>
          </cell>
        </row>
        <row r="1766">
          <cell r="A1766" t="str">
            <v>33062000</v>
          </cell>
          <cell r="B1766" t="str">
            <v>Fils utilises pour nettoyer les espaces interdentaires (fils dentaires)</v>
          </cell>
          <cell r="C1766">
            <v>38393</v>
          </cell>
          <cell r="D1766">
            <v>30</v>
          </cell>
          <cell r="E1766">
            <v>0</v>
          </cell>
          <cell r="F1766">
            <v>18</v>
          </cell>
          <cell r="G1766">
            <v>30</v>
          </cell>
          <cell r="H1766">
            <v>0</v>
          </cell>
          <cell r="I1766">
            <v>18</v>
          </cell>
          <cell r="J1766">
            <v>1</v>
          </cell>
          <cell r="K1766">
            <v>0</v>
          </cell>
          <cell r="L1766" t="str">
            <v>KGM</v>
          </cell>
          <cell r="M1766">
            <v>0</v>
          </cell>
          <cell r="N1766">
            <v>0</v>
          </cell>
          <cell r="O1766" t="str">
            <v>CLASSE</v>
          </cell>
          <cell r="P1766">
            <v>4</v>
          </cell>
          <cell r="Q1766">
            <v>54.4</v>
          </cell>
          <cell r="R1766">
            <v>31</v>
          </cell>
          <cell r="S1766">
            <v>54.400000000000006</v>
          </cell>
          <cell r="T1766" t="str">
            <v xml:space="preserve"> </v>
          </cell>
        </row>
        <row r="1767">
          <cell r="A1767" t="str">
            <v>33069000</v>
          </cell>
          <cell r="B1767" t="str">
            <v>Preparations buccales,dentaires ou pour dentiers,alcooliques</v>
          </cell>
          <cell r="C1767">
            <v>38461</v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  <cell r="K1767">
            <v>0</v>
          </cell>
          <cell r="L1767" t="str">
            <v>KGM</v>
          </cell>
          <cell r="M1767">
            <v>0</v>
          </cell>
          <cell r="N1767">
            <v>0</v>
          </cell>
          <cell r="P1767">
            <v>0</v>
          </cell>
          <cell r="R1767">
            <v>0</v>
          </cell>
          <cell r="S1767">
            <v>0</v>
          </cell>
          <cell r="T1767" t="str">
            <v xml:space="preserve"> </v>
          </cell>
        </row>
        <row r="1768">
          <cell r="A1768" t="str">
            <v>33071000</v>
          </cell>
          <cell r="B1768" t="str">
            <v>Preparations de prerasage,rasage,apres-rasage</v>
          </cell>
          <cell r="C1768">
            <v>38393</v>
          </cell>
          <cell r="D1768">
            <v>30</v>
          </cell>
          <cell r="E1768">
            <v>30</v>
          </cell>
          <cell r="F1768">
            <v>18</v>
          </cell>
          <cell r="G1768">
            <v>30</v>
          </cell>
          <cell r="H1768">
            <v>30</v>
          </cell>
          <cell r="I1768">
            <v>18</v>
          </cell>
          <cell r="J1768">
            <v>1</v>
          </cell>
          <cell r="K1768">
            <v>0</v>
          </cell>
          <cell r="L1768" t="str">
            <v>KGM</v>
          </cell>
          <cell r="M1768">
            <v>0</v>
          </cell>
          <cell r="N1768">
            <v>0</v>
          </cell>
          <cell r="O1768" t="str">
            <v>CLASSE</v>
          </cell>
          <cell r="P1768" t="str">
            <v>4 1</v>
          </cell>
          <cell r="Q1768">
            <v>0.42</v>
          </cell>
          <cell r="R1768">
            <v>61</v>
          </cell>
          <cell r="S1768">
            <v>89.800000000000011</v>
          </cell>
          <cell r="T1768" t="str">
            <v>ERR</v>
          </cell>
        </row>
        <row r="1769">
          <cell r="A1769" t="str">
            <v>33072000</v>
          </cell>
          <cell r="B1769" t="str">
            <v>Desodorisants corporels et antisudoraux</v>
          </cell>
          <cell r="C1769">
            <v>38393</v>
          </cell>
          <cell r="D1769">
            <v>30</v>
          </cell>
          <cell r="E1769">
            <v>30</v>
          </cell>
          <cell r="F1769">
            <v>18</v>
          </cell>
          <cell r="G1769">
            <v>30</v>
          </cell>
          <cell r="H1769">
            <v>30</v>
          </cell>
          <cell r="I1769">
            <v>18</v>
          </cell>
          <cell r="J1769">
            <v>1</v>
          </cell>
          <cell r="K1769">
            <v>0</v>
          </cell>
          <cell r="L1769" t="str">
            <v>KGM</v>
          </cell>
          <cell r="M1769">
            <v>0</v>
          </cell>
          <cell r="N1769">
            <v>0</v>
          </cell>
          <cell r="O1769" t="str">
            <v>CLASSE</v>
          </cell>
          <cell r="P1769" t="str">
            <v>4 1</v>
          </cell>
          <cell r="Q1769">
            <v>0.42</v>
          </cell>
          <cell r="R1769">
            <v>61</v>
          </cell>
          <cell r="S1769">
            <v>89.800000000000011</v>
          </cell>
          <cell r="T1769" t="str">
            <v>ERR</v>
          </cell>
        </row>
        <row r="1770">
          <cell r="A1770" t="str">
            <v>33073000</v>
          </cell>
          <cell r="B1770" t="str">
            <v>Sels parfumes et autres preparations pour le bain</v>
          </cell>
          <cell r="C1770">
            <v>38393</v>
          </cell>
          <cell r="D1770">
            <v>30</v>
          </cell>
          <cell r="E1770">
            <v>30</v>
          </cell>
          <cell r="F1770">
            <v>18</v>
          </cell>
          <cell r="G1770">
            <v>30</v>
          </cell>
          <cell r="H1770">
            <v>30</v>
          </cell>
          <cell r="I1770">
            <v>18</v>
          </cell>
          <cell r="J1770">
            <v>1</v>
          </cell>
          <cell r="K1770">
            <v>0</v>
          </cell>
          <cell r="L1770" t="str">
            <v>KGM</v>
          </cell>
          <cell r="M1770">
            <v>0</v>
          </cell>
          <cell r="N1770">
            <v>0</v>
          </cell>
          <cell r="O1770" t="str">
            <v>CLASSE</v>
          </cell>
          <cell r="P1770" t="str">
            <v>4 1</v>
          </cell>
          <cell r="Q1770">
            <v>0.42</v>
          </cell>
          <cell r="R1770">
            <v>61</v>
          </cell>
          <cell r="S1770">
            <v>89.800000000000011</v>
          </cell>
          <cell r="T1770" t="str">
            <v>ERR</v>
          </cell>
        </row>
        <row r="1771">
          <cell r="A1771" t="str">
            <v>33074100</v>
          </cell>
          <cell r="B1771" t="str">
            <v>"agarbatti" et autres preparations odoriferantes agissant  par combustion</v>
          </cell>
          <cell r="C1771">
            <v>38393</v>
          </cell>
          <cell r="D1771">
            <v>30</v>
          </cell>
          <cell r="E1771">
            <v>30</v>
          </cell>
          <cell r="F1771">
            <v>18</v>
          </cell>
          <cell r="G1771">
            <v>30</v>
          </cell>
          <cell r="H1771">
            <v>30</v>
          </cell>
          <cell r="I1771">
            <v>18</v>
          </cell>
          <cell r="J1771">
            <v>1</v>
          </cell>
          <cell r="K1771">
            <v>0</v>
          </cell>
          <cell r="L1771" t="str">
            <v>KGM</v>
          </cell>
          <cell r="M1771">
            <v>0</v>
          </cell>
          <cell r="N1771">
            <v>0</v>
          </cell>
          <cell r="O1771" t="str">
            <v>CLASSE</v>
          </cell>
          <cell r="P1771" t="str">
            <v>4 1</v>
          </cell>
          <cell r="Q1771">
            <v>0.42</v>
          </cell>
          <cell r="R1771">
            <v>61</v>
          </cell>
          <cell r="S1771">
            <v>89.800000000000011</v>
          </cell>
          <cell r="T1771" t="str">
            <v>ERR</v>
          </cell>
        </row>
        <row r="1772">
          <cell r="A1772" t="str">
            <v>33074900</v>
          </cell>
          <cell r="B1772" t="str">
            <v>Preparations pour parfumer ou desodoriser les locaux autres que 330749</v>
          </cell>
          <cell r="C1772">
            <v>38393</v>
          </cell>
          <cell r="D1772">
            <v>30</v>
          </cell>
          <cell r="E1772">
            <v>30</v>
          </cell>
          <cell r="F1772">
            <v>18</v>
          </cell>
          <cell r="G1772">
            <v>30</v>
          </cell>
          <cell r="H1772">
            <v>30</v>
          </cell>
          <cell r="I1772">
            <v>18</v>
          </cell>
          <cell r="J1772">
            <v>1</v>
          </cell>
          <cell r="K1772">
            <v>0</v>
          </cell>
          <cell r="L1772" t="str">
            <v>KGM</v>
          </cell>
          <cell r="M1772">
            <v>0</v>
          </cell>
          <cell r="N1772">
            <v>0</v>
          </cell>
          <cell r="O1772" t="str">
            <v>CLASSE</v>
          </cell>
          <cell r="P1772" t="str">
            <v>4 1</v>
          </cell>
          <cell r="Q1772">
            <v>0.42</v>
          </cell>
          <cell r="R1772">
            <v>61</v>
          </cell>
          <cell r="S1772">
            <v>89.800000000000011</v>
          </cell>
          <cell r="T1772" t="str">
            <v>ERR</v>
          </cell>
        </row>
        <row r="1773">
          <cell r="A1773" t="str">
            <v>33079000</v>
          </cell>
          <cell r="B1773" t="str">
            <v>Preparations cosmetiques, desodorisantes des locaux ndnca</v>
          </cell>
          <cell r="C1773">
            <v>38393</v>
          </cell>
          <cell r="D1773">
            <v>30</v>
          </cell>
          <cell r="E1773">
            <v>30</v>
          </cell>
          <cell r="F1773">
            <v>18</v>
          </cell>
          <cell r="G1773">
            <v>30</v>
          </cell>
          <cell r="H1773">
            <v>30</v>
          </cell>
          <cell r="I1773">
            <v>18</v>
          </cell>
          <cell r="J1773">
            <v>1</v>
          </cell>
          <cell r="K1773">
            <v>0</v>
          </cell>
          <cell r="L1773" t="str">
            <v>KGM</v>
          </cell>
          <cell r="M1773">
            <v>0</v>
          </cell>
          <cell r="N1773">
            <v>0</v>
          </cell>
          <cell r="O1773" t="str">
            <v>CLASSE</v>
          </cell>
          <cell r="P1773" t="str">
            <v>4 1</v>
          </cell>
          <cell r="Q1773">
            <v>0.42</v>
          </cell>
          <cell r="R1773">
            <v>61</v>
          </cell>
          <cell r="S1773">
            <v>89.800000000000011</v>
          </cell>
          <cell r="T1773" t="str">
            <v>ERR</v>
          </cell>
        </row>
        <row r="1774">
          <cell r="A1774" t="str">
            <v>34011100</v>
          </cell>
          <cell r="B1774" t="str">
            <v>Savon de toilette y compris ceux a usage medicaux</v>
          </cell>
          <cell r="C1774">
            <v>38393</v>
          </cell>
          <cell r="D1774">
            <v>30</v>
          </cell>
          <cell r="E1774">
            <v>0</v>
          </cell>
          <cell r="F1774">
            <v>18</v>
          </cell>
          <cell r="G1774">
            <v>30</v>
          </cell>
          <cell r="H1774">
            <v>0</v>
          </cell>
          <cell r="I1774">
            <v>18</v>
          </cell>
          <cell r="J1774">
            <v>1</v>
          </cell>
          <cell r="K1774">
            <v>0</v>
          </cell>
          <cell r="L1774" t="str">
            <v>KGM</v>
          </cell>
          <cell r="M1774">
            <v>0</v>
          </cell>
          <cell r="N1774">
            <v>0</v>
          </cell>
          <cell r="O1774" t="str">
            <v>CLASSE</v>
          </cell>
          <cell r="P1774">
            <v>4</v>
          </cell>
          <cell r="Q1774">
            <v>54.4</v>
          </cell>
          <cell r="R1774">
            <v>31</v>
          </cell>
          <cell r="S1774">
            <v>54.400000000000006</v>
          </cell>
          <cell r="T1774" t="str">
            <v xml:space="preserve"> </v>
          </cell>
        </row>
        <row r="1775">
          <cell r="A1775" t="str">
            <v>34011910</v>
          </cell>
          <cell r="B1775" t="str">
            <v>Savons de m_x0002_nage</v>
          </cell>
          <cell r="C1775">
            <v>38393</v>
          </cell>
          <cell r="D1775">
            <v>30</v>
          </cell>
          <cell r="E1775">
            <v>0</v>
          </cell>
          <cell r="F1775">
            <v>10</v>
          </cell>
          <cell r="G1775">
            <v>30</v>
          </cell>
          <cell r="H1775">
            <v>0</v>
          </cell>
          <cell r="I1775">
            <v>18</v>
          </cell>
          <cell r="J1775">
            <v>1</v>
          </cell>
          <cell r="K1775">
            <v>0</v>
          </cell>
          <cell r="L1775" t="str">
            <v>KGM</v>
          </cell>
          <cell r="M1775">
            <v>0</v>
          </cell>
          <cell r="N1775">
            <v>0</v>
          </cell>
          <cell r="O1775" t="str">
            <v>CLASSE</v>
          </cell>
          <cell r="P1775">
            <v>4</v>
          </cell>
          <cell r="Q1775">
            <v>54.4</v>
          </cell>
          <cell r="R1775">
            <v>31</v>
          </cell>
          <cell r="S1775">
            <v>54.400000000000006</v>
          </cell>
          <cell r="T1775" t="str">
            <v xml:space="preserve"> </v>
          </cell>
        </row>
        <row r="1776">
          <cell r="A1776" t="str">
            <v>34011990</v>
          </cell>
          <cell r="B1776" t="str">
            <v>Savons,detergent,pr_x0002_parations tensio-activeen barres,morceaux,sur papiers ou feutres..</v>
          </cell>
          <cell r="C1776">
            <v>38393</v>
          </cell>
          <cell r="D1776">
            <v>30</v>
          </cell>
          <cell r="E1776">
            <v>0</v>
          </cell>
          <cell r="F1776">
            <v>10</v>
          </cell>
          <cell r="G1776">
            <v>30</v>
          </cell>
          <cell r="H1776">
            <v>0</v>
          </cell>
          <cell r="I1776">
            <v>18</v>
          </cell>
          <cell r="J1776">
            <v>1</v>
          </cell>
          <cell r="K1776">
            <v>0</v>
          </cell>
          <cell r="L1776" t="str">
            <v>KGM</v>
          </cell>
          <cell r="M1776">
            <v>0</v>
          </cell>
          <cell r="N1776">
            <v>0</v>
          </cell>
          <cell r="O1776" t="str">
            <v>CLASSE</v>
          </cell>
          <cell r="P1776">
            <v>4</v>
          </cell>
          <cell r="Q1776">
            <v>54.4</v>
          </cell>
          <cell r="R1776">
            <v>31</v>
          </cell>
          <cell r="S1776">
            <v>54.400000000000006</v>
          </cell>
          <cell r="T1776" t="str">
            <v xml:space="preserve"> </v>
          </cell>
        </row>
        <row r="1777">
          <cell r="A1777" t="str">
            <v>34012000</v>
          </cell>
          <cell r="B1777" t="str">
            <v>Savons en copeaux,pailettes,poudre ou liquides autre que des #340111,34011</v>
          </cell>
          <cell r="C1777">
            <v>38393</v>
          </cell>
          <cell r="D1777">
            <v>30</v>
          </cell>
          <cell r="E1777">
            <v>0</v>
          </cell>
          <cell r="F1777">
            <v>18</v>
          </cell>
          <cell r="G1777">
            <v>30</v>
          </cell>
          <cell r="H1777">
            <v>0</v>
          </cell>
          <cell r="I1777">
            <v>18</v>
          </cell>
          <cell r="J1777">
            <v>1</v>
          </cell>
          <cell r="K1777">
            <v>0</v>
          </cell>
          <cell r="L1777" t="str">
            <v>KGM</v>
          </cell>
          <cell r="M1777">
            <v>0</v>
          </cell>
          <cell r="N1777">
            <v>0</v>
          </cell>
          <cell r="O1777" t="str">
            <v>CLASSE</v>
          </cell>
          <cell r="P1777">
            <v>4</v>
          </cell>
          <cell r="Q1777">
            <v>54.4</v>
          </cell>
          <cell r="R1777">
            <v>31</v>
          </cell>
          <cell r="S1777">
            <v>54.400000000000006</v>
          </cell>
          <cell r="T1777" t="str">
            <v xml:space="preserve"> </v>
          </cell>
        </row>
        <row r="1778">
          <cell r="A1778" t="str">
            <v>34013000</v>
          </cell>
          <cell r="B1778" t="str">
            <v>Produits &amp; pr_x0002_parations organique tensio-actifs pr lavage de la peau,liquide,cr.cvd</v>
          </cell>
          <cell r="C1778">
            <v>38393</v>
          </cell>
          <cell r="D1778">
            <v>30</v>
          </cell>
          <cell r="E1778">
            <v>0</v>
          </cell>
          <cell r="F1778">
            <v>18</v>
          </cell>
          <cell r="G1778">
            <v>30</v>
          </cell>
          <cell r="H1778">
            <v>0</v>
          </cell>
          <cell r="I1778">
            <v>18</v>
          </cell>
          <cell r="J1778">
            <v>1</v>
          </cell>
          <cell r="K1778">
            <v>0</v>
          </cell>
          <cell r="L1778" t="str">
            <v>KGM</v>
          </cell>
          <cell r="M1778">
            <v>0</v>
          </cell>
          <cell r="N1778">
            <v>0</v>
          </cell>
          <cell r="O1778" t="str">
            <v>CLASSE</v>
          </cell>
          <cell r="P1778">
            <v>4</v>
          </cell>
          <cell r="Q1778">
            <v>54.4</v>
          </cell>
          <cell r="R1778">
            <v>31</v>
          </cell>
          <cell r="S1778">
            <v>54.400000000000006</v>
          </cell>
          <cell r="T1778" t="str">
            <v xml:space="preserve"> </v>
          </cell>
        </row>
        <row r="1779">
          <cell r="A1779" t="str">
            <v>34021100</v>
          </cell>
          <cell r="B1779" t="str">
            <v>Agents de surface organique anioniques</v>
          </cell>
          <cell r="C1779">
            <v>38393</v>
          </cell>
          <cell r="D1779">
            <v>20</v>
          </cell>
          <cell r="E1779">
            <v>0</v>
          </cell>
          <cell r="F1779">
            <v>18</v>
          </cell>
          <cell r="G1779">
            <v>20</v>
          </cell>
          <cell r="H1779">
            <v>0</v>
          </cell>
          <cell r="I1779">
            <v>18</v>
          </cell>
          <cell r="J1779">
            <v>1</v>
          </cell>
          <cell r="K1779">
            <v>0</v>
          </cell>
          <cell r="L1779" t="str">
            <v>KGM</v>
          </cell>
          <cell r="M1779">
            <v>0</v>
          </cell>
          <cell r="N1779">
            <v>0</v>
          </cell>
          <cell r="O1779" t="str">
            <v>CLASSE</v>
          </cell>
          <cell r="P1779">
            <v>3</v>
          </cell>
          <cell r="Q1779">
            <v>42.6</v>
          </cell>
          <cell r="R1779">
            <v>21</v>
          </cell>
          <cell r="S1779">
            <v>42.599999999999994</v>
          </cell>
          <cell r="T1779" t="str">
            <v xml:space="preserve"> </v>
          </cell>
        </row>
        <row r="1780">
          <cell r="A1780" t="str">
            <v>34021200</v>
          </cell>
          <cell r="B1780" t="str">
            <v>Agents de surface organiques cationiques</v>
          </cell>
          <cell r="C1780">
            <v>38393</v>
          </cell>
          <cell r="D1780">
            <v>20</v>
          </cell>
          <cell r="E1780">
            <v>0</v>
          </cell>
          <cell r="F1780">
            <v>18</v>
          </cell>
          <cell r="G1780">
            <v>20</v>
          </cell>
          <cell r="H1780">
            <v>0</v>
          </cell>
          <cell r="I1780">
            <v>18</v>
          </cell>
          <cell r="J1780">
            <v>1</v>
          </cell>
          <cell r="K1780">
            <v>0</v>
          </cell>
          <cell r="L1780" t="str">
            <v>KGM</v>
          </cell>
          <cell r="M1780">
            <v>0</v>
          </cell>
          <cell r="N1780">
            <v>0</v>
          </cell>
          <cell r="O1780" t="str">
            <v>CLASSE</v>
          </cell>
          <cell r="P1780">
            <v>3</v>
          </cell>
          <cell r="Q1780">
            <v>42.6</v>
          </cell>
          <cell r="R1780">
            <v>21</v>
          </cell>
          <cell r="S1780">
            <v>42.599999999999994</v>
          </cell>
          <cell r="T1780" t="str">
            <v xml:space="preserve"> </v>
          </cell>
        </row>
        <row r="1781">
          <cell r="A1781" t="str">
            <v>34021300</v>
          </cell>
          <cell r="B1781" t="str">
            <v>Agents de surface organiques non-ioniques</v>
          </cell>
          <cell r="C1781">
            <v>38393</v>
          </cell>
          <cell r="D1781">
            <v>20</v>
          </cell>
          <cell r="E1781">
            <v>0</v>
          </cell>
          <cell r="F1781">
            <v>18</v>
          </cell>
          <cell r="G1781">
            <v>20</v>
          </cell>
          <cell r="H1781">
            <v>0</v>
          </cell>
          <cell r="I1781">
            <v>18</v>
          </cell>
          <cell r="J1781">
            <v>1</v>
          </cell>
          <cell r="K1781">
            <v>0</v>
          </cell>
          <cell r="L1781" t="str">
            <v>KGM</v>
          </cell>
          <cell r="M1781">
            <v>0</v>
          </cell>
          <cell r="N1781">
            <v>0</v>
          </cell>
          <cell r="O1781" t="str">
            <v>CLASSE</v>
          </cell>
          <cell r="P1781">
            <v>3</v>
          </cell>
          <cell r="Q1781">
            <v>42.6</v>
          </cell>
          <cell r="R1781">
            <v>21</v>
          </cell>
          <cell r="S1781">
            <v>42.599999999999994</v>
          </cell>
          <cell r="T1781" t="str">
            <v xml:space="preserve"> </v>
          </cell>
        </row>
        <row r="1782">
          <cell r="A1782" t="str">
            <v>34021900</v>
          </cell>
          <cell r="B1782" t="str">
            <v>Agents de surface organiques autre que des # 340211 a 340213|</v>
          </cell>
          <cell r="C1782">
            <v>38393</v>
          </cell>
          <cell r="D1782">
            <v>20</v>
          </cell>
          <cell r="E1782">
            <v>0</v>
          </cell>
          <cell r="F1782">
            <v>18</v>
          </cell>
          <cell r="G1782">
            <v>20</v>
          </cell>
          <cell r="H1782">
            <v>0</v>
          </cell>
          <cell r="I1782">
            <v>18</v>
          </cell>
          <cell r="J1782">
            <v>1</v>
          </cell>
          <cell r="K1782">
            <v>0</v>
          </cell>
          <cell r="L1782" t="str">
            <v>KGM</v>
          </cell>
          <cell r="M1782">
            <v>0</v>
          </cell>
          <cell r="N1782">
            <v>0</v>
          </cell>
          <cell r="O1782" t="str">
            <v>CLASSE</v>
          </cell>
          <cell r="P1782">
            <v>3</v>
          </cell>
          <cell r="Q1782">
            <v>42.6</v>
          </cell>
          <cell r="R1782">
            <v>21</v>
          </cell>
          <cell r="S1782">
            <v>42.599999999999994</v>
          </cell>
          <cell r="T1782" t="str">
            <v xml:space="preserve"> </v>
          </cell>
        </row>
        <row r="1783">
          <cell r="A1783" t="str">
            <v>34022000</v>
          </cell>
          <cell r="B1783" t="str">
            <v>Preparations de lessive conditionnees pour la vente au detail</v>
          </cell>
          <cell r="C1783">
            <v>38393</v>
          </cell>
          <cell r="D1783">
            <v>30</v>
          </cell>
          <cell r="E1783">
            <v>0</v>
          </cell>
          <cell r="F1783">
            <v>10</v>
          </cell>
          <cell r="G1783">
            <v>30</v>
          </cell>
          <cell r="H1783">
            <v>0</v>
          </cell>
          <cell r="I1783">
            <v>18</v>
          </cell>
          <cell r="J1783">
            <v>1</v>
          </cell>
          <cell r="K1783">
            <v>0</v>
          </cell>
          <cell r="L1783" t="str">
            <v>KGM</v>
          </cell>
          <cell r="M1783">
            <v>0</v>
          </cell>
          <cell r="N1783">
            <v>0</v>
          </cell>
          <cell r="O1783" t="str">
            <v>CLASSE</v>
          </cell>
          <cell r="P1783">
            <v>4</v>
          </cell>
          <cell r="Q1783">
            <v>54.4</v>
          </cell>
          <cell r="R1783">
            <v>31</v>
          </cell>
          <cell r="S1783">
            <v>54.400000000000006</v>
          </cell>
          <cell r="T1783" t="str">
            <v xml:space="preserve"> </v>
          </cell>
        </row>
        <row r="1784">
          <cell r="A1784" t="str">
            <v>34029000</v>
          </cell>
          <cell r="B1784" t="str">
            <v>Agents de surface et preparations tensio-actives ndnca</v>
          </cell>
          <cell r="C1784">
            <v>38393</v>
          </cell>
          <cell r="D1784">
            <v>30</v>
          </cell>
          <cell r="E1784">
            <v>0</v>
          </cell>
          <cell r="F1784">
            <v>18</v>
          </cell>
          <cell r="G1784">
            <v>30</v>
          </cell>
          <cell r="H1784">
            <v>0</v>
          </cell>
          <cell r="I1784">
            <v>18</v>
          </cell>
          <cell r="J1784">
            <v>1</v>
          </cell>
          <cell r="K1784">
            <v>0</v>
          </cell>
          <cell r="L1784" t="str">
            <v>KGM</v>
          </cell>
          <cell r="M1784">
            <v>0</v>
          </cell>
          <cell r="N1784">
            <v>0</v>
          </cell>
          <cell r="O1784" t="str">
            <v>CLASSE</v>
          </cell>
          <cell r="P1784">
            <v>4</v>
          </cell>
          <cell r="Q1784">
            <v>54.4</v>
          </cell>
          <cell r="R1784">
            <v>31</v>
          </cell>
          <cell r="S1784">
            <v>54.400000000000006</v>
          </cell>
          <cell r="T1784" t="str">
            <v xml:space="preserve"> </v>
          </cell>
        </row>
        <row r="1785">
          <cell r="A1785" t="str">
            <v>34031100</v>
          </cell>
          <cell r="B1785" t="str">
            <v>Preparations des matieres texiles,du cuir,pelleteries ou d'autres matieres</v>
          </cell>
          <cell r="C1785">
            <v>38393</v>
          </cell>
          <cell r="D1785">
            <v>10</v>
          </cell>
          <cell r="E1785">
            <v>0</v>
          </cell>
          <cell r="F1785">
            <v>18</v>
          </cell>
          <cell r="G1785">
            <v>10</v>
          </cell>
          <cell r="H1785">
            <v>0</v>
          </cell>
          <cell r="I1785">
            <v>18</v>
          </cell>
          <cell r="J1785">
            <v>1</v>
          </cell>
          <cell r="K1785">
            <v>0</v>
          </cell>
          <cell r="L1785" t="str">
            <v>KGM</v>
          </cell>
          <cell r="M1785">
            <v>0</v>
          </cell>
          <cell r="N1785">
            <v>0</v>
          </cell>
          <cell r="O1785" t="str">
            <v>CLASSE</v>
          </cell>
          <cell r="P1785">
            <v>2</v>
          </cell>
          <cell r="Q1785">
            <v>30.8</v>
          </cell>
          <cell r="R1785">
            <v>11</v>
          </cell>
          <cell r="S1785">
            <v>30.800000000000011</v>
          </cell>
          <cell r="T1785" t="str">
            <v xml:space="preserve"> </v>
          </cell>
        </row>
        <row r="1786">
          <cell r="A1786" t="str">
            <v>34031900</v>
          </cell>
          <cell r="B1786" t="str">
            <v>Lubrifiants avec produits petroliers pour autres traitements</v>
          </cell>
          <cell r="C1786">
            <v>38393</v>
          </cell>
          <cell r="D1786">
            <v>10</v>
          </cell>
          <cell r="E1786">
            <v>0</v>
          </cell>
          <cell r="F1786">
            <v>18</v>
          </cell>
          <cell r="G1786">
            <v>10</v>
          </cell>
          <cell r="H1786">
            <v>0</v>
          </cell>
          <cell r="I1786">
            <v>18</v>
          </cell>
          <cell r="J1786">
            <v>1</v>
          </cell>
          <cell r="K1786">
            <v>0</v>
          </cell>
          <cell r="L1786" t="str">
            <v>KGM</v>
          </cell>
          <cell r="M1786">
            <v>0</v>
          </cell>
          <cell r="N1786">
            <v>0</v>
          </cell>
          <cell r="O1786" t="str">
            <v>CLASSE</v>
          </cell>
          <cell r="P1786">
            <v>2</v>
          </cell>
          <cell r="Q1786">
            <v>30.8</v>
          </cell>
          <cell r="R1786">
            <v>11</v>
          </cell>
          <cell r="S1786">
            <v>30.800000000000011</v>
          </cell>
          <cell r="T1786" t="str">
            <v xml:space="preserve"> </v>
          </cell>
        </row>
        <row r="1787">
          <cell r="A1787" t="str">
            <v>34039100</v>
          </cell>
          <cell r="B1787" t="str">
            <v>Preparations lubrifiantes pour le traitement des matieres texiles &amp; autres</v>
          </cell>
          <cell r="C1787">
            <v>38393</v>
          </cell>
          <cell r="D1787">
            <v>10</v>
          </cell>
          <cell r="E1787">
            <v>0</v>
          </cell>
          <cell r="F1787">
            <v>18</v>
          </cell>
          <cell r="G1787">
            <v>10</v>
          </cell>
          <cell r="H1787">
            <v>0</v>
          </cell>
          <cell r="I1787">
            <v>18</v>
          </cell>
          <cell r="J1787">
            <v>1</v>
          </cell>
          <cell r="K1787">
            <v>0</v>
          </cell>
          <cell r="L1787" t="str">
            <v>KGM</v>
          </cell>
          <cell r="M1787">
            <v>0</v>
          </cell>
          <cell r="N1787">
            <v>0</v>
          </cell>
          <cell r="O1787" t="str">
            <v>CLASSE</v>
          </cell>
          <cell r="P1787">
            <v>2</v>
          </cell>
          <cell r="Q1787">
            <v>30.8</v>
          </cell>
          <cell r="R1787">
            <v>11</v>
          </cell>
          <cell r="S1787">
            <v>30.800000000000011</v>
          </cell>
          <cell r="T1787" t="str">
            <v xml:space="preserve"> </v>
          </cell>
        </row>
        <row r="1788">
          <cell r="A1788" t="str">
            <v>34039900</v>
          </cell>
          <cell r="B1788" t="str">
            <v>Lubrifiants pour autres traitements</v>
          </cell>
          <cell r="C1788">
            <v>38393</v>
          </cell>
          <cell r="D1788">
            <v>10</v>
          </cell>
          <cell r="E1788">
            <v>0</v>
          </cell>
          <cell r="F1788">
            <v>18</v>
          </cell>
          <cell r="G1788">
            <v>10</v>
          </cell>
          <cell r="H1788">
            <v>0</v>
          </cell>
          <cell r="I1788">
            <v>18</v>
          </cell>
          <cell r="J1788">
            <v>1</v>
          </cell>
          <cell r="K1788">
            <v>0</v>
          </cell>
          <cell r="L1788" t="str">
            <v>KGM</v>
          </cell>
          <cell r="M1788">
            <v>0</v>
          </cell>
          <cell r="N1788">
            <v>0</v>
          </cell>
          <cell r="O1788" t="str">
            <v>CLASSE</v>
          </cell>
          <cell r="P1788">
            <v>2</v>
          </cell>
          <cell r="Q1788">
            <v>30.8</v>
          </cell>
          <cell r="R1788">
            <v>11</v>
          </cell>
          <cell r="S1788">
            <v>30.800000000000011</v>
          </cell>
          <cell r="T1788" t="str">
            <v xml:space="preserve"> </v>
          </cell>
        </row>
        <row r="1789">
          <cell r="A1789" t="str">
            <v>34041000</v>
          </cell>
          <cell r="B1789" t="str">
            <v>Cires artificielles et cires preparees de lignite modifie chimiquement</v>
          </cell>
          <cell r="C1789">
            <v>38393</v>
          </cell>
          <cell r="D1789">
            <v>30</v>
          </cell>
          <cell r="E1789">
            <v>0</v>
          </cell>
          <cell r="F1789">
            <v>18</v>
          </cell>
          <cell r="G1789">
            <v>30</v>
          </cell>
          <cell r="H1789">
            <v>0</v>
          </cell>
          <cell r="I1789">
            <v>18</v>
          </cell>
          <cell r="J1789">
            <v>1</v>
          </cell>
          <cell r="K1789">
            <v>0</v>
          </cell>
          <cell r="L1789" t="str">
            <v>KGM</v>
          </cell>
          <cell r="M1789">
            <v>0</v>
          </cell>
          <cell r="N1789">
            <v>0</v>
          </cell>
          <cell r="O1789" t="str">
            <v>CLASSE</v>
          </cell>
          <cell r="P1789">
            <v>4</v>
          </cell>
          <cell r="Q1789">
            <v>54.4</v>
          </cell>
          <cell r="R1789">
            <v>31</v>
          </cell>
          <cell r="S1789">
            <v>54.400000000000006</v>
          </cell>
          <cell r="T1789" t="str">
            <v xml:space="preserve"> </v>
          </cell>
        </row>
        <row r="1790">
          <cell r="A1790" t="str">
            <v>34042000</v>
          </cell>
          <cell r="B1790" t="str">
            <v>Cires artificielles et cires preparees de poly(oxyethylene)(poly_x0002_thylne glycols)</v>
          </cell>
          <cell r="C1790">
            <v>38393</v>
          </cell>
          <cell r="D1790">
            <v>30</v>
          </cell>
          <cell r="E1790">
            <v>0</v>
          </cell>
          <cell r="F1790">
            <v>18</v>
          </cell>
          <cell r="G1790">
            <v>30</v>
          </cell>
          <cell r="H1790">
            <v>0</v>
          </cell>
          <cell r="I1790">
            <v>18</v>
          </cell>
          <cell r="J1790">
            <v>1</v>
          </cell>
          <cell r="K1790">
            <v>0</v>
          </cell>
          <cell r="L1790" t="str">
            <v>KGM</v>
          </cell>
          <cell r="M1790">
            <v>0</v>
          </cell>
          <cell r="N1790">
            <v>0</v>
          </cell>
          <cell r="O1790" t="str">
            <v>CLASSE</v>
          </cell>
          <cell r="P1790">
            <v>4</v>
          </cell>
          <cell r="Q1790">
            <v>54.4</v>
          </cell>
          <cell r="R1790">
            <v>31</v>
          </cell>
          <cell r="S1790">
            <v>54.400000000000006</v>
          </cell>
          <cell r="T1790" t="str">
            <v xml:space="preserve"> </v>
          </cell>
        </row>
        <row r="1791">
          <cell r="A1791" t="str">
            <v>34049000</v>
          </cell>
          <cell r="B1791" t="str">
            <v>Cires artificielles et cires preparees autre que des # 340410 et 340420</v>
          </cell>
          <cell r="C1791">
            <v>38393</v>
          </cell>
          <cell r="D1791">
            <v>30</v>
          </cell>
          <cell r="E1791">
            <v>0</v>
          </cell>
          <cell r="F1791">
            <v>18</v>
          </cell>
          <cell r="G1791">
            <v>30</v>
          </cell>
          <cell r="H1791">
            <v>0</v>
          </cell>
          <cell r="I1791">
            <v>18</v>
          </cell>
          <cell r="J1791">
            <v>1</v>
          </cell>
          <cell r="K1791">
            <v>0</v>
          </cell>
          <cell r="L1791" t="str">
            <v>KGM</v>
          </cell>
          <cell r="M1791">
            <v>0</v>
          </cell>
          <cell r="N1791">
            <v>0</v>
          </cell>
          <cell r="O1791" t="str">
            <v>CLASSE</v>
          </cell>
          <cell r="P1791">
            <v>4</v>
          </cell>
          <cell r="Q1791">
            <v>54.4</v>
          </cell>
          <cell r="R1791">
            <v>31</v>
          </cell>
          <cell r="S1791">
            <v>54.400000000000006</v>
          </cell>
          <cell r="T1791" t="str">
            <v xml:space="preserve"> </v>
          </cell>
        </row>
        <row r="1792">
          <cell r="A1792" t="str">
            <v>34051000</v>
          </cell>
          <cell r="B1792" t="str">
            <v>Cirages,cremes et preparations similaires pour chaussures ou pour cuir</v>
          </cell>
          <cell r="C1792">
            <v>38393</v>
          </cell>
          <cell r="D1792">
            <v>30</v>
          </cell>
          <cell r="E1792">
            <v>0</v>
          </cell>
          <cell r="F1792">
            <v>18</v>
          </cell>
          <cell r="G1792">
            <v>30</v>
          </cell>
          <cell r="H1792">
            <v>0</v>
          </cell>
          <cell r="I1792">
            <v>18</v>
          </cell>
          <cell r="J1792">
            <v>1</v>
          </cell>
          <cell r="K1792">
            <v>0</v>
          </cell>
          <cell r="L1792" t="str">
            <v>KGM</v>
          </cell>
          <cell r="M1792">
            <v>0</v>
          </cell>
          <cell r="N1792">
            <v>0</v>
          </cell>
          <cell r="O1792" t="str">
            <v>CLASSE</v>
          </cell>
          <cell r="P1792">
            <v>4</v>
          </cell>
          <cell r="Q1792">
            <v>54.4</v>
          </cell>
          <cell r="R1792">
            <v>31</v>
          </cell>
          <cell r="S1792">
            <v>54.400000000000006</v>
          </cell>
          <cell r="T1792" t="str">
            <v xml:space="preserve"> </v>
          </cell>
        </row>
        <row r="1793">
          <cell r="A1793" t="str">
            <v>34052000</v>
          </cell>
          <cell r="B1793" t="str">
            <v>Encaustiques pour meubles en bois,parquets et boiseries</v>
          </cell>
          <cell r="C1793">
            <v>38393</v>
          </cell>
          <cell r="D1793">
            <v>30</v>
          </cell>
          <cell r="E1793">
            <v>0</v>
          </cell>
          <cell r="F1793">
            <v>18</v>
          </cell>
          <cell r="G1793">
            <v>30</v>
          </cell>
          <cell r="H1793">
            <v>0</v>
          </cell>
          <cell r="I1793">
            <v>18</v>
          </cell>
          <cell r="J1793">
            <v>1</v>
          </cell>
          <cell r="K1793">
            <v>0</v>
          </cell>
          <cell r="L1793" t="str">
            <v>KGM</v>
          </cell>
          <cell r="M1793">
            <v>0</v>
          </cell>
          <cell r="N1793">
            <v>0</v>
          </cell>
          <cell r="O1793" t="str">
            <v>CLASSE</v>
          </cell>
          <cell r="P1793">
            <v>4</v>
          </cell>
          <cell r="Q1793">
            <v>54.4</v>
          </cell>
          <cell r="R1793">
            <v>31</v>
          </cell>
          <cell r="S1793">
            <v>54.400000000000006</v>
          </cell>
          <cell r="T1793" t="str">
            <v xml:space="preserve"> </v>
          </cell>
        </row>
        <row r="1794">
          <cell r="A1794" t="str">
            <v>34053000</v>
          </cell>
          <cell r="B1794" t="str">
            <v>Brillants et preparations similaires pour carrosseries..</v>
          </cell>
          <cell r="C1794">
            <v>38393</v>
          </cell>
          <cell r="D1794">
            <v>30</v>
          </cell>
          <cell r="E1794">
            <v>0</v>
          </cell>
          <cell r="F1794">
            <v>18</v>
          </cell>
          <cell r="G1794">
            <v>30</v>
          </cell>
          <cell r="H1794">
            <v>0</v>
          </cell>
          <cell r="I1794">
            <v>18</v>
          </cell>
          <cell r="J1794">
            <v>1</v>
          </cell>
          <cell r="K1794">
            <v>0</v>
          </cell>
          <cell r="L1794" t="str">
            <v>KGM</v>
          </cell>
          <cell r="M1794">
            <v>0</v>
          </cell>
          <cell r="N1794">
            <v>0</v>
          </cell>
          <cell r="O1794" t="str">
            <v>CLASSE</v>
          </cell>
          <cell r="P1794">
            <v>4</v>
          </cell>
          <cell r="Q1794">
            <v>54.4</v>
          </cell>
          <cell r="R1794">
            <v>31</v>
          </cell>
          <cell r="S1794">
            <v>54.400000000000006</v>
          </cell>
          <cell r="T1794" t="str">
            <v xml:space="preserve"> </v>
          </cell>
        </row>
        <row r="1795">
          <cell r="A1795" t="str">
            <v>34054000</v>
          </cell>
          <cell r="B1795" t="str">
            <v>Pates,poudres et autres preparations a recurer</v>
          </cell>
          <cell r="C1795">
            <v>38393</v>
          </cell>
          <cell r="D1795">
            <v>30</v>
          </cell>
          <cell r="E1795">
            <v>0</v>
          </cell>
          <cell r="F1795">
            <v>18</v>
          </cell>
          <cell r="G1795">
            <v>30</v>
          </cell>
          <cell r="H1795">
            <v>0</v>
          </cell>
          <cell r="I1795">
            <v>18</v>
          </cell>
          <cell r="J1795">
            <v>1</v>
          </cell>
          <cell r="K1795">
            <v>0</v>
          </cell>
          <cell r="L1795" t="str">
            <v>KGM</v>
          </cell>
          <cell r="M1795">
            <v>0</v>
          </cell>
          <cell r="N1795">
            <v>0</v>
          </cell>
          <cell r="O1795" t="str">
            <v>CLASSE</v>
          </cell>
          <cell r="P1795">
            <v>4</v>
          </cell>
          <cell r="Q1795">
            <v>54.4</v>
          </cell>
          <cell r="R1795">
            <v>31</v>
          </cell>
          <cell r="S1795">
            <v>54.400000000000006</v>
          </cell>
          <cell r="T1795" t="str">
            <v xml:space="preserve"> </v>
          </cell>
        </row>
        <row r="1796">
          <cell r="A1796" t="str">
            <v>34059000</v>
          </cell>
          <cell r="B1796" t="str">
            <v>Lustrants non repris dans le 3405</v>
          </cell>
          <cell r="C1796">
            <v>38393</v>
          </cell>
          <cell r="D1796">
            <v>30</v>
          </cell>
          <cell r="E1796">
            <v>0</v>
          </cell>
          <cell r="F1796">
            <v>18</v>
          </cell>
          <cell r="G1796">
            <v>30</v>
          </cell>
          <cell r="H1796">
            <v>0</v>
          </cell>
          <cell r="I1796">
            <v>18</v>
          </cell>
          <cell r="J1796">
            <v>1</v>
          </cell>
          <cell r="K1796">
            <v>0</v>
          </cell>
          <cell r="L1796" t="str">
            <v>KGM</v>
          </cell>
          <cell r="M1796">
            <v>0</v>
          </cell>
          <cell r="N1796">
            <v>0</v>
          </cell>
          <cell r="O1796" t="str">
            <v>CLASSE</v>
          </cell>
          <cell r="P1796">
            <v>4</v>
          </cell>
          <cell r="Q1796">
            <v>54.4</v>
          </cell>
          <cell r="R1796">
            <v>31</v>
          </cell>
          <cell r="S1796">
            <v>54.400000000000006</v>
          </cell>
          <cell r="T1796" t="str">
            <v xml:space="preserve"> </v>
          </cell>
        </row>
        <row r="1797">
          <cell r="A1797" t="str">
            <v>34060000</v>
          </cell>
          <cell r="B1797" t="str">
            <v>Bougies, chandelles, cierges et articles similaires</v>
          </cell>
          <cell r="C1797">
            <v>38393</v>
          </cell>
          <cell r="D1797">
            <v>20</v>
          </cell>
          <cell r="E1797">
            <v>0</v>
          </cell>
          <cell r="F1797">
            <v>18</v>
          </cell>
          <cell r="G1797">
            <v>20</v>
          </cell>
          <cell r="H1797">
            <v>0</v>
          </cell>
          <cell r="I1797">
            <v>18</v>
          </cell>
          <cell r="J1797">
            <v>1</v>
          </cell>
          <cell r="K1797">
            <v>0</v>
          </cell>
          <cell r="L1797" t="str">
            <v>KGM</v>
          </cell>
          <cell r="M1797">
            <v>0</v>
          </cell>
          <cell r="N1797">
            <v>0</v>
          </cell>
          <cell r="O1797" t="str">
            <v>CLASSE</v>
          </cell>
          <cell r="P1797">
            <v>3</v>
          </cell>
          <cell r="Q1797">
            <v>42.6</v>
          </cell>
          <cell r="R1797">
            <v>21</v>
          </cell>
          <cell r="S1797">
            <v>42.599999999999994</v>
          </cell>
          <cell r="T1797" t="str">
            <v xml:space="preserve"> </v>
          </cell>
        </row>
        <row r="1798">
          <cell r="A1798" t="str">
            <v>34070010</v>
          </cell>
          <cell r="B1798" t="str">
            <v>Cire pour l'art dentaire, autres compositions...</v>
          </cell>
          <cell r="C1798">
            <v>38393</v>
          </cell>
          <cell r="D1798">
            <v>5</v>
          </cell>
          <cell r="E1798">
            <v>0</v>
          </cell>
          <cell r="F1798">
            <v>18</v>
          </cell>
          <cell r="G1798">
            <v>5</v>
          </cell>
          <cell r="H1798">
            <v>0</v>
          </cell>
          <cell r="I1798">
            <v>18</v>
          </cell>
          <cell r="J1798">
            <v>1</v>
          </cell>
          <cell r="K1798">
            <v>0</v>
          </cell>
          <cell r="L1798" t="str">
            <v>KGM</v>
          </cell>
          <cell r="M1798">
            <v>0</v>
          </cell>
          <cell r="N1798">
            <v>0</v>
          </cell>
          <cell r="O1798" t="str">
            <v>CLASSE</v>
          </cell>
          <cell r="P1798">
            <v>1</v>
          </cell>
          <cell r="Q1798">
            <v>24.9</v>
          </cell>
          <cell r="R1798">
            <v>6</v>
          </cell>
          <cell r="S1798">
            <v>24.900000000000006</v>
          </cell>
          <cell r="T1798" t="str">
            <v xml:space="preserve"> </v>
          </cell>
        </row>
        <row r="1799">
          <cell r="A1799" t="str">
            <v>34070020</v>
          </cell>
          <cell r="B1799" t="str">
            <v>P_x0003_te _x0005_ modeler</v>
          </cell>
          <cell r="C1799">
            <v>38393</v>
          </cell>
          <cell r="D1799">
            <v>30</v>
          </cell>
          <cell r="E1799">
            <v>0</v>
          </cell>
          <cell r="F1799">
            <v>18</v>
          </cell>
          <cell r="G1799">
            <v>30</v>
          </cell>
          <cell r="H1799">
            <v>0</v>
          </cell>
          <cell r="I1799">
            <v>18</v>
          </cell>
          <cell r="J1799">
            <v>1</v>
          </cell>
          <cell r="K1799">
            <v>0</v>
          </cell>
          <cell r="L1799" t="str">
            <v>KGM</v>
          </cell>
          <cell r="M1799">
            <v>0</v>
          </cell>
          <cell r="N1799">
            <v>0</v>
          </cell>
          <cell r="O1799" t="str">
            <v>CLASSE</v>
          </cell>
          <cell r="P1799">
            <v>4</v>
          </cell>
          <cell r="Q1799">
            <v>54.4</v>
          </cell>
          <cell r="R1799">
            <v>31</v>
          </cell>
          <cell r="S1799">
            <v>54.400000000000006</v>
          </cell>
          <cell r="T1799" t="str">
            <v xml:space="preserve"> </v>
          </cell>
        </row>
        <row r="1800">
          <cell r="A1800" t="str">
            <v>35011000</v>
          </cell>
          <cell r="B1800" t="str">
            <v>Caseines</v>
          </cell>
          <cell r="C1800">
            <v>38393</v>
          </cell>
          <cell r="D1800">
            <v>10</v>
          </cell>
          <cell r="E1800">
            <v>0</v>
          </cell>
          <cell r="F1800">
            <v>18</v>
          </cell>
          <cell r="G1800">
            <v>10</v>
          </cell>
          <cell r="H1800">
            <v>0</v>
          </cell>
          <cell r="I1800">
            <v>18</v>
          </cell>
          <cell r="J1800">
            <v>1</v>
          </cell>
          <cell r="K1800">
            <v>0</v>
          </cell>
          <cell r="L1800" t="str">
            <v>KGM</v>
          </cell>
          <cell r="M1800">
            <v>0</v>
          </cell>
          <cell r="N1800">
            <v>0</v>
          </cell>
          <cell r="O1800" t="str">
            <v>CLASSE</v>
          </cell>
          <cell r="P1800">
            <v>2</v>
          </cell>
          <cell r="Q1800">
            <v>30.8</v>
          </cell>
          <cell r="R1800">
            <v>11</v>
          </cell>
          <cell r="S1800">
            <v>30.800000000000011</v>
          </cell>
          <cell r="T1800" t="str">
            <v xml:space="preserve"> </v>
          </cell>
        </row>
        <row r="1801">
          <cell r="A1801" t="str">
            <v>35019000</v>
          </cell>
          <cell r="B1801" t="str">
            <v>Colles de caseine</v>
          </cell>
          <cell r="C1801">
            <v>38393</v>
          </cell>
          <cell r="D1801">
            <v>5</v>
          </cell>
          <cell r="E1801">
            <v>0</v>
          </cell>
          <cell r="F1801">
            <v>18</v>
          </cell>
          <cell r="G1801">
            <v>5</v>
          </cell>
          <cell r="H1801">
            <v>0</v>
          </cell>
          <cell r="I1801">
            <v>18</v>
          </cell>
          <cell r="J1801">
            <v>1</v>
          </cell>
          <cell r="K1801">
            <v>0</v>
          </cell>
          <cell r="L1801" t="str">
            <v>KGM</v>
          </cell>
          <cell r="M1801">
            <v>0</v>
          </cell>
          <cell r="N1801">
            <v>0</v>
          </cell>
          <cell r="O1801" t="str">
            <v>CLASSE</v>
          </cell>
          <cell r="P1801">
            <v>1</v>
          </cell>
          <cell r="Q1801">
            <v>24.9</v>
          </cell>
          <cell r="R1801">
            <v>6</v>
          </cell>
          <cell r="S1801">
            <v>24.900000000000006</v>
          </cell>
          <cell r="T1801" t="str">
            <v xml:space="preserve"> </v>
          </cell>
        </row>
        <row r="1802">
          <cell r="A1802" t="str">
            <v>35021100</v>
          </cell>
          <cell r="B1802" t="str">
            <v>Ovalbumine-sechee</v>
          </cell>
          <cell r="C1802">
            <v>38393</v>
          </cell>
          <cell r="D1802">
            <v>10</v>
          </cell>
          <cell r="E1802">
            <v>0</v>
          </cell>
          <cell r="F1802">
            <v>18</v>
          </cell>
          <cell r="G1802">
            <v>10</v>
          </cell>
          <cell r="H1802">
            <v>0</v>
          </cell>
          <cell r="I1802">
            <v>18</v>
          </cell>
          <cell r="J1802">
            <v>1</v>
          </cell>
          <cell r="K1802">
            <v>0</v>
          </cell>
          <cell r="L1802" t="str">
            <v>KGM</v>
          </cell>
          <cell r="M1802">
            <v>0</v>
          </cell>
          <cell r="N1802">
            <v>0</v>
          </cell>
          <cell r="O1802" t="str">
            <v>CLASSE</v>
          </cell>
          <cell r="P1802">
            <v>2</v>
          </cell>
          <cell r="Q1802">
            <v>30.8</v>
          </cell>
          <cell r="R1802">
            <v>11</v>
          </cell>
          <cell r="S1802">
            <v>30.800000000000011</v>
          </cell>
          <cell r="T1802" t="str">
            <v xml:space="preserve"> </v>
          </cell>
        </row>
        <row r="1803">
          <cell r="A1803" t="str">
            <v>35021900</v>
          </cell>
          <cell r="B1803" t="str">
            <v>Ovalbumines autres que du # 350211</v>
          </cell>
          <cell r="C1803">
            <v>38393</v>
          </cell>
          <cell r="D1803">
            <v>10</v>
          </cell>
          <cell r="E1803">
            <v>0</v>
          </cell>
          <cell r="F1803">
            <v>18</v>
          </cell>
          <cell r="G1803">
            <v>10</v>
          </cell>
          <cell r="H1803">
            <v>0</v>
          </cell>
          <cell r="I1803">
            <v>18</v>
          </cell>
          <cell r="J1803">
            <v>1</v>
          </cell>
          <cell r="K1803">
            <v>0</v>
          </cell>
          <cell r="L1803" t="str">
            <v>KGM</v>
          </cell>
          <cell r="M1803">
            <v>0</v>
          </cell>
          <cell r="N1803">
            <v>0</v>
          </cell>
          <cell r="O1803" t="str">
            <v>CLASSE</v>
          </cell>
          <cell r="P1803">
            <v>2</v>
          </cell>
          <cell r="Q1803">
            <v>30.8</v>
          </cell>
          <cell r="R1803">
            <v>11</v>
          </cell>
          <cell r="S1803">
            <v>30.800000000000011</v>
          </cell>
          <cell r="T1803" t="str">
            <v xml:space="preserve"> </v>
          </cell>
        </row>
        <row r="1804">
          <cell r="A1804" t="str">
            <v>35022000</v>
          </cell>
          <cell r="B1804" t="str">
            <v>Lactalbumine y compris-les concentres 2 ou +sieurs proteines de lactoserum</v>
          </cell>
          <cell r="C1804">
            <v>38393</v>
          </cell>
          <cell r="D1804">
            <v>10</v>
          </cell>
          <cell r="E1804">
            <v>0</v>
          </cell>
          <cell r="F1804">
            <v>18</v>
          </cell>
          <cell r="G1804">
            <v>10</v>
          </cell>
          <cell r="H1804">
            <v>0</v>
          </cell>
          <cell r="I1804">
            <v>18</v>
          </cell>
          <cell r="J1804">
            <v>1</v>
          </cell>
          <cell r="K1804">
            <v>0</v>
          </cell>
          <cell r="L1804" t="str">
            <v>KGM</v>
          </cell>
          <cell r="M1804">
            <v>0</v>
          </cell>
          <cell r="N1804">
            <v>0</v>
          </cell>
          <cell r="O1804" t="str">
            <v>CLASSE</v>
          </cell>
          <cell r="P1804">
            <v>2</v>
          </cell>
          <cell r="Q1804">
            <v>30.8</v>
          </cell>
          <cell r="R1804">
            <v>11</v>
          </cell>
          <cell r="S1804">
            <v>30.800000000000011</v>
          </cell>
          <cell r="T1804" t="str">
            <v xml:space="preserve"> </v>
          </cell>
        </row>
        <row r="1805">
          <cell r="A1805" t="str">
            <v>35029000</v>
          </cell>
          <cell r="B1805" t="str">
            <v>Albumines, albuminates et autres derives des albumines</v>
          </cell>
          <cell r="C1805">
            <v>38393</v>
          </cell>
          <cell r="D1805">
            <v>10</v>
          </cell>
          <cell r="E1805">
            <v>0</v>
          </cell>
          <cell r="F1805">
            <v>18</v>
          </cell>
          <cell r="G1805">
            <v>10</v>
          </cell>
          <cell r="H1805">
            <v>0</v>
          </cell>
          <cell r="I1805">
            <v>18</v>
          </cell>
          <cell r="J1805">
            <v>1</v>
          </cell>
          <cell r="K1805">
            <v>0</v>
          </cell>
          <cell r="L1805" t="str">
            <v>KGM</v>
          </cell>
          <cell r="M1805">
            <v>0</v>
          </cell>
          <cell r="N1805">
            <v>0</v>
          </cell>
          <cell r="O1805" t="str">
            <v>CLASSE</v>
          </cell>
          <cell r="P1805">
            <v>2</v>
          </cell>
          <cell r="Q1805">
            <v>30.8</v>
          </cell>
          <cell r="R1805">
            <v>11</v>
          </cell>
          <cell r="S1805">
            <v>30.800000000000011</v>
          </cell>
          <cell r="T1805" t="str">
            <v xml:space="preserve"> </v>
          </cell>
        </row>
        <row r="1806">
          <cell r="A1806" t="str">
            <v>35030000</v>
          </cell>
          <cell r="B1806" t="str">
            <v>Gelatines et leurs derives;ichtyocolle,autres colles d'origine animale</v>
          </cell>
          <cell r="C1806">
            <v>38393</v>
          </cell>
          <cell r="D1806">
            <v>10</v>
          </cell>
          <cell r="E1806">
            <v>0</v>
          </cell>
          <cell r="F1806">
            <v>18</v>
          </cell>
          <cell r="G1806">
            <v>10</v>
          </cell>
          <cell r="H1806">
            <v>0</v>
          </cell>
          <cell r="I1806">
            <v>18</v>
          </cell>
          <cell r="J1806">
            <v>1</v>
          </cell>
          <cell r="K1806">
            <v>0</v>
          </cell>
          <cell r="L1806" t="str">
            <v>KGM</v>
          </cell>
          <cell r="M1806">
            <v>0</v>
          </cell>
          <cell r="N1806">
            <v>0</v>
          </cell>
          <cell r="O1806" t="str">
            <v>CLASSE</v>
          </cell>
          <cell r="P1806">
            <v>2</v>
          </cell>
          <cell r="Q1806">
            <v>30.8</v>
          </cell>
          <cell r="R1806">
            <v>11</v>
          </cell>
          <cell r="S1806">
            <v>30.800000000000011</v>
          </cell>
          <cell r="T1806" t="str">
            <v xml:space="preserve"> </v>
          </cell>
        </row>
        <row r="1807">
          <cell r="A1807" t="str">
            <v>35040000</v>
          </cell>
          <cell r="B1807" t="str">
            <v>Peptones&amp;derives matieres proteiques&amp;derives poudre de peau,traitee ou non</v>
          </cell>
          <cell r="C1807">
            <v>38393</v>
          </cell>
          <cell r="D1807">
            <v>10</v>
          </cell>
          <cell r="E1807">
            <v>0</v>
          </cell>
          <cell r="F1807">
            <v>18</v>
          </cell>
          <cell r="G1807">
            <v>10</v>
          </cell>
          <cell r="H1807">
            <v>0</v>
          </cell>
          <cell r="I1807">
            <v>18</v>
          </cell>
          <cell r="J1807">
            <v>1</v>
          </cell>
          <cell r="K1807">
            <v>0</v>
          </cell>
          <cell r="L1807" t="str">
            <v>KGM</v>
          </cell>
          <cell r="M1807">
            <v>0</v>
          </cell>
          <cell r="N1807">
            <v>0</v>
          </cell>
          <cell r="O1807" t="str">
            <v>CLASSE</v>
          </cell>
          <cell r="P1807">
            <v>2</v>
          </cell>
          <cell r="Q1807">
            <v>30.8</v>
          </cell>
          <cell r="R1807">
            <v>11</v>
          </cell>
          <cell r="S1807">
            <v>30.800000000000011</v>
          </cell>
          <cell r="T1807" t="str">
            <v xml:space="preserve"> </v>
          </cell>
        </row>
        <row r="1808">
          <cell r="A1808" t="str">
            <v>35051000</v>
          </cell>
          <cell r="B1808" t="str">
            <v>Dextines, amidons et feculessmodifiees</v>
          </cell>
          <cell r="C1808">
            <v>38393</v>
          </cell>
          <cell r="D1808">
            <v>10</v>
          </cell>
          <cell r="E1808">
            <v>0</v>
          </cell>
          <cell r="F1808">
            <v>18</v>
          </cell>
          <cell r="G1808">
            <v>10</v>
          </cell>
          <cell r="H1808">
            <v>0</v>
          </cell>
          <cell r="I1808">
            <v>18</v>
          </cell>
          <cell r="J1808">
            <v>1</v>
          </cell>
          <cell r="K1808">
            <v>0</v>
          </cell>
          <cell r="L1808" t="str">
            <v>KGM</v>
          </cell>
          <cell r="M1808">
            <v>0</v>
          </cell>
          <cell r="N1808">
            <v>0</v>
          </cell>
          <cell r="O1808" t="str">
            <v>CLASSE</v>
          </cell>
          <cell r="P1808">
            <v>2</v>
          </cell>
          <cell r="Q1808">
            <v>30.8</v>
          </cell>
          <cell r="R1808">
            <v>11</v>
          </cell>
          <cell r="S1808">
            <v>30.800000000000011</v>
          </cell>
          <cell r="T1808" t="str">
            <v xml:space="preserve"> </v>
          </cell>
        </row>
        <row r="1809">
          <cell r="A1809" t="str">
            <v>35052010</v>
          </cell>
          <cell r="B1809" t="str">
            <v>Colles _x0005_ usages industriels</v>
          </cell>
          <cell r="C1809">
            <v>38393</v>
          </cell>
          <cell r="D1809">
            <v>5</v>
          </cell>
          <cell r="E1809">
            <v>0</v>
          </cell>
          <cell r="F1809">
            <v>18</v>
          </cell>
          <cell r="G1809">
            <v>5</v>
          </cell>
          <cell r="H1809">
            <v>0</v>
          </cell>
          <cell r="I1809">
            <v>18</v>
          </cell>
          <cell r="J1809">
            <v>1</v>
          </cell>
          <cell r="K1809">
            <v>0</v>
          </cell>
          <cell r="L1809" t="str">
            <v>KGM</v>
          </cell>
          <cell r="M1809">
            <v>0</v>
          </cell>
          <cell r="N1809">
            <v>0</v>
          </cell>
          <cell r="O1809" t="str">
            <v>CLASSE</v>
          </cell>
          <cell r="P1809">
            <v>1</v>
          </cell>
          <cell r="Q1809">
            <v>24.9</v>
          </cell>
          <cell r="R1809">
            <v>6</v>
          </cell>
          <cell r="S1809">
            <v>24.900000000000006</v>
          </cell>
          <cell r="T1809" t="str">
            <v xml:space="preserve"> </v>
          </cell>
        </row>
        <row r="1810">
          <cell r="A1810" t="str">
            <v>35052090</v>
          </cell>
          <cell r="B1810" t="str">
            <v>Colle autres que du 35052010</v>
          </cell>
          <cell r="C1810">
            <v>38393</v>
          </cell>
          <cell r="D1810">
            <v>20</v>
          </cell>
          <cell r="E1810">
            <v>0</v>
          </cell>
          <cell r="F1810">
            <v>18</v>
          </cell>
          <cell r="G1810">
            <v>20</v>
          </cell>
          <cell r="H1810">
            <v>0</v>
          </cell>
          <cell r="I1810">
            <v>18</v>
          </cell>
          <cell r="J1810">
            <v>1</v>
          </cell>
          <cell r="K1810">
            <v>0</v>
          </cell>
          <cell r="L1810" t="str">
            <v>KGM</v>
          </cell>
          <cell r="M1810">
            <v>0</v>
          </cell>
          <cell r="N1810">
            <v>0</v>
          </cell>
          <cell r="O1810" t="str">
            <v>CLASSE</v>
          </cell>
          <cell r="P1810">
            <v>3</v>
          </cell>
          <cell r="Q1810">
            <v>42.6</v>
          </cell>
          <cell r="R1810">
            <v>21</v>
          </cell>
          <cell r="S1810">
            <v>42.599999999999994</v>
          </cell>
          <cell r="T1810" t="str">
            <v xml:space="preserve"> </v>
          </cell>
        </row>
        <row r="1811">
          <cell r="A1811" t="str">
            <v>35061000</v>
          </cell>
          <cell r="B1811" t="str">
            <v>Colles ou adhesifs,pour la vente au detail d'un poids net n'exedant 1kg</v>
          </cell>
          <cell r="C1811">
            <v>38393</v>
          </cell>
          <cell r="D1811">
            <v>20</v>
          </cell>
          <cell r="E1811">
            <v>0</v>
          </cell>
          <cell r="F1811">
            <v>18</v>
          </cell>
          <cell r="G1811">
            <v>20</v>
          </cell>
          <cell r="H1811">
            <v>0</v>
          </cell>
          <cell r="I1811">
            <v>18</v>
          </cell>
          <cell r="J1811">
            <v>1</v>
          </cell>
          <cell r="K1811">
            <v>0</v>
          </cell>
          <cell r="L1811" t="str">
            <v>KGM</v>
          </cell>
          <cell r="M1811">
            <v>0</v>
          </cell>
          <cell r="N1811">
            <v>0</v>
          </cell>
          <cell r="O1811" t="str">
            <v>CLASSE</v>
          </cell>
          <cell r="P1811">
            <v>3</v>
          </cell>
          <cell r="Q1811">
            <v>42.6</v>
          </cell>
          <cell r="R1811">
            <v>21</v>
          </cell>
          <cell r="S1811">
            <v>42.599999999999994</v>
          </cell>
          <cell r="T1811" t="str">
            <v xml:space="preserve"> </v>
          </cell>
        </row>
        <row r="1812">
          <cell r="A1812" t="str">
            <v>35069110</v>
          </cell>
          <cell r="B1812" t="str">
            <v>Adh_x0002_sifs _x0005_ base de polymres des nx3901 oude caoutchouc pour l'industrie de l'_x0002_dition</v>
          </cell>
          <cell r="C1812">
            <v>38393</v>
          </cell>
          <cell r="D1812">
            <v>5</v>
          </cell>
          <cell r="E1812">
            <v>0</v>
          </cell>
          <cell r="F1812">
            <v>18</v>
          </cell>
          <cell r="G1812">
            <v>5</v>
          </cell>
          <cell r="H1812">
            <v>0</v>
          </cell>
          <cell r="I1812">
            <v>18</v>
          </cell>
          <cell r="J1812">
            <v>1</v>
          </cell>
          <cell r="K1812">
            <v>0</v>
          </cell>
          <cell r="L1812" t="str">
            <v>KGM</v>
          </cell>
          <cell r="M1812">
            <v>0</v>
          </cell>
          <cell r="N1812">
            <v>0</v>
          </cell>
          <cell r="O1812" t="str">
            <v>CLASSE</v>
          </cell>
          <cell r="P1812">
            <v>1</v>
          </cell>
          <cell r="Q1812">
            <v>24.9</v>
          </cell>
          <cell r="R1812">
            <v>6</v>
          </cell>
          <cell r="S1812">
            <v>24.900000000000006</v>
          </cell>
          <cell r="T1812" t="str">
            <v xml:space="preserve"> </v>
          </cell>
        </row>
        <row r="1813">
          <cell r="A1813" t="str">
            <v>35069120</v>
          </cell>
          <cell r="B1813" t="str">
            <v>Adh_x0002_sifs _x0005_ base de polymre des nx3901 _x0005_3913 usages industriels autre que l'_x0002_dition</v>
          </cell>
          <cell r="C1813">
            <v>38393</v>
          </cell>
          <cell r="D1813">
            <v>10</v>
          </cell>
          <cell r="E1813">
            <v>0</v>
          </cell>
          <cell r="F1813">
            <v>18</v>
          </cell>
          <cell r="G1813">
            <v>10</v>
          </cell>
          <cell r="H1813">
            <v>0</v>
          </cell>
          <cell r="I1813">
            <v>18</v>
          </cell>
          <cell r="J1813">
            <v>1</v>
          </cell>
          <cell r="K1813">
            <v>0</v>
          </cell>
          <cell r="L1813" t="str">
            <v>KGM</v>
          </cell>
          <cell r="M1813">
            <v>0</v>
          </cell>
          <cell r="N1813">
            <v>0</v>
          </cell>
          <cell r="O1813" t="str">
            <v>CLASSE</v>
          </cell>
          <cell r="P1813">
            <v>2</v>
          </cell>
          <cell r="Q1813">
            <v>30.8</v>
          </cell>
          <cell r="R1813">
            <v>11</v>
          </cell>
          <cell r="S1813">
            <v>30.800000000000011</v>
          </cell>
          <cell r="T1813" t="str">
            <v xml:space="preserve"> </v>
          </cell>
        </row>
        <row r="1814">
          <cell r="A1814" t="str">
            <v>35069130</v>
          </cell>
          <cell r="B1814" t="str">
            <v>Adh_x0002_sif _x0005_ base de caoutchouc ou de matire plastique pour autre usages</v>
          </cell>
          <cell r="C1814">
            <v>38393</v>
          </cell>
          <cell r="D1814">
            <v>20</v>
          </cell>
          <cell r="E1814">
            <v>0</v>
          </cell>
          <cell r="F1814">
            <v>18</v>
          </cell>
          <cell r="G1814">
            <v>20</v>
          </cell>
          <cell r="H1814">
            <v>0</v>
          </cell>
          <cell r="I1814">
            <v>18</v>
          </cell>
          <cell r="J1814">
            <v>1</v>
          </cell>
          <cell r="K1814">
            <v>0</v>
          </cell>
          <cell r="L1814" t="str">
            <v>KGM</v>
          </cell>
          <cell r="M1814">
            <v>0</v>
          </cell>
          <cell r="N1814">
            <v>0</v>
          </cell>
          <cell r="O1814" t="str">
            <v>CLASSE</v>
          </cell>
          <cell r="P1814">
            <v>3</v>
          </cell>
          <cell r="Q1814">
            <v>42.6</v>
          </cell>
          <cell r="R1814">
            <v>21</v>
          </cell>
          <cell r="S1814">
            <v>42.599999999999994</v>
          </cell>
          <cell r="T1814" t="str">
            <v xml:space="preserve"> </v>
          </cell>
        </row>
        <row r="1815">
          <cell r="A1815" t="str">
            <v>35069190</v>
          </cell>
          <cell r="B1815" t="str">
            <v>Adh_x0002_sifs _x0005_ base de polymre des nx3901 _x0005_3913 pr toute usage autre que35069110 et 20</v>
          </cell>
          <cell r="C1815">
            <v>38393</v>
          </cell>
          <cell r="D1815">
            <v>20</v>
          </cell>
          <cell r="E1815">
            <v>0</v>
          </cell>
          <cell r="F1815">
            <v>18</v>
          </cell>
          <cell r="G1815">
            <v>20</v>
          </cell>
          <cell r="H1815">
            <v>0</v>
          </cell>
          <cell r="I1815">
            <v>18</v>
          </cell>
          <cell r="J1815">
            <v>1</v>
          </cell>
          <cell r="K1815">
            <v>0</v>
          </cell>
          <cell r="L1815" t="str">
            <v>KGM</v>
          </cell>
          <cell r="M1815">
            <v>0</v>
          </cell>
          <cell r="N1815">
            <v>0</v>
          </cell>
          <cell r="O1815" t="str">
            <v>CLASSE</v>
          </cell>
          <cell r="P1815">
            <v>3</v>
          </cell>
          <cell r="Q1815">
            <v>42.6</v>
          </cell>
          <cell r="R1815">
            <v>21</v>
          </cell>
          <cell r="S1815">
            <v>42.599999999999994</v>
          </cell>
          <cell r="T1815" t="str">
            <v xml:space="preserve"> </v>
          </cell>
        </row>
        <row r="1816">
          <cell r="A1816" t="str">
            <v>35069910</v>
          </cell>
          <cell r="B1816" t="str">
            <v>Colles et adh_x0002_sifs autres que du 350610&amp; 91destin_x0002_s pour l'industrie de l'_x0002_dition</v>
          </cell>
          <cell r="C1816">
            <v>38393</v>
          </cell>
          <cell r="D1816">
            <v>5</v>
          </cell>
          <cell r="E1816">
            <v>0</v>
          </cell>
          <cell r="F1816">
            <v>18</v>
          </cell>
          <cell r="G1816">
            <v>5</v>
          </cell>
          <cell r="H1816">
            <v>0</v>
          </cell>
          <cell r="I1816">
            <v>18</v>
          </cell>
          <cell r="J1816">
            <v>1</v>
          </cell>
          <cell r="K1816">
            <v>0</v>
          </cell>
          <cell r="L1816" t="str">
            <v>KGM</v>
          </cell>
          <cell r="M1816">
            <v>0</v>
          </cell>
          <cell r="N1816">
            <v>0</v>
          </cell>
          <cell r="O1816" t="str">
            <v>CLASSE</v>
          </cell>
          <cell r="P1816">
            <v>1</v>
          </cell>
          <cell r="Q1816">
            <v>24.9</v>
          </cell>
          <cell r="R1816">
            <v>6</v>
          </cell>
          <cell r="S1816">
            <v>24.900000000000006</v>
          </cell>
          <cell r="T1816" t="str">
            <v xml:space="preserve"> </v>
          </cell>
        </row>
        <row r="1817">
          <cell r="A1817" t="str">
            <v>35069920</v>
          </cell>
          <cell r="B1817" t="str">
            <v>Colles et adh_x0002_sifs autres que du 350610 &amp;91pr industrie _x0005_ l'exclusion de l'_x0002_dition</v>
          </cell>
          <cell r="C1817">
            <v>38393</v>
          </cell>
          <cell r="D1817">
            <v>10</v>
          </cell>
          <cell r="E1817">
            <v>0</v>
          </cell>
          <cell r="F1817">
            <v>18</v>
          </cell>
          <cell r="G1817">
            <v>10</v>
          </cell>
          <cell r="H1817">
            <v>0</v>
          </cell>
          <cell r="I1817">
            <v>18</v>
          </cell>
          <cell r="J1817">
            <v>1</v>
          </cell>
          <cell r="K1817">
            <v>0</v>
          </cell>
          <cell r="L1817" t="str">
            <v>KGM</v>
          </cell>
          <cell r="M1817">
            <v>0</v>
          </cell>
          <cell r="N1817">
            <v>0</v>
          </cell>
          <cell r="O1817" t="str">
            <v>CLASSE</v>
          </cell>
          <cell r="P1817">
            <v>2</v>
          </cell>
          <cell r="Q1817">
            <v>30.8</v>
          </cell>
          <cell r="R1817">
            <v>11</v>
          </cell>
          <cell r="S1817">
            <v>30.800000000000011</v>
          </cell>
          <cell r="T1817" t="str">
            <v xml:space="preserve"> </v>
          </cell>
        </row>
        <row r="1818">
          <cell r="A1818" t="str">
            <v>35069930</v>
          </cell>
          <cell r="B1818" t="str">
            <v>Colles et autres adh_x0002_sifs autres que ceux des nx35069110 _x0005_ 35069920</v>
          </cell>
          <cell r="C1818">
            <v>38393</v>
          </cell>
          <cell r="D1818">
            <v>20</v>
          </cell>
          <cell r="E1818">
            <v>0</v>
          </cell>
          <cell r="F1818">
            <v>18</v>
          </cell>
          <cell r="G1818">
            <v>20</v>
          </cell>
          <cell r="H1818">
            <v>0</v>
          </cell>
          <cell r="I1818">
            <v>18</v>
          </cell>
          <cell r="J1818">
            <v>1</v>
          </cell>
          <cell r="K1818">
            <v>0</v>
          </cell>
          <cell r="L1818" t="str">
            <v>KGM</v>
          </cell>
          <cell r="M1818">
            <v>0</v>
          </cell>
          <cell r="N1818">
            <v>0</v>
          </cell>
          <cell r="O1818" t="str">
            <v>CLASSE</v>
          </cell>
          <cell r="P1818">
            <v>3</v>
          </cell>
          <cell r="Q1818">
            <v>42.6</v>
          </cell>
          <cell r="R1818">
            <v>21</v>
          </cell>
          <cell r="S1818">
            <v>42.599999999999994</v>
          </cell>
          <cell r="T1818" t="str">
            <v xml:space="preserve"> </v>
          </cell>
        </row>
        <row r="1819">
          <cell r="A1819" t="str">
            <v>35069990</v>
          </cell>
          <cell r="B1819" t="str">
            <v>Colles et adh_x0002_sifs autres que du 350610 _x0005_ 35069920 pr usages autres qu'industriels</v>
          </cell>
          <cell r="C1819">
            <v>38393</v>
          </cell>
          <cell r="D1819">
            <v>20</v>
          </cell>
          <cell r="E1819">
            <v>0</v>
          </cell>
          <cell r="F1819">
            <v>18</v>
          </cell>
          <cell r="G1819">
            <v>20</v>
          </cell>
          <cell r="H1819">
            <v>0</v>
          </cell>
          <cell r="I1819">
            <v>18</v>
          </cell>
          <cell r="J1819">
            <v>1</v>
          </cell>
          <cell r="K1819">
            <v>0</v>
          </cell>
          <cell r="L1819" t="str">
            <v>KGM</v>
          </cell>
          <cell r="M1819">
            <v>0</v>
          </cell>
          <cell r="N1819">
            <v>0</v>
          </cell>
          <cell r="O1819" t="str">
            <v>CLASSE</v>
          </cell>
          <cell r="P1819">
            <v>3</v>
          </cell>
          <cell r="Q1819">
            <v>42.6</v>
          </cell>
          <cell r="R1819">
            <v>21</v>
          </cell>
          <cell r="S1819">
            <v>42.599999999999994</v>
          </cell>
          <cell r="T1819" t="str">
            <v xml:space="preserve"> </v>
          </cell>
        </row>
        <row r="1820">
          <cell r="A1820" t="str">
            <v>35071000</v>
          </cell>
          <cell r="B1820" t="str">
            <v>Presures et ses concentrats</v>
          </cell>
          <cell r="C1820">
            <v>38393</v>
          </cell>
          <cell r="D1820">
            <v>10</v>
          </cell>
          <cell r="E1820">
            <v>0</v>
          </cell>
          <cell r="F1820">
            <v>18</v>
          </cell>
          <cell r="G1820">
            <v>10</v>
          </cell>
          <cell r="H1820">
            <v>0</v>
          </cell>
          <cell r="I1820">
            <v>18</v>
          </cell>
          <cell r="J1820">
            <v>1</v>
          </cell>
          <cell r="K1820">
            <v>0</v>
          </cell>
          <cell r="L1820" t="str">
            <v>KGM</v>
          </cell>
          <cell r="M1820">
            <v>0</v>
          </cell>
          <cell r="N1820">
            <v>0</v>
          </cell>
          <cell r="O1820" t="str">
            <v>CLASSE</v>
          </cell>
          <cell r="P1820">
            <v>2</v>
          </cell>
          <cell r="Q1820">
            <v>30.8</v>
          </cell>
          <cell r="R1820">
            <v>11</v>
          </cell>
          <cell r="S1820">
            <v>30.800000000000011</v>
          </cell>
          <cell r="T1820" t="str">
            <v xml:space="preserve"> </v>
          </cell>
        </row>
        <row r="1821">
          <cell r="A1821" t="str">
            <v>35079000</v>
          </cell>
          <cell r="B1821" t="str">
            <v>Enzymes et enzymes prepares ndnca</v>
          </cell>
          <cell r="C1821">
            <v>38393</v>
          </cell>
          <cell r="D1821">
            <v>10</v>
          </cell>
          <cell r="E1821">
            <v>0</v>
          </cell>
          <cell r="F1821">
            <v>18</v>
          </cell>
          <cell r="G1821">
            <v>10</v>
          </cell>
          <cell r="H1821">
            <v>0</v>
          </cell>
          <cell r="I1821">
            <v>18</v>
          </cell>
          <cell r="J1821">
            <v>1</v>
          </cell>
          <cell r="K1821">
            <v>0</v>
          </cell>
          <cell r="L1821" t="str">
            <v>KGM</v>
          </cell>
          <cell r="M1821">
            <v>0</v>
          </cell>
          <cell r="N1821">
            <v>0</v>
          </cell>
          <cell r="O1821" t="str">
            <v>CLASSE</v>
          </cell>
          <cell r="P1821">
            <v>2</v>
          </cell>
          <cell r="Q1821">
            <v>30.8</v>
          </cell>
          <cell r="R1821">
            <v>11</v>
          </cell>
          <cell r="S1821">
            <v>30.800000000000011</v>
          </cell>
          <cell r="T1821" t="str">
            <v xml:space="preserve"> </v>
          </cell>
        </row>
        <row r="1822">
          <cell r="A1822" t="str">
            <v>36010000</v>
          </cell>
          <cell r="B1822" t="str">
            <v>Poudres propulsives</v>
          </cell>
          <cell r="C1822">
            <v>38393</v>
          </cell>
          <cell r="D1822">
            <v>10</v>
          </cell>
          <cell r="E1822">
            <v>0</v>
          </cell>
          <cell r="F1822">
            <v>18</v>
          </cell>
          <cell r="G1822">
            <v>10</v>
          </cell>
          <cell r="H1822">
            <v>0</v>
          </cell>
          <cell r="I1822">
            <v>18</v>
          </cell>
          <cell r="J1822">
            <v>1</v>
          </cell>
          <cell r="K1822">
            <v>0</v>
          </cell>
          <cell r="L1822" t="str">
            <v>KGM</v>
          </cell>
          <cell r="M1822">
            <v>0</v>
          </cell>
          <cell r="N1822">
            <v>0</v>
          </cell>
          <cell r="O1822" t="str">
            <v>CLASSE</v>
          </cell>
          <cell r="P1822">
            <v>2</v>
          </cell>
          <cell r="Q1822">
            <v>30.8</v>
          </cell>
          <cell r="R1822">
            <v>11</v>
          </cell>
          <cell r="S1822">
            <v>30.800000000000011</v>
          </cell>
          <cell r="T1822" t="str">
            <v xml:space="preserve"> </v>
          </cell>
        </row>
        <row r="1823">
          <cell r="A1823" t="str">
            <v>36020000</v>
          </cell>
          <cell r="B1823" t="str">
            <v>Explosifs prepares,autres que les poudres propulsives</v>
          </cell>
          <cell r="C1823">
            <v>38393</v>
          </cell>
          <cell r="D1823">
            <v>10</v>
          </cell>
          <cell r="E1823">
            <v>0</v>
          </cell>
          <cell r="F1823">
            <v>18</v>
          </cell>
          <cell r="G1823">
            <v>10</v>
          </cell>
          <cell r="H1823">
            <v>0</v>
          </cell>
          <cell r="I1823">
            <v>18</v>
          </cell>
          <cell r="J1823">
            <v>1</v>
          </cell>
          <cell r="K1823">
            <v>0</v>
          </cell>
          <cell r="L1823" t="str">
            <v>KGM</v>
          </cell>
          <cell r="M1823">
            <v>0</v>
          </cell>
          <cell r="N1823">
            <v>0</v>
          </cell>
          <cell r="O1823" t="str">
            <v>CLASSE</v>
          </cell>
          <cell r="P1823">
            <v>2</v>
          </cell>
          <cell r="Q1823">
            <v>30.8</v>
          </cell>
          <cell r="R1823">
            <v>11</v>
          </cell>
          <cell r="S1823">
            <v>30.800000000000011</v>
          </cell>
          <cell r="T1823" t="str">
            <v xml:space="preserve"> </v>
          </cell>
        </row>
        <row r="1824">
          <cell r="A1824" t="str">
            <v>36030000</v>
          </cell>
          <cell r="B1824" t="str">
            <v>Meches de surete, cordeaux detonants et detonateurs electriques</v>
          </cell>
          <cell r="C1824">
            <v>38393</v>
          </cell>
          <cell r="D1824">
            <v>10</v>
          </cell>
          <cell r="E1824">
            <v>0</v>
          </cell>
          <cell r="F1824">
            <v>18</v>
          </cell>
          <cell r="G1824">
            <v>10</v>
          </cell>
          <cell r="H1824">
            <v>0</v>
          </cell>
          <cell r="I1824">
            <v>18</v>
          </cell>
          <cell r="J1824">
            <v>1</v>
          </cell>
          <cell r="K1824">
            <v>0</v>
          </cell>
          <cell r="L1824" t="str">
            <v>KGM</v>
          </cell>
          <cell r="M1824">
            <v>0</v>
          </cell>
          <cell r="N1824">
            <v>0</v>
          </cell>
          <cell r="O1824" t="str">
            <v>CLASSE</v>
          </cell>
          <cell r="P1824">
            <v>2</v>
          </cell>
          <cell r="Q1824">
            <v>30.8</v>
          </cell>
          <cell r="R1824">
            <v>11</v>
          </cell>
          <cell r="S1824">
            <v>30.800000000000011</v>
          </cell>
          <cell r="T1824" t="str">
            <v xml:space="preserve"> </v>
          </cell>
        </row>
        <row r="1825">
          <cell r="A1825" t="str">
            <v>36041000</v>
          </cell>
          <cell r="B1825" t="str">
            <v>Articles pour feux d'artifices</v>
          </cell>
          <cell r="C1825">
            <v>38393</v>
          </cell>
          <cell r="D1825">
            <v>30</v>
          </cell>
          <cell r="E1825">
            <v>0</v>
          </cell>
          <cell r="F1825">
            <v>18</v>
          </cell>
          <cell r="G1825">
            <v>30</v>
          </cell>
          <cell r="H1825">
            <v>0</v>
          </cell>
          <cell r="I1825">
            <v>18</v>
          </cell>
          <cell r="J1825">
            <v>1</v>
          </cell>
          <cell r="K1825">
            <v>0</v>
          </cell>
          <cell r="L1825" t="str">
            <v>KGM</v>
          </cell>
          <cell r="M1825">
            <v>0</v>
          </cell>
          <cell r="N1825">
            <v>0</v>
          </cell>
          <cell r="O1825" t="str">
            <v>CLASSE</v>
          </cell>
          <cell r="P1825">
            <v>4</v>
          </cell>
          <cell r="Q1825">
            <v>54.4</v>
          </cell>
          <cell r="R1825">
            <v>31</v>
          </cell>
          <cell r="S1825">
            <v>54.400000000000006</v>
          </cell>
          <cell r="T1825" t="str">
            <v xml:space="preserve"> </v>
          </cell>
        </row>
        <row r="1826">
          <cell r="A1826" t="str">
            <v>36049000</v>
          </cell>
          <cell r="B1826" t="str">
            <v>Fusees et articles de pyrotechnie autre que des # 360410</v>
          </cell>
          <cell r="C1826">
            <v>38393</v>
          </cell>
          <cell r="D1826">
            <v>30</v>
          </cell>
          <cell r="E1826">
            <v>0</v>
          </cell>
          <cell r="F1826">
            <v>18</v>
          </cell>
          <cell r="G1826">
            <v>30</v>
          </cell>
          <cell r="H1826">
            <v>0</v>
          </cell>
          <cell r="I1826">
            <v>18</v>
          </cell>
          <cell r="J1826">
            <v>1</v>
          </cell>
          <cell r="K1826">
            <v>0</v>
          </cell>
          <cell r="L1826" t="str">
            <v>KGM</v>
          </cell>
          <cell r="M1826">
            <v>0</v>
          </cell>
          <cell r="N1826">
            <v>0</v>
          </cell>
          <cell r="O1826" t="str">
            <v>CLASSE</v>
          </cell>
          <cell r="P1826">
            <v>4</v>
          </cell>
          <cell r="Q1826">
            <v>54.4</v>
          </cell>
          <cell r="R1826">
            <v>31</v>
          </cell>
          <cell r="S1826">
            <v>54.400000000000006</v>
          </cell>
          <cell r="T1826" t="str">
            <v xml:space="preserve"> </v>
          </cell>
        </row>
        <row r="1827">
          <cell r="A1827" t="str">
            <v>36050000</v>
          </cell>
          <cell r="B1827" t="str">
            <v>Allumettes, autres que les articles de pyrotechnie du no 36.04.</v>
          </cell>
          <cell r="C1827">
            <v>38393</v>
          </cell>
          <cell r="D1827">
            <v>30</v>
          </cell>
          <cell r="E1827">
            <v>0</v>
          </cell>
          <cell r="F1827">
            <v>18</v>
          </cell>
          <cell r="G1827">
            <v>30</v>
          </cell>
          <cell r="H1827">
            <v>0</v>
          </cell>
          <cell r="I1827">
            <v>18</v>
          </cell>
          <cell r="J1827">
            <v>1</v>
          </cell>
          <cell r="K1827">
            <v>0</v>
          </cell>
          <cell r="L1827" t="str">
            <v>KGM</v>
          </cell>
          <cell r="M1827">
            <v>0</v>
          </cell>
          <cell r="N1827">
            <v>0</v>
          </cell>
          <cell r="O1827" t="str">
            <v>CLASSE</v>
          </cell>
          <cell r="P1827">
            <v>4</v>
          </cell>
          <cell r="Q1827">
            <v>54.4</v>
          </cell>
          <cell r="R1827">
            <v>31</v>
          </cell>
          <cell r="S1827">
            <v>54.400000000000006</v>
          </cell>
          <cell r="T1827" t="str">
            <v xml:space="preserve"> </v>
          </cell>
        </row>
        <row r="1828">
          <cell r="A1828" t="str">
            <v>36061000</v>
          </cell>
          <cell r="B1828" t="str">
            <v>Gaz et combustibles liquides pour briquets et allumeurs,300 cm3 et -</v>
          </cell>
          <cell r="C1828">
            <v>38393</v>
          </cell>
          <cell r="D1828">
            <v>30</v>
          </cell>
          <cell r="E1828">
            <v>0</v>
          </cell>
          <cell r="F1828">
            <v>18</v>
          </cell>
          <cell r="G1828">
            <v>30</v>
          </cell>
          <cell r="H1828">
            <v>0</v>
          </cell>
          <cell r="I1828">
            <v>18</v>
          </cell>
          <cell r="J1828">
            <v>1</v>
          </cell>
          <cell r="K1828">
            <v>0</v>
          </cell>
          <cell r="L1828" t="str">
            <v>KGM</v>
          </cell>
          <cell r="M1828">
            <v>0</v>
          </cell>
          <cell r="N1828">
            <v>0</v>
          </cell>
          <cell r="O1828" t="str">
            <v>CLASSE</v>
          </cell>
          <cell r="P1828">
            <v>4</v>
          </cell>
          <cell r="Q1828">
            <v>54.4</v>
          </cell>
          <cell r="R1828">
            <v>31</v>
          </cell>
          <cell r="S1828">
            <v>54.400000000000006</v>
          </cell>
          <cell r="T1828" t="str">
            <v xml:space="preserve"> </v>
          </cell>
        </row>
        <row r="1829">
          <cell r="A1829" t="str">
            <v>36069010</v>
          </cell>
          <cell r="B1829" t="str">
            <v>Ferroc_x0002_rium et autres alliages pyrophoriques</v>
          </cell>
          <cell r="C1829">
            <v>38393</v>
          </cell>
          <cell r="D1829">
            <v>30</v>
          </cell>
          <cell r="E1829">
            <v>0</v>
          </cell>
          <cell r="F1829">
            <v>18</v>
          </cell>
          <cell r="G1829">
            <v>30</v>
          </cell>
          <cell r="H1829">
            <v>0</v>
          </cell>
          <cell r="I1829">
            <v>18</v>
          </cell>
          <cell r="J1829">
            <v>1</v>
          </cell>
          <cell r="K1829">
            <v>0</v>
          </cell>
          <cell r="L1829" t="str">
            <v>KGM</v>
          </cell>
          <cell r="M1829">
            <v>0</v>
          </cell>
          <cell r="N1829">
            <v>0</v>
          </cell>
          <cell r="O1829" t="str">
            <v>CLASSE</v>
          </cell>
          <cell r="P1829">
            <v>4</v>
          </cell>
          <cell r="Q1829">
            <v>54.4</v>
          </cell>
          <cell r="R1829">
            <v>31</v>
          </cell>
          <cell r="S1829">
            <v>54.400000000000006</v>
          </cell>
          <cell r="T1829" t="str">
            <v xml:space="preserve"> </v>
          </cell>
        </row>
        <row r="1830">
          <cell r="A1830" t="str">
            <v>36069090</v>
          </cell>
          <cell r="B1830" t="str">
            <v>Articles en matires inflammables autresque du 36069010.</v>
          </cell>
          <cell r="C1830">
            <v>38393</v>
          </cell>
          <cell r="D1830">
            <v>30</v>
          </cell>
          <cell r="E1830">
            <v>0</v>
          </cell>
          <cell r="F1830">
            <v>18</v>
          </cell>
          <cell r="G1830">
            <v>30</v>
          </cell>
          <cell r="H1830">
            <v>0</v>
          </cell>
          <cell r="I1830">
            <v>18</v>
          </cell>
          <cell r="J1830">
            <v>1</v>
          </cell>
          <cell r="K1830">
            <v>0</v>
          </cell>
          <cell r="L1830" t="str">
            <v>KGM</v>
          </cell>
          <cell r="M1830">
            <v>0</v>
          </cell>
          <cell r="N1830">
            <v>0</v>
          </cell>
          <cell r="O1830" t="str">
            <v>CLASSE</v>
          </cell>
          <cell r="P1830">
            <v>4</v>
          </cell>
          <cell r="Q1830">
            <v>54.4</v>
          </cell>
          <cell r="R1830">
            <v>31</v>
          </cell>
          <cell r="S1830">
            <v>54.400000000000006</v>
          </cell>
          <cell r="T1830" t="str">
            <v xml:space="preserve"> </v>
          </cell>
        </row>
        <row r="1831">
          <cell r="A1831" t="str">
            <v>37011000</v>
          </cell>
          <cell r="B1831" t="str">
            <v>Plaques et films plans pour rayon x</v>
          </cell>
          <cell r="C1831">
            <v>38393</v>
          </cell>
          <cell r="D1831">
            <v>5</v>
          </cell>
          <cell r="E1831">
            <v>0</v>
          </cell>
          <cell r="F1831">
            <v>18</v>
          </cell>
          <cell r="G1831">
            <v>5</v>
          </cell>
          <cell r="H1831">
            <v>0</v>
          </cell>
          <cell r="I1831">
            <v>18</v>
          </cell>
          <cell r="J1831">
            <v>1</v>
          </cell>
          <cell r="K1831">
            <v>0</v>
          </cell>
          <cell r="L1831" t="str">
            <v>KGM</v>
          </cell>
          <cell r="M1831">
            <v>0</v>
          </cell>
          <cell r="N1831">
            <v>0</v>
          </cell>
          <cell r="O1831" t="str">
            <v>CLASSE</v>
          </cell>
          <cell r="P1831">
            <v>1</v>
          </cell>
          <cell r="Q1831">
            <v>24.9</v>
          </cell>
          <cell r="R1831">
            <v>6</v>
          </cell>
          <cell r="S1831">
            <v>24.900000000000006</v>
          </cell>
          <cell r="T1831" t="str">
            <v xml:space="preserve"> </v>
          </cell>
        </row>
        <row r="1832">
          <cell r="A1832" t="str">
            <v>37012000</v>
          </cell>
          <cell r="B1832" t="str">
            <v>Films plans a developpement et tirage instantanes</v>
          </cell>
          <cell r="C1832">
            <v>38393</v>
          </cell>
          <cell r="D1832">
            <v>30</v>
          </cell>
          <cell r="E1832">
            <v>0</v>
          </cell>
          <cell r="F1832">
            <v>18</v>
          </cell>
          <cell r="G1832">
            <v>30</v>
          </cell>
          <cell r="H1832">
            <v>0</v>
          </cell>
          <cell r="I1832">
            <v>18</v>
          </cell>
          <cell r="J1832">
            <v>1</v>
          </cell>
          <cell r="K1832">
            <v>0</v>
          </cell>
          <cell r="L1832" t="str">
            <v>KGM</v>
          </cell>
          <cell r="M1832">
            <v>0</v>
          </cell>
          <cell r="N1832">
            <v>0</v>
          </cell>
          <cell r="O1832" t="str">
            <v>CLASSE</v>
          </cell>
          <cell r="P1832">
            <v>4</v>
          </cell>
          <cell r="Q1832">
            <v>54.4</v>
          </cell>
          <cell r="R1832">
            <v>31</v>
          </cell>
          <cell r="S1832">
            <v>54.400000000000006</v>
          </cell>
          <cell r="T1832" t="str">
            <v xml:space="preserve"> </v>
          </cell>
        </row>
        <row r="1833">
          <cell r="A1833" t="str">
            <v>37013000</v>
          </cell>
          <cell r="B1833" t="str">
            <v>Plaques,films plans photographiques dimension d'au- d'1 cote &gt;255mm</v>
          </cell>
          <cell r="C1833">
            <v>38393</v>
          </cell>
          <cell r="D1833">
            <v>5</v>
          </cell>
          <cell r="E1833">
            <v>0</v>
          </cell>
          <cell r="F1833">
            <v>18</v>
          </cell>
          <cell r="G1833">
            <v>5</v>
          </cell>
          <cell r="H1833">
            <v>0</v>
          </cell>
          <cell r="I1833">
            <v>18</v>
          </cell>
          <cell r="J1833">
            <v>1</v>
          </cell>
          <cell r="K1833">
            <v>0</v>
          </cell>
          <cell r="L1833" t="str">
            <v>KGM</v>
          </cell>
          <cell r="M1833">
            <v>0</v>
          </cell>
          <cell r="N1833">
            <v>0</v>
          </cell>
          <cell r="O1833" t="str">
            <v>CLASSE</v>
          </cell>
          <cell r="P1833">
            <v>1</v>
          </cell>
          <cell r="Q1833">
            <v>24.9</v>
          </cell>
          <cell r="R1833">
            <v>6</v>
          </cell>
          <cell r="S1833">
            <v>24.900000000000006</v>
          </cell>
          <cell r="T1833" t="str">
            <v xml:space="preserve"> </v>
          </cell>
        </row>
        <row r="1834">
          <cell r="A1834" t="str">
            <v>37019100</v>
          </cell>
          <cell r="B1834" t="str">
            <v>Plaques et films plans pour la photographie en couleur(polychrome)</v>
          </cell>
          <cell r="C1834">
            <v>38393</v>
          </cell>
          <cell r="D1834">
            <v>30</v>
          </cell>
          <cell r="E1834">
            <v>0</v>
          </cell>
          <cell r="F1834">
            <v>18</v>
          </cell>
          <cell r="G1834">
            <v>30</v>
          </cell>
          <cell r="H1834">
            <v>0</v>
          </cell>
          <cell r="I1834">
            <v>18</v>
          </cell>
          <cell r="J1834">
            <v>1</v>
          </cell>
          <cell r="K1834">
            <v>0</v>
          </cell>
          <cell r="L1834" t="str">
            <v>KGM</v>
          </cell>
          <cell r="M1834">
            <v>0</v>
          </cell>
          <cell r="N1834">
            <v>0</v>
          </cell>
          <cell r="O1834" t="str">
            <v>CLASSE</v>
          </cell>
          <cell r="P1834">
            <v>4</v>
          </cell>
          <cell r="Q1834">
            <v>54.4</v>
          </cell>
          <cell r="R1834">
            <v>31</v>
          </cell>
          <cell r="S1834">
            <v>54.400000000000006</v>
          </cell>
          <cell r="T1834" t="str">
            <v xml:space="preserve"> </v>
          </cell>
        </row>
        <row r="1835">
          <cell r="A1835" t="str">
            <v>37019900</v>
          </cell>
          <cell r="B1835" t="str">
            <v>Plaque &amp; film plan pr la photographie monochrome aut.que # 370110 a 370191</v>
          </cell>
          <cell r="C1835">
            <v>38393</v>
          </cell>
          <cell r="D1835">
            <v>5</v>
          </cell>
          <cell r="E1835">
            <v>0</v>
          </cell>
          <cell r="F1835">
            <v>18</v>
          </cell>
          <cell r="G1835">
            <v>5</v>
          </cell>
          <cell r="H1835">
            <v>0</v>
          </cell>
          <cell r="I1835">
            <v>18</v>
          </cell>
          <cell r="J1835">
            <v>1</v>
          </cell>
          <cell r="K1835">
            <v>0</v>
          </cell>
          <cell r="L1835" t="str">
            <v>KGM</v>
          </cell>
          <cell r="M1835">
            <v>0</v>
          </cell>
          <cell r="N1835">
            <v>0</v>
          </cell>
          <cell r="O1835" t="str">
            <v>CLASSE</v>
          </cell>
          <cell r="P1835">
            <v>1</v>
          </cell>
          <cell r="Q1835">
            <v>24.9</v>
          </cell>
          <cell r="R1835">
            <v>6</v>
          </cell>
          <cell r="S1835">
            <v>24.900000000000006</v>
          </cell>
          <cell r="T1835" t="str">
            <v xml:space="preserve"> </v>
          </cell>
        </row>
        <row r="1836">
          <cell r="A1836" t="str">
            <v>37021000</v>
          </cell>
          <cell r="B1836" t="str">
            <v>Pellicules photographiques pour rayons x</v>
          </cell>
          <cell r="C1836">
            <v>38393</v>
          </cell>
          <cell r="D1836">
            <v>5</v>
          </cell>
          <cell r="E1836">
            <v>0</v>
          </cell>
          <cell r="F1836">
            <v>18</v>
          </cell>
          <cell r="G1836">
            <v>5</v>
          </cell>
          <cell r="H1836">
            <v>0</v>
          </cell>
          <cell r="I1836">
            <v>18</v>
          </cell>
          <cell r="J1836">
            <v>1</v>
          </cell>
          <cell r="K1836">
            <v>0</v>
          </cell>
          <cell r="L1836" t="str">
            <v>KGM</v>
          </cell>
          <cell r="M1836">
            <v>0</v>
          </cell>
          <cell r="N1836">
            <v>0</v>
          </cell>
          <cell r="O1836" t="str">
            <v>CLASSE</v>
          </cell>
          <cell r="P1836">
            <v>1</v>
          </cell>
          <cell r="Q1836">
            <v>24.9</v>
          </cell>
          <cell r="R1836">
            <v>6</v>
          </cell>
          <cell r="S1836">
            <v>24.900000000000006</v>
          </cell>
          <cell r="T1836" t="str">
            <v xml:space="preserve"> </v>
          </cell>
        </row>
        <row r="1837">
          <cell r="A1837" t="str">
            <v>37022000</v>
          </cell>
          <cell r="B1837" t="str">
            <v>Pellicules a developpement et tirage instantanes</v>
          </cell>
          <cell r="C1837">
            <v>38393</v>
          </cell>
          <cell r="D1837">
            <v>30</v>
          </cell>
          <cell r="E1837">
            <v>0</v>
          </cell>
          <cell r="F1837">
            <v>18</v>
          </cell>
          <cell r="G1837">
            <v>30</v>
          </cell>
          <cell r="H1837">
            <v>0</v>
          </cell>
          <cell r="I1837">
            <v>18</v>
          </cell>
          <cell r="J1837">
            <v>1</v>
          </cell>
          <cell r="K1837">
            <v>0</v>
          </cell>
          <cell r="L1837" t="str">
            <v>KGM</v>
          </cell>
          <cell r="M1837">
            <v>0</v>
          </cell>
          <cell r="N1837">
            <v>0</v>
          </cell>
          <cell r="O1837" t="str">
            <v>CLASSE</v>
          </cell>
          <cell r="P1837">
            <v>4</v>
          </cell>
          <cell r="Q1837">
            <v>54.4</v>
          </cell>
          <cell r="R1837">
            <v>31</v>
          </cell>
          <cell r="S1837">
            <v>54.400000000000006</v>
          </cell>
          <cell r="T1837" t="str">
            <v xml:space="preserve"> </v>
          </cell>
        </row>
        <row r="1838">
          <cell r="A1838" t="str">
            <v>37023100</v>
          </cell>
          <cell r="B1838" t="str">
            <v>Pellicules polychromes,non perforees,largeur &lt;=105mm pr photograp. couleur</v>
          </cell>
          <cell r="C1838">
            <v>38393</v>
          </cell>
          <cell r="D1838">
            <v>30</v>
          </cell>
          <cell r="E1838">
            <v>0</v>
          </cell>
          <cell r="F1838">
            <v>18</v>
          </cell>
          <cell r="G1838">
            <v>30</v>
          </cell>
          <cell r="H1838">
            <v>0</v>
          </cell>
          <cell r="I1838">
            <v>18</v>
          </cell>
          <cell r="J1838">
            <v>1</v>
          </cell>
          <cell r="K1838">
            <v>0</v>
          </cell>
          <cell r="L1838" t="str">
            <v>KGM</v>
          </cell>
          <cell r="M1838">
            <v>0</v>
          </cell>
          <cell r="N1838">
            <v>0</v>
          </cell>
          <cell r="O1838" t="str">
            <v>CLASSE</v>
          </cell>
          <cell r="P1838">
            <v>4</v>
          </cell>
          <cell r="Q1838">
            <v>54.4</v>
          </cell>
          <cell r="R1838">
            <v>31</v>
          </cell>
          <cell r="S1838">
            <v>54.400000000000006</v>
          </cell>
          <cell r="T1838" t="str">
            <v xml:space="preserve"> </v>
          </cell>
        </row>
        <row r="1839">
          <cell r="A1839" t="str">
            <v>37023200</v>
          </cell>
          <cell r="B1839" t="str">
            <v>Pellicules aux halogenures d'argents,non perforees,largeur 105 mm et -</v>
          </cell>
          <cell r="C1839">
            <v>38393</v>
          </cell>
          <cell r="D1839">
            <v>30</v>
          </cell>
          <cell r="E1839">
            <v>0</v>
          </cell>
          <cell r="F1839">
            <v>18</v>
          </cell>
          <cell r="G1839">
            <v>30</v>
          </cell>
          <cell r="H1839">
            <v>0</v>
          </cell>
          <cell r="I1839">
            <v>18</v>
          </cell>
          <cell r="J1839">
            <v>1</v>
          </cell>
          <cell r="K1839">
            <v>0</v>
          </cell>
          <cell r="L1839" t="str">
            <v>KGM</v>
          </cell>
          <cell r="M1839">
            <v>0</v>
          </cell>
          <cell r="N1839">
            <v>0</v>
          </cell>
          <cell r="O1839" t="str">
            <v>CLASSE</v>
          </cell>
          <cell r="P1839">
            <v>4</v>
          </cell>
          <cell r="Q1839">
            <v>54.4</v>
          </cell>
          <cell r="R1839">
            <v>31</v>
          </cell>
          <cell r="S1839">
            <v>54.400000000000006</v>
          </cell>
          <cell r="T1839" t="str">
            <v xml:space="preserve"> </v>
          </cell>
        </row>
        <row r="1840">
          <cell r="A1840" t="str">
            <v>37023900</v>
          </cell>
          <cell r="B1840" t="str">
            <v>Pellicule,n.perforee,d'une largeur &lt;=105 mm autre que des #370210 a 370232</v>
          </cell>
          <cell r="C1840">
            <v>38393</v>
          </cell>
          <cell r="D1840">
            <v>30</v>
          </cell>
          <cell r="E1840">
            <v>0</v>
          </cell>
          <cell r="F1840">
            <v>18</v>
          </cell>
          <cell r="G1840">
            <v>30</v>
          </cell>
          <cell r="H1840">
            <v>0</v>
          </cell>
          <cell r="I1840">
            <v>18</v>
          </cell>
          <cell r="J1840">
            <v>1</v>
          </cell>
          <cell r="K1840">
            <v>0</v>
          </cell>
          <cell r="L1840" t="str">
            <v>KGM</v>
          </cell>
          <cell r="M1840">
            <v>0</v>
          </cell>
          <cell r="N1840">
            <v>0</v>
          </cell>
          <cell r="O1840" t="str">
            <v>CLASSE</v>
          </cell>
          <cell r="P1840">
            <v>4</v>
          </cell>
          <cell r="Q1840">
            <v>54.4</v>
          </cell>
          <cell r="R1840">
            <v>31</v>
          </cell>
          <cell r="S1840">
            <v>54.400000000000006</v>
          </cell>
          <cell r="T1840" t="str">
            <v xml:space="preserve"> </v>
          </cell>
        </row>
        <row r="1841">
          <cell r="A1841" t="str">
            <v>37024100</v>
          </cell>
          <cell r="B1841" t="str">
            <v>Pellicules non perforees,largeur &gt;610mm,longueur&gt;200m,pour photo couleur</v>
          </cell>
          <cell r="C1841">
            <v>38393</v>
          </cell>
          <cell r="D1841">
            <v>30</v>
          </cell>
          <cell r="E1841">
            <v>0</v>
          </cell>
          <cell r="F1841">
            <v>18</v>
          </cell>
          <cell r="G1841">
            <v>30</v>
          </cell>
          <cell r="H1841">
            <v>0</v>
          </cell>
          <cell r="I1841">
            <v>18</v>
          </cell>
          <cell r="J1841">
            <v>1</v>
          </cell>
          <cell r="K1841">
            <v>0</v>
          </cell>
          <cell r="L1841" t="str">
            <v>KGM</v>
          </cell>
          <cell r="M1841">
            <v>0</v>
          </cell>
          <cell r="N1841">
            <v>0</v>
          </cell>
          <cell r="O1841" t="str">
            <v>CLASSE</v>
          </cell>
          <cell r="P1841">
            <v>4</v>
          </cell>
          <cell r="Q1841">
            <v>54.4</v>
          </cell>
          <cell r="R1841">
            <v>31</v>
          </cell>
          <cell r="S1841">
            <v>54.400000000000006</v>
          </cell>
          <cell r="T1841" t="str">
            <v xml:space="preserve"> </v>
          </cell>
        </row>
        <row r="1842">
          <cell r="A1842" t="str">
            <v>37024200</v>
          </cell>
          <cell r="B1842" t="str">
            <v>Pellicules non perforees,largeur&gt;610mm,longeur&gt;200m,non pour photo couleur</v>
          </cell>
          <cell r="C1842">
            <v>38393</v>
          </cell>
          <cell r="D1842">
            <v>30</v>
          </cell>
          <cell r="E1842">
            <v>0</v>
          </cell>
          <cell r="F1842">
            <v>18</v>
          </cell>
          <cell r="G1842">
            <v>30</v>
          </cell>
          <cell r="H1842">
            <v>0</v>
          </cell>
          <cell r="I1842">
            <v>18</v>
          </cell>
          <cell r="J1842">
            <v>1</v>
          </cell>
          <cell r="K1842">
            <v>0</v>
          </cell>
          <cell r="L1842" t="str">
            <v>KGM</v>
          </cell>
          <cell r="M1842">
            <v>0</v>
          </cell>
          <cell r="N1842">
            <v>0</v>
          </cell>
          <cell r="O1842" t="str">
            <v>CLASSE</v>
          </cell>
          <cell r="P1842">
            <v>4</v>
          </cell>
          <cell r="Q1842">
            <v>54.4</v>
          </cell>
          <cell r="R1842">
            <v>31</v>
          </cell>
          <cell r="S1842">
            <v>54.400000000000006</v>
          </cell>
          <cell r="T1842" t="str">
            <v xml:space="preserve"> </v>
          </cell>
        </row>
        <row r="1843">
          <cell r="A1843" t="str">
            <v>37024300</v>
          </cell>
          <cell r="B1843" t="str">
            <v>Pellicules non perforees,largeur &gt; 610 mm,longeur &lt;= 200m</v>
          </cell>
          <cell r="C1843">
            <v>38393</v>
          </cell>
          <cell r="D1843">
            <v>10</v>
          </cell>
          <cell r="E1843">
            <v>0</v>
          </cell>
          <cell r="F1843">
            <v>18</v>
          </cell>
          <cell r="G1843">
            <v>10</v>
          </cell>
          <cell r="H1843">
            <v>0</v>
          </cell>
          <cell r="I1843">
            <v>18</v>
          </cell>
          <cell r="J1843">
            <v>1</v>
          </cell>
          <cell r="K1843">
            <v>0</v>
          </cell>
          <cell r="L1843" t="str">
            <v>KGM</v>
          </cell>
          <cell r="M1843">
            <v>0</v>
          </cell>
          <cell r="N1843">
            <v>0</v>
          </cell>
          <cell r="O1843" t="str">
            <v>CLASSE</v>
          </cell>
          <cell r="P1843">
            <v>2</v>
          </cell>
          <cell r="Q1843">
            <v>30.8</v>
          </cell>
          <cell r="R1843">
            <v>11</v>
          </cell>
          <cell r="S1843">
            <v>30.800000000000011</v>
          </cell>
          <cell r="T1843" t="str">
            <v xml:space="preserve"> </v>
          </cell>
        </row>
        <row r="1844">
          <cell r="A1844" t="str">
            <v>37024400</v>
          </cell>
          <cell r="B1844" t="str">
            <v>Pellicules non perforees,largeur &gt; 105 mm mais n'excedant pas 610mm</v>
          </cell>
          <cell r="C1844">
            <v>38393</v>
          </cell>
          <cell r="D1844">
            <v>5</v>
          </cell>
          <cell r="E1844">
            <v>0</v>
          </cell>
          <cell r="F1844">
            <v>18</v>
          </cell>
          <cell r="G1844">
            <v>5</v>
          </cell>
          <cell r="H1844">
            <v>0</v>
          </cell>
          <cell r="I1844">
            <v>18</v>
          </cell>
          <cell r="J1844">
            <v>1</v>
          </cell>
          <cell r="K1844">
            <v>0</v>
          </cell>
          <cell r="L1844" t="str">
            <v>KGM</v>
          </cell>
          <cell r="M1844">
            <v>0</v>
          </cell>
          <cell r="N1844">
            <v>0</v>
          </cell>
          <cell r="O1844" t="str">
            <v>CLASSE</v>
          </cell>
          <cell r="P1844">
            <v>1</v>
          </cell>
          <cell r="Q1844">
            <v>24.9</v>
          </cell>
          <cell r="R1844">
            <v>6</v>
          </cell>
          <cell r="S1844">
            <v>24.900000000000006</v>
          </cell>
          <cell r="T1844" t="str">
            <v xml:space="preserve"> </v>
          </cell>
        </row>
        <row r="1845">
          <cell r="A1845" t="str">
            <v>37025100</v>
          </cell>
          <cell r="B1845" t="str">
            <v>Pellicules largeur &lt;= 16 mm et d'une longueur n'excedant pas 14m</v>
          </cell>
          <cell r="C1845">
            <v>38393</v>
          </cell>
          <cell r="D1845">
            <v>30</v>
          </cell>
          <cell r="E1845">
            <v>0</v>
          </cell>
          <cell r="F1845">
            <v>18</v>
          </cell>
          <cell r="G1845">
            <v>30</v>
          </cell>
          <cell r="H1845">
            <v>0</v>
          </cell>
          <cell r="I1845">
            <v>18</v>
          </cell>
          <cell r="J1845">
            <v>1</v>
          </cell>
          <cell r="K1845">
            <v>0</v>
          </cell>
          <cell r="L1845" t="str">
            <v>KGM</v>
          </cell>
          <cell r="M1845">
            <v>0</v>
          </cell>
          <cell r="N1845">
            <v>0</v>
          </cell>
          <cell r="O1845" t="str">
            <v>CLASSE</v>
          </cell>
          <cell r="P1845">
            <v>4</v>
          </cell>
          <cell r="Q1845">
            <v>54.4</v>
          </cell>
          <cell r="R1845">
            <v>31</v>
          </cell>
          <cell r="S1845">
            <v>54.400000000000006</v>
          </cell>
          <cell r="T1845" t="str">
            <v xml:space="preserve"> </v>
          </cell>
        </row>
        <row r="1846">
          <cell r="A1846" t="str">
            <v>37025200</v>
          </cell>
          <cell r="B1846" t="str">
            <v>Pellicules largeur &lt;= 16 mm, longueur excedant 14m</v>
          </cell>
          <cell r="C1846">
            <v>38393</v>
          </cell>
          <cell r="D1846">
            <v>30</v>
          </cell>
          <cell r="E1846">
            <v>0</v>
          </cell>
          <cell r="F1846">
            <v>18</v>
          </cell>
          <cell r="G1846">
            <v>30</v>
          </cell>
          <cell r="H1846">
            <v>0</v>
          </cell>
          <cell r="I1846">
            <v>18</v>
          </cell>
          <cell r="J1846">
            <v>1</v>
          </cell>
          <cell r="K1846">
            <v>0</v>
          </cell>
          <cell r="L1846" t="str">
            <v>KGM</v>
          </cell>
          <cell r="M1846">
            <v>0</v>
          </cell>
          <cell r="N1846">
            <v>0</v>
          </cell>
          <cell r="O1846" t="str">
            <v>CLASSE</v>
          </cell>
          <cell r="P1846">
            <v>4</v>
          </cell>
          <cell r="Q1846">
            <v>54.4</v>
          </cell>
          <cell r="R1846">
            <v>31</v>
          </cell>
          <cell r="S1846">
            <v>54.400000000000006</v>
          </cell>
          <cell r="T1846" t="str">
            <v xml:space="preserve"> </v>
          </cell>
        </row>
        <row r="1847">
          <cell r="A1847" t="str">
            <v>37025300</v>
          </cell>
          <cell r="B1847" t="str">
            <v>Pellicules pour diapositives,largeur &gt;16mm &amp; &lt;= 35mm,longueur &lt;= 30m</v>
          </cell>
          <cell r="C1847">
            <v>38393</v>
          </cell>
          <cell r="D1847">
            <v>30</v>
          </cell>
          <cell r="E1847">
            <v>0</v>
          </cell>
          <cell r="F1847">
            <v>18</v>
          </cell>
          <cell r="G1847">
            <v>30</v>
          </cell>
          <cell r="H1847">
            <v>0</v>
          </cell>
          <cell r="I1847">
            <v>18</v>
          </cell>
          <cell r="J1847">
            <v>1</v>
          </cell>
          <cell r="K1847">
            <v>0</v>
          </cell>
          <cell r="L1847" t="str">
            <v>KGM</v>
          </cell>
          <cell r="M1847">
            <v>0</v>
          </cell>
          <cell r="N1847">
            <v>0</v>
          </cell>
          <cell r="O1847" t="str">
            <v>CLASSE</v>
          </cell>
          <cell r="P1847">
            <v>4</v>
          </cell>
          <cell r="Q1847">
            <v>54.4</v>
          </cell>
          <cell r="R1847">
            <v>31</v>
          </cell>
          <cell r="S1847">
            <v>54.400000000000006</v>
          </cell>
          <cell r="T1847" t="str">
            <v xml:space="preserve"> </v>
          </cell>
        </row>
        <row r="1848">
          <cell r="A1848" t="str">
            <v>37025400</v>
          </cell>
          <cell r="B1848" t="str">
            <v>Pellicules autre que pour diapo,largeur &gt; 16mm &amp; &lt;=35mm ,longueur =&lt; 30m</v>
          </cell>
          <cell r="C1848">
            <v>38393</v>
          </cell>
          <cell r="D1848">
            <v>30</v>
          </cell>
          <cell r="E1848">
            <v>0</v>
          </cell>
          <cell r="F1848">
            <v>18</v>
          </cell>
          <cell r="G1848">
            <v>30</v>
          </cell>
          <cell r="H1848">
            <v>0</v>
          </cell>
          <cell r="I1848">
            <v>18</v>
          </cell>
          <cell r="J1848">
            <v>1</v>
          </cell>
          <cell r="K1848">
            <v>0</v>
          </cell>
          <cell r="L1848" t="str">
            <v>KGM</v>
          </cell>
          <cell r="M1848">
            <v>0</v>
          </cell>
          <cell r="N1848">
            <v>0</v>
          </cell>
          <cell r="O1848" t="str">
            <v>CLASSE</v>
          </cell>
          <cell r="P1848">
            <v>4</v>
          </cell>
          <cell r="Q1848">
            <v>54.4</v>
          </cell>
          <cell r="R1848">
            <v>31</v>
          </cell>
          <cell r="S1848">
            <v>54.400000000000006</v>
          </cell>
          <cell r="T1848" t="str">
            <v xml:space="preserve"> </v>
          </cell>
        </row>
        <row r="1849">
          <cell r="A1849" t="str">
            <v>37025500</v>
          </cell>
          <cell r="B1849" t="str">
            <v>Pellicules &gt; 16 mm mais &lt;= 35mm et d'une longueur excedant 30m</v>
          </cell>
          <cell r="C1849">
            <v>38393</v>
          </cell>
          <cell r="D1849">
            <v>30</v>
          </cell>
          <cell r="E1849">
            <v>0</v>
          </cell>
          <cell r="F1849">
            <v>18</v>
          </cell>
          <cell r="G1849">
            <v>30</v>
          </cell>
          <cell r="H1849">
            <v>0</v>
          </cell>
          <cell r="I1849">
            <v>18</v>
          </cell>
          <cell r="J1849">
            <v>1</v>
          </cell>
          <cell r="K1849">
            <v>0</v>
          </cell>
          <cell r="L1849" t="str">
            <v>KGM</v>
          </cell>
          <cell r="M1849">
            <v>0</v>
          </cell>
          <cell r="N1849">
            <v>0</v>
          </cell>
          <cell r="O1849" t="str">
            <v>CLASSE</v>
          </cell>
          <cell r="P1849">
            <v>4</v>
          </cell>
          <cell r="Q1849">
            <v>54.4</v>
          </cell>
          <cell r="R1849">
            <v>31</v>
          </cell>
          <cell r="S1849">
            <v>54.400000000000006</v>
          </cell>
          <cell r="T1849" t="str">
            <v xml:space="preserve"> </v>
          </cell>
        </row>
        <row r="1850">
          <cell r="A1850" t="str">
            <v>37025600</v>
          </cell>
          <cell r="B1850" t="str">
            <v>Pellicules d'une largeur excedant 35mm</v>
          </cell>
          <cell r="C1850">
            <v>38393</v>
          </cell>
          <cell r="D1850">
            <v>30</v>
          </cell>
          <cell r="E1850">
            <v>0</v>
          </cell>
          <cell r="F1850">
            <v>18</v>
          </cell>
          <cell r="G1850">
            <v>30</v>
          </cell>
          <cell r="H1850">
            <v>0</v>
          </cell>
          <cell r="I1850">
            <v>18</v>
          </cell>
          <cell r="J1850">
            <v>1</v>
          </cell>
          <cell r="K1850">
            <v>0</v>
          </cell>
          <cell r="L1850" t="str">
            <v>KGM</v>
          </cell>
          <cell r="M1850">
            <v>0</v>
          </cell>
          <cell r="N1850">
            <v>0</v>
          </cell>
          <cell r="O1850" t="str">
            <v>CLASSE</v>
          </cell>
          <cell r="P1850">
            <v>4</v>
          </cell>
          <cell r="Q1850">
            <v>54.4</v>
          </cell>
          <cell r="R1850">
            <v>31</v>
          </cell>
          <cell r="S1850">
            <v>54.400000000000006</v>
          </cell>
          <cell r="T1850" t="str">
            <v xml:space="preserve"> </v>
          </cell>
        </row>
        <row r="1851">
          <cell r="A1851" t="str">
            <v>37029100</v>
          </cell>
          <cell r="B1851" t="str">
            <v>Pellicule photographique d'une largeur&gt;=16mm</v>
          </cell>
          <cell r="C1851">
            <v>38393</v>
          </cell>
          <cell r="D1851">
            <v>30</v>
          </cell>
          <cell r="E1851">
            <v>0</v>
          </cell>
          <cell r="F1851">
            <v>18</v>
          </cell>
          <cell r="G1851">
            <v>30</v>
          </cell>
          <cell r="H1851">
            <v>0</v>
          </cell>
          <cell r="I1851">
            <v>18</v>
          </cell>
          <cell r="J1851">
            <v>1</v>
          </cell>
          <cell r="K1851">
            <v>0</v>
          </cell>
          <cell r="L1851" t="str">
            <v>KGM</v>
          </cell>
          <cell r="M1851">
            <v>0</v>
          </cell>
          <cell r="N1851">
            <v>0</v>
          </cell>
          <cell r="O1851" t="str">
            <v>CLASSE</v>
          </cell>
          <cell r="P1851">
            <v>4</v>
          </cell>
          <cell r="Q1851">
            <v>54.4</v>
          </cell>
          <cell r="R1851">
            <v>31</v>
          </cell>
          <cell r="S1851">
            <v>54.400000000000006</v>
          </cell>
          <cell r="T1851" t="str">
            <v xml:space="preserve"> </v>
          </cell>
        </row>
        <row r="1852">
          <cell r="A1852" t="str">
            <v>37029300</v>
          </cell>
          <cell r="B1852" t="str">
            <v>Pellicules d'une largeur &gt;16 mm &amp; &lt;= 35mm,longueur &lt;= 30 m</v>
          </cell>
          <cell r="C1852">
            <v>38393</v>
          </cell>
          <cell r="D1852">
            <v>30</v>
          </cell>
          <cell r="E1852">
            <v>0</v>
          </cell>
          <cell r="F1852">
            <v>18</v>
          </cell>
          <cell r="G1852">
            <v>30</v>
          </cell>
          <cell r="H1852">
            <v>0</v>
          </cell>
          <cell r="I1852">
            <v>18</v>
          </cell>
          <cell r="J1852">
            <v>1</v>
          </cell>
          <cell r="K1852">
            <v>0</v>
          </cell>
          <cell r="L1852" t="str">
            <v>KGM</v>
          </cell>
          <cell r="M1852">
            <v>0</v>
          </cell>
          <cell r="N1852">
            <v>0</v>
          </cell>
          <cell r="O1852" t="str">
            <v>CLASSE</v>
          </cell>
          <cell r="P1852">
            <v>4</v>
          </cell>
          <cell r="Q1852">
            <v>54.4</v>
          </cell>
          <cell r="R1852">
            <v>31</v>
          </cell>
          <cell r="S1852">
            <v>54.400000000000006</v>
          </cell>
          <cell r="T1852" t="str">
            <v xml:space="preserve"> </v>
          </cell>
        </row>
        <row r="1853">
          <cell r="A1853" t="str">
            <v>37029400</v>
          </cell>
          <cell r="B1853" t="str">
            <v>Pellicules d'une largeur &gt;16mm &amp; &lt;= 35mm, longueur &gt; 30 m</v>
          </cell>
          <cell r="C1853">
            <v>38393</v>
          </cell>
          <cell r="D1853">
            <v>30</v>
          </cell>
          <cell r="E1853">
            <v>0</v>
          </cell>
          <cell r="F1853">
            <v>18</v>
          </cell>
          <cell r="G1853">
            <v>30</v>
          </cell>
          <cell r="H1853">
            <v>0</v>
          </cell>
          <cell r="I1853">
            <v>18</v>
          </cell>
          <cell r="J1853">
            <v>1</v>
          </cell>
          <cell r="K1853">
            <v>0</v>
          </cell>
          <cell r="L1853" t="str">
            <v>KGM</v>
          </cell>
          <cell r="M1853">
            <v>0</v>
          </cell>
          <cell r="N1853">
            <v>0</v>
          </cell>
          <cell r="O1853" t="str">
            <v>CLASSE</v>
          </cell>
          <cell r="P1853">
            <v>4</v>
          </cell>
          <cell r="Q1853">
            <v>54.4</v>
          </cell>
          <cell r="R1853">
            <v>31</v>
          </cell>
          <cell r="S1853">
            <v>54.400000000000006</v>
          </cell>
          <cell r="T1853" t="str">
            <v xml:space="preserve"> </v>
          </cell>
        </row>
        <row r="1854">
          <cell r="A1854" t="str">
            <v>37029500</v>
          </cell>
          <cell r="B1854" t="str">
            <v>Pellicules d'une largeur &gt; 35 mm</v>
          </cell>
          <cell r="C1854">
            <v>38393</v>
          </cell>
          <cell r="D1854">
            <v>10</v>
          </cell>
          <cell r="E1854">
            <v>0</v>
          </cell>
          <cell r="F1854">
            <v>18</v>
          </cell>
          <cell r="G1854">
            <v>10</v>
          </cell>
          <cell r="H1854">
            <v>0</v>
          </cell>
          <cell r="I1854">
            <v>18</v>
          </cell>
          <cell r="J1854">
            <v>1</v>
          </cell>
          <cell r="K1854">
            <v>0</v>
          </cell>
          <cell r="L1854" t="str">
            <v>KGM</v>
          </cell>
          <cell r="M1854">
            <v>0</v>
          </cell>
          <cell r="N1854">
            <v>0</v>
          </cell>
          <cell r="O1854" t="str">
            <v>CLASSE</v>
          </cell>
          <cell r="P1854">
            <v>2</v>
          </cell>
          <cell r="Q1854">
            <v>30.8</v>
          </cell>
          <cell r="R1854">
            <v>11</v>
          </cell>
          <cell r="S1854">
            <v>30.800000000000011</v>
          </cell>
          <cell r="T1854" t="str">
            <v xml:space="preserve"> </v>
          </cell>
        </row>
        <row r="1855">
          <cell r="A1855" t="str">
            <v>37031010</v>
          </cell>
          <cell r="B1855" t="str">
            <v>Papiers,cartons &amp;textiles,photographiquesen rouleaux :larg&gt; 610mm,pr indus.d'_x0002_dition</v>
          </cell>
          <cell r="C1855">
            <v>38393</v>
          </cell>
          <cell r="D1855">
            <v>5</v>
          </cell>
          <cell r="E1855">
            <v>0</v>
          </cell>
          <cell r="F1855">
            <v>18</v>
          </cell>
          <cell r="G1855">
            <v>5</v>
          </cell>
          <cell r="H1855">
            <v>0</v>
          </cell>
          <cell r="I1855">
            <v>18</v>
          </cell>
          <cell r="J1855">
            <v>1</v>
          </cell>
          <cell r="K1855">
            <v>0</v>
          </cell>
          <cell r="L1855" t="str">
            <v>KGM</v>
          </cell>
          <cell r="M1855">
            <v>0</v>
          </cell>
          <cell r="N1855">
            <v>0</v>
          </cell>
          <cell r="O1855" t="str">
            <v>CLASSE</v>
          </cell>
          <cell r="P1855">
            <v>1</v>
          </cell>
          <cell r="Q1855">
            <v>24.9</v>
          </cell>
          <cell r="R1855">
            <v>6</v>
          </cell>
          <cell r="S1855">
            <v>24.900000000000006</v>
          </cell>
          <cell r="T1855" t="str">
            <v xml:space="preserve"> </v>
          </cell>
        </row>
        <row r="1856">
          <cell r="A1856" t="str">
            <v>37031090</v>
          </cell>
          <cell r="B1856" t="str">
            <v>Papiers,cartons,textiles photographiques en rouleau,larg&gt;610mm,autres que pr _x0002_dition</v>
          </cell>
          <cell r="C1856">
            <v>38393</v>
          </cell>
          <cell r="D1856">
            <v>10</v>
          </cell>
          <cell r="E1856">
            <v>0</v>
          </cell>
          <cell r="F1856">
            <v>18</v>
          </cell>
          <cell r="G1856">
            <v>10</v>
          </cell>
          <cell r="H1856">
            <v>0</v>
          </cell>
          <cell r="I1856">
            <v>18</v>
          </cell>
          <cell r="J1856">
            <v>1</v>
          </cell>
          <cell r="K1856">
            <v>0</v>
          </cell>
          <cell r="L1856" t="str">
            <v>KGM</v>
          </cell>
          <cell r="M1856">
            <v>0</v>
          </cell>
          <cell r="N1856">
            <v>0</v>
          </cell>
          <cell r="O1856" t="str">
            <v>CLASSE</v>
          </cell>
          <cell r="P1856">
            <v>2</v>
          </cell>
          <cell r="Q1856">
            <v>30.8</v>
          </cell>
          <cell r="R1856">
            <v>11</v>
          </cell>
          <cell r="S1856">
            <v>30.800000000000011</v>
          </cell>
          <cell r="T1856" t="str">
            <v xml:space="preserve"> </v>
          </cell>
        </row>
        <row r="1857">
          <cell r="A1857" t="str">
            <v>37032010</v>
          </cell>
          <cell r="B1857" t="str">
            <v>Papiers et cartons pr photographie en couleur (polychrome),pr indus.d'_x0002_dition</v>
          </cell>
          <cell r="C1857">
            <v>38393</v>
          </cell>
          <cell r="D1857">
            <v>5</v>
          </cell>
          <cell r="E1857">
            <v>0</v>
          </cell>
          <cell r="F1857">
            <v>18</v>
          </cell>
          <cell r="G1857">
            <v>5</v>
          </cell>
          <cell r="H1857">
            <v>0</v>
          </cell>
          <cell r="I1857">
            <v>18</v>
          </cell>
          <cell r="J1857">
            <v>1</v>
          </cell>
          <cell r="K1857">
            <v>0</v>
          </cell>
          <cell r="L1857" t="str">
            <v>KGM</v>
          </cell>
          <cell r="M1857">
            <v>0</v>
          </cell>
          <cell r="N1857">
            <v>0</v>
          </cell>
          <cell r="O1857" t="str">
            <v>CLASSE</v>
          </cell>
          <cell r="P1857">
            <v>1</v>
          </cell>
          <cell r="Q1857">
            <v>24.9</v>
          </cell>
          <cell r="R1857">
            <v>6</v>
          </cell>
          <cell r="S1857">
            <v>24.900000000000006</v>
          </cell>
          <cell r="T1857" t="str">
            <v xml:space="preserve"> </v>
          </cell>
        </row>
        <row r="1858">
          <cell r="A1858" t="str">
            <v>37032090</v>
          </cell>
          <cell r="B1858" t="str">
            <v>Papiers pour la photographie en couleur autres que ceux destin_x0002_s _x0005_ l'indstrie de l'_x0002_ditx</v>
          </cell>
          <cell r="C1858">
            <v>38393</v>
          </cell>
          <cell r="D1858">
            <v>30</v>
          </cell>
          <cell r="E1858">
            <v>0</v>
          </cell>
          <cell r="F1858">
            <v>18</v>
          </cell>
          <cell r="G1858">
            <v>30</v>
          </cell>
          <cell r="H1858">
            <v>0</v>
          </cell>
          <cell r="I1858">
            <v>18</v>
          </cell>
          <cell r="J1858">
            <v>1</v>
          </cell>
          <cell r="K1858">
            <v>0</v>
          </cell>
          <cell r="L1858" t="str">
            <v>KGM</v>
          </cell>
          <cell r="M1858">
            <v>0</v>
          </cell>
          <cell r="N1858">
            <v>0</v>
          </cell>
          <cell r="O1858" t="str">
            <v>CLASSE</v>
          </cell>
          <cell r="P1858">
            <v>4</v>
          </cell>
          <cell r="Q1858">
            <v>54.4</v>
          </cell>
          <cell r="R1858">
            <v>31</v>
          </cell>
          <cell r="S1858">
            <v>54.400000000000006</v>
          </cell>
          <cell r="T1858" t="str">
            <v xml:space="preserve"> </v>
          </cell>
        </row>
        <row r="1859">
          <cell r="A1859" t="str">
            <v>37039010</v>
          </cell>
          <cell r="B1859" t="str">
            <v>Papiers,cartons,textiles pr la photographie autr que 370310 _x0005_ 37032010 pr ind._x0002_dition</v>
          </cell>
          <cell r="C1859">
            <v>38393</v>
          </cell>
          <cell r="D1859">
            <v>5</v>
          </cell>
          <cell r="E1859">
            <v>0</v>
          </cell>
          <cell r="F1859">
            <v>18</v>
          </cell>
          <cell r="G1859">
            <v>5</v>
          </cell>
          <cell r="H1859">
            <v>0</v>
          </cell>
          <cell r="I1859">
            <v>18</v>
          </cell>
          <cell r="J1859">
            <v>1</v>
          </cell>
          <cell r="K1859">
            <v>0</v>
          </cell>
          <cell r="L1859" t="str">
            <v>KGM</v>
          </cell>
          <cell r="M1859">
            <v>0</v>
          </cell>
          <cell r="N1859">
            <v>0</v>
          </cell>
          <cell r="O1859" t="str">
            <v>CLASSE</v>
          </cell>
          <cell r="P1859">
            <v>1</v>
          </cell>
          <cell r="Q1859">
            <v>24.9</v>
          </cell>
          <cell r="R1859">
            <v>6</v>
          </cell>
          <cell r="S1859">
            <v>24.900000000000006</v>
          </cell>
          <cell r="T1859" t="str">
            <v xml:space="preserve"> </v>
          </cell>
        </row>
        <row r="1860">
          <cell r="A1860" t="str">
            <v>37039090</v>
          </cell>
          <cell r="B1860" t="str">
            <v>Papiers,cartons,textiles pr photographie autres que du 370310 _x0005_ 37039010</v>
          </cell>
          <cell r="C1860">
            <v>38393</v>
          </cell>
          <cell r="D1860">
            <v>30</v>
          </cell>
          <cell r="E1860">
            <v>0</v>
          </cell>
          <cell r="F1860">
            <v>18</v>
          </cell>
          <cell r="G1860">
            <v>30</v>
          </cell>
          <cell r="H1860">
            <v>0</v>
          </cell>
          <cell r="I1860">
            <v>18</v>
          </cell>
          <cell r="J1860">
            <v>1</v>
          </cell>
          <cell r="K1860">
            <v>0</v>
          </cell>
          <cell r="L1860" t="str">
            <v>KGM</v>
          </cell>
          <cell r="M1860">
            <v>0</v>
          </cell>
          <cell r="N1860">
            <v>0</v>
          </cell>
          <cell r="O1860" t="str">
            <v>CLASSE</v>
          </cell>
          <cell r="P1860">
            <v>4</v>
          </cell>
          <cell r="Q1860">
            <v>54.4</v>
          </cell>
          <cell r="R1860">
            <v>31</v>
          </cell>
          <cell r="S1860">
            <v>54.400000000000006</v>
          </cell>
          <cell r="T1860" t="str">
            <v xml:space="preserve"> </v>
          </cell>
        </row>
        <row r="1861">
          <cell r="A1861" t="str">
            <v>37040000</v>
          </cell>
          <cell r="B1861" t="str">
            <v>Plaques,pellicules,films,papier...photograph.,imprimes mais non developpes</v>
          </cell>
          <cell r="C1861">
            <v>38393</v>
          </cell>
          <cell r="D1861">
            <v>30</v>
          </cell>
          <cell r="E1861">
            <v>0</v>
          </cell>
          <cell r="F1861">
            <v>18</v>
          </cell>
          <cell r="G1861">
            <v>30</v>
          </cell>
          <cell r="H1861">
            <v>0</v>
          </cell>
          <cell r="I1861">
            <v>18</v>
          </cell>
          <cell r="J1861">
            <v>1</v>
          </cell>
          <cell r="K1861">
            <v>0</v>
          </cell>
          <cell r="L1861" t="str">
            <v>KGM</v>
          </cell>
          <cell r="M1861">
            <v>0</v>
          </cell>
          <cell r="N1861">
            <v>0</v>
          </cell>
          <cell r="O1861" t="str">
            <v>CLASSE</v>
          </cell>
          <cell r="P1861">
            <v>4</v>
          </cell>
          <cell r="Q1861">
            <v>54.4</v>
          </cell>
          <cell r="R1861">
            <v>31</v>
          </cell>
          <cell r="S1861">
            <v>54.400000000000006</v>
          </cell>
          <cell r="T1861" t="str">
            <v xml:space="preserve"> </v>
          </cell>
        </row>
        <row r="1862">
          <cell r="A1862" t="str">
            <v>37051000</v>
          </cell>
          <cell r="B1862" t="str">
            <v>Plaques et pellicules offset,impressionnes et developpees</v>
          </cell>
          <cell r="C1862">
            <v>38393</v>
          </cell>
          <cell r="D1862">
            <v>5</v>
          </cell>
          <cell r="E1862">
            <v>0</v>
          </cell>
          <cell r="F1862">
            <v>18</v>
          </cell>
          <cell r="G1862">
            <v>5</v>
          </cell>
          <cell r="H1862">
            <v>0</v>
          </cell>
          <cell r="I1862">
            <v>18</v>
          </cell>
          <cell r="J1862">
            <v>1</v>
          </cell>
          <cell r="K1862">
            <v>0</v>
          </cell>
          <cell r="L1862" t="str">
            <v>KGM</v>
          </cell>
          <cell r="M1862">
            <v>0</v>
          </cell>
          <cell r="N1862">
            <v>0</v>
          </cell>
          <cell r="O1862" t="str">
            <v>CLASSE</v>
          </cell>
          <cell r="P1862">
            <v>1</v>
          </cell>
          <cell r="Q1862">
            <v>24.9</v>
          </cell>
          <cell r="R1862">
            <v>6</v>
          </cell>
          <cell r="S1862">
            <v>24.900000000000006</v>
          </cell>
          <cell r="T1862" t="str">
            <v xml:space="preserve"> </v>
          </cell>
        </row>
        <row r="1863">
          <cell r="A1863" t="str">
            <v>37052000</v>
          </cell>
          <cell r="B1863" t="str">
            <v>Microfilms,impressionnes et developpes</v>
          </cell>
          <cell r="C1863">
            <v>38393</v>
          </cell>
          <cell r="D1863">
            <v>30</v>
          </cell>
          <cell r="E1863">
            <v>0</v>
          </cell>
          <cell r="F1863">
            <v>18</v>
          </cell>
          <cell r="G1863">
            <v>30</v>
          </cell>
          <cell r="H1863">
            <v>0</v>
          </cell>
          <cell r="I1863">
            <v>18</v>
          </cell>
          <cell r="J1863">
            <v>1</v>
          </cell>
          <cell r="K1863">
            <v>0</v>
          </cell>
          <cell r="L1863" t="str">
            <v>KGM</v>
          </cell>
          <cell r="M1863">
            <v>0</v>
          </cell>
          <cell r="N1863">
            <v>0</v>
          </cell>
          <cell r="O1863" t="str">
            <v>CLASSE</v>
          </cell>
          <cell r="P1863">
            <v>4</v>
          </cell>
          <cell r="Q1863">
            <v>54.4</v>
          </cell>
          <cell r="R1863">
            <v>31</v>
          </cell>
          <cell r="S1863">
            <v>54.400000000000006</v>
          </cell>
          <cell r="T1863" t="str">
            <v xml:space="preserve"> </v>
          </cell>
        </row>
        <row r="1864">
          <cell r="A1864" t="str">
            <v>37059000</v>
          </cell>
          <cell r="B1864" t="str">
            <v>Plaque &amp;pellicule photographiq.impression.&amp;develop.aut.que films cinematog</v>
          </cell>
          <cell r="C1864">
            <v>38393</v>
          </cell>
          <cell r="D1864">
            <v>10</v>
          </cell>
          <cell r="E1864">
            <v>0</v>
          </cell>
          <cell r="F1864">
            <v>18</v>
          </cell>
          <cell r="G1864">
            <v>10</v>
          </cell>
          <cell r="H1864">
            <v>0</v>
          </cell>
          <cell r="I1864">
            <v>18</v>
          </cell>
          <cell r="J1864">
            <v>1</v>
          </cell>
          <cell r="K1864">
            <v>0</v>
          </cell>
          <cell r="L1864" t="str">
            <v>KGM</v>
          </cell>
          <cell r="M1864">
            <v>0</v>
          </cell>
          <cell r="N1864">
            <v>0</v>
          </cell>
          <cell r="O1864" t="str">
            <v>CLASSE</v>
          </cell>
          <cell r="P1864">
            <v>2</v>
          </cell>
          <cell r="Q1864">
            <v>30.8</v>
          </cell>
          <cell r="R1864">
            <v>11</v>
          </cell>
          <cell r="S1864">
            <v>30.800000000000011</v>
          </cell>
          <cell r="T1864" t="str">
            <v xml:space="preserve"> </v>
          </cell>
        </row>
        <row r="1865">
          <cell r="A1865" t="str">
            <v>37061000</v>
          </cell>
          <cell r="B1865" t="str">
            <v>Films cinema.impr.devp. d'une largeur &gt;=35mm</v>
          </cell>
          <cell r="C1865">
            <v>38393</v>
          </cell>
          <cell r="D1865">
            <v>30</v>
          </cell>
          <cell r="E1865">
            <v>0</v>
          </cell>
          <cell r="F1865">
            <v>18</v>
          </cell>
          <cell r="G1865">
            <v>30</v>
          </cell>
          <cell r="H1865">
            <v>0</v>
          </cell>
          <cell r="I1865">
            <v>18</v>
          </cell>
          <cell r="J1865">
            <v>1</v>
          </cell>
          <cell r="K1865">
            <v>0</v>
          </cell>
          <cell r="L1865" t="str">
            <v>KGM</v>
          </cell>
          <cell r="M1865">
            <v>0</v>
          </cell>
          <cell r="N1865">
            <v>0</v>
          </cell>
          <cell r="O1865" t="str">
            <v>CLASSE</v>
          </cell>
          <cell r="P1865">
            <v>4</v>
          </cell>
          <cell r="Q1865">
            <v>54.4</v>
          </cell>
          <cell r="R1865">
            <v>31</v>
          </cell>
          <cell r="S1865">
            <v>54.400000000000006</v>
          </cell>
          <cell r="T1865" t="str">
            <v xml:space="preserve"> </v>
          </cell>
        </row>
        <row r="1866">
          <cell r="A1866" t="str">
            <v>37069000</v>
          </cell>
          <cell r="B1866" t="str">
            <v>Films cinema.impressionnes et developpes, lageur &lt; 35mm</v>
          </cell>
          <cell r="C1866">
            <v>38393</v>
          </cell>
          <cell r="D1866">
            <v>30</v>
          </cell>
          <cell r="E1866">
            <v>0</v>
          </cell>
          <cell r="F1866">
            <v>18</v>
          </cell>
          <cell r="G1866">
            <v>30</v>
          </cell>
          <cell r="H1866">
            <v>0</v>
          </cell>
          <cell r="I1866">
            <v>18</v>
          </cell>
          <cell r="J1866">
            <v>1</v>
          </cell>
          <cell r="K1866">
            <v>0</v>
          </cell>
          <cell r="L1866" t="str">
            <v>KGM</v>
          </cell>
          <cell r="M1866">
            <v>0</v>
          </cell>
          <cell r="N1866">
            <v>0</v>
          </cell>
          <cell r="O1866" t="str">
            <v>CLASSE</v>
          </cell>
          <cell r="P1866">
            <v>4</v>
          </cell>
          <cell r="Q1866">
            <v>54.4</v>
          </cell>
          <cell r="R1866">
            <v>31</v>
          </cell>
          <cell r="S1866">
            <v>54.400000000000006</v>
          </cell>
          <cell r="T1866" t="str">
            <v xml:space="preserve"> </v>
          </cell>
        </row>
        <row r="1867">
          <cell r="A1867" t="str">
            <v>37071000</v>
          </cell>
          <cell r="B1867" t="str">
            <v>Emulsions pour la sensibilisation des surfaces a usages photographiques</v>
          </cell>
          <cell r="C1867">
            <v>38393</v>
          </cell>
          <cell r="D1867">
            <v>30</v>
          </cell>
          <cell r="E1867">
            <v>0</v>
          </cell>
          <cell r="F1867">
            <v>18</v>
          </cell>
          <cell r="G1867">
            <v>30</v>
          </cell>
          <cell r="H1867">
            <v>0</v>
          </cell>
          <cell r="I1867">
            <v>18</v>
          </cell>
          <cell r="J1867">
            <v>1</v>
          </cell>
          <cell r="K1867">
            <v>0</v>
          </cell>
          <cell r="L1867" t="str">
            <v>KGM</v>
          </cell>
          <cell r="M1867">
            <v>0</v>
          </cell>
          <cell r="N1867">
            <v>0</v>
          </cell>
          <cell r="O1867" t="str">
            <v>CLASSE</v>
          </cell>
          <cell r="P1867">
            <v>4</v>
          </cell>
          <cell r="Q1867">
            <v>54.4</v>
          </cell>
          <cell r="R1867">
            <v>31</v>
          </cell>
          <cell r="S1867">
            <v>54.400000000000006</v>
          </cell>
          <cell r="T1867" t="str">
            <v xml:space="preserve"> </v>
          </cell>
        </row>
        <row r="1868">
          <cell r="A1868" t="str">
            <v>37079000</v>
          </cell>
          <cell r="B1868" t="str">
            <v>Preparations chimiques pour usages photographiques autre que du # 370710</v>
          </cell>
          <cell r="C1868">
            <v>38393</v>
          </cell>
          <cell r="D1868">
            <v>5</v>
          </cell>
          <cell r="E1868">
            <v>0</v>
          </cell>
          <cell r="F1868">
            <v>18</v>
          </cell>
          <cell r="G1868">
            <v>5</v>
          </cell>
          <cell r="H1868">
            <v>0</v>
          </cell>
          <cell r="I1868">
            <v>18</v>
          </cell>
          <cell r="J1868">
            <v>1</v>
          </cell>
          <cell r="K1868">
            <v>0</v>
          </cell>
          <cell r="L1868" t="str">
            <v>KGM</v>
          </cell>
          <cell r="M1868">
            <v>0</v>
          </cell>
          <cell r="N1868">
            <v>0</v>
          </cell>
          <cell r="O1868" t="str">
            <v>CLASSE</v>
          </cell>
          <cell r="P1868">
            <v>1</v>
          </cell>
          <cell r="Q1868">
            <v>24.9</v>
          </cell>
          <cell r="R1868">
            <v>6</v>
          </cell>
          <cell r="S1868">
            <v>24.900000000000006</v>
          </cell>
          <cell r="T1868" t="str">
            <v xml:space="preserve"> </v>
          </cell>
        </row>
        <row r="1869">
          <cell r="A1869" t="str">
            <v>38011000</v>
          </cell>
          <cell r="B1869" t="str">
            <v>Graphite artificiel</v>
          </cell>
          <cell r="C1869">
            <v>38393</v>
          </cell>
          <cell r="D1869">
            <v>10</v>
          </cell>
          <cell r="E1869">
            <v>0</v>
          </cell>
          <cell r="F1869">
            <v>18</v>
          </cell>
          <cell r="G1869">
            <v>10</v>
          </cell>
          <cell r="H1869">
            <v>0</v>
          </cell>
          <cell r="I1869">
            <v>18</v>
          </cell>
          <cell r="J1869">
            <v>1</v>
          </cell>
          <cell r="K1869">
            <v>0</v>
          </cell>
          <cell r="L1869" t="str">
            <v>KGM</v>
          </cell>
          <cell r="M1869">
            <v>0</v>
          </cell>
          <cell r="N1869">
            <v>0</v>
          </cell>
          <cell r="O1869" t="str">
            <v>CLASSE</v>
          </cell>
          <cell r="P1869">
            <v>2</v>
          </cell>
          <cell r="Q1869">
            <v>30.8</v>
          </cell>
          <cell r="R1869">
            <v>11</v>
          </cell>
          <cell r="S1869">
            <v>30.800000000000011</v>
          </cell>
          <cell r="T1869" t="str">
            <v xml:space="preserve"> </v>
          </cell>
        </row>
        <row r="1870">
          <cell r="A1870" t="str">
            <v>38012000</v>
          </cell>
          <cell r="B1870" t="str">
            <v>Graphite colloidal ou semi-colloidal</v>
          </cell>
          <cell r="C1870">
            <v>38393</v>
          </cell>
          <cell r="D1870">
            <v>10</v>
          </cell>
          <cell r="E1870">
            <v>0</v>
          </cell>
          <cell r="F1870">
            <v>18</v>
          </cell>
          <cell r="G1870">
            <v>10</v>
          </cell>
          <cell r="H1870">
            <v>0</v>
          </cell>
          <cell r="I1870">
            <v>18</v>
          </cell>
          <cell r="J1870">
            <v>1</v>
          </cell>
          <cell r="K1870">
            <v>0</v>
          </cell>
          <cell r="L1870" t="str">
            <v>KGM</v>
          </cell>
          <cell r="M1870">
            <v>0</v>
          </cell>
          <cell r="N1870">
            <v>0</v>
          </cell>
          <cell r="O1870" t="str">
            <v>CLASSE</v>
          </cell>
          <cell r="P1870">
            <v>2</v>
          </cell>
          <cell r="Q1870">
            <v>30.8</v>
          </cell>
          <cell r="R1870">
            <v>11</v>
          </cell>
          <cell r="S1870">
            <v>30.800000000000011</v>
          </cell>
          <cell r="T1870" t="str">
            <v xml:space="preserve"> </v>
          </cell>
        </row>
        <row r="1871">
          <cell r="A1871" t="str">
            <v>38013000</v>
          </cell>
          <cell r="B1871" t="str">
            <v>Pates carbonnees &amp; similaires pour electrodes ou revetement int. des fours</v>
          </cell>
          <cell r="C1871">
            <v>38393</v>
          </cell>
          <cell r="D1871">
            <v>10</v>
          </cell>
          <cell r="E1871">
            <v>0</v>
          </cell>
          <cell r="F1871">
            <v>18</v>
          </cell>
          <cell r="G1871">
            <v>10</v>
          </cell>
          <cell r="H1871">
            <v>0</v>
          </cell>
          <cell r="I1871">
            <v>18</v>
          </cell>
          <cell r="J1871">
            <v>1</v>
          </cell>
          <cell r="K1871">
            <v>0</v>
          </cell>
          <cell r="L1871" t="str">
            <v>KGM</v>
          </cell>
          <cell r="M1871">
            <v>0</v>
          </cell>
          <cell r="N1871">
            <v>0</v>
          </cell>
          <cell r="O1871" t="str">
            <v>CLASSE</v>
          </cell>
          <cell r="P1871">
            <v>2</v>
          </cell>
          <cell r="Q1871">
            <v>30.8</v>
          </cell>
          <cell r="R1871">
            <v>11</v>
          </cell>
          <cell r="S1871">
            <v>30.800000000000011</v>
          </cell>
          <cell r="T1871" t="str">
            <v xml:space="preserve"> </v>
          </cell>
        </row>
        <row r="1872">
          <cell r="A1872" t="str">
            <v>38019000</v>
          </cell>
          <cell r="B1872" t="str">
            <v>Preparat.des industries chimiques a base de carbone aut.que #380110,380130</v>
          </cell>
          <cell r="C1872">
            <v>38393</v>
          </cell>
          <cell r="D1872">
            <v>10</v>
          </cell>
          <cell r="E1872">
            <v>0</v>
          </cell>
          <cell r="F1872">
            <v>18</v>
          </cell>
          <cell r="G1872">
            <v>10</v>
          </cell>
          <cell r="H1872">
            <v>0</v>
          </cell>
          <cell r="I1872">
            <v>18</v>
          </cell>
          <cell r="J1872">
            <v>1</v>
          </cell>
          <cell r="K1872">
            <v>0</v>
          </cell>
          <cell r="L1872" t="str">
            <v>KGM</v>
          </cell>
          <cell r="M1872">
            <v>0</v>
          </cell>
          <cell r="N1872">
            <v>0</v>
          </cell>
          <cell r="O1872" t="str">
            <v>CLASSE</v>
          </cell>
          <cell r="P1872">
            <v>2</v>
          </cell>
          <cell r="Q1872">
            <v>30.8</v>
          </cell>
          <cell r="R1872">
            <v>11</v>
          </cell>
          <cell r="S1872">
            <v>30.800000000000011</v>
          </cell>
          <cell r="T1872" t="str">
            <v xml:space="preserve"> </v>
          </cell>
        </row>
        <row r="1873">
          <cell r="A1873" t="str">
            <v>38021000</v>
          </cell>
          <cell r="B1873" t="str">
            <v>Charbons actives</v>
          </cell>
          <cell r="C1873">
            <v>38393</v>
          </cell>
          <cell r="D1873">
            <v>10</v>
          </cell>
          <cell r="E1873">
            <v>0</v>
          </cell>
          <cell r="F1873">
            <v>18</v>
          </cell>
          <cell r="G1873">
            <v>10</v>
          </cell>
          <cell r="H1873">
            <v>0</v>
          </cell>
          <cell r="I1873">
            <v>18</v>
          </cell>
          <cell r="J1873">
            <v>1</v>
          </cell>
          <cell r="K1873">
            <v>0</v>
          </cell>
          <cell r="L1873" t="str">
            <v>KGM</v>
          </cell>
          <cell r="M1873">
            <v>0</v>
          </cell>
          <cell r="N1873">
            <v>0</v>
          </cell>
          <cell r="O1873" t="str">
            <v>CLASSE</v>
          </cell>
          <cell r="P1873">
            <v>2</v>
          </cell>
          <cell r="Q1873">
            <v>30.8</v>
          </cell>
          <cell r="R1873">
            <v>11</v>
          </cell>
          <cell r="S1873">
            <v>30.800000000000011</v>
          </cell>
          <cell r="T1873" t="str">
            <v xml:space="preserve"> </v>
          </cell>
        </row>
        <row r="1874">
          <cell r="A1874" t="str">
            <v>38029000</v>
          </cell>
          <cell r="B1874" t="str">
            <v>Matieres minerales naturelles activees autre que les charbons actives</v>
          </cell>
          <cell r="C1874">
            <v>38393</v>
          </cell>
          <cell r="D1874">
            <v>10</v>
          </cell>
          <cell r="E1874">
            <v>0</v>
          </cell>
          <cell r="F1874">
            <v>18</v>
          </cell>
          <cell r="G1874">
            <v>10</v>
          </cell>
          <cell r="H1874">
            <v>0</v>
          </cell>
          <cell r="I1874">
            <v>18</v>
          </cell>
          <cell r="J1874">
            <v>1</v>
          </cell>
          <cell r="K1874">
            <v>0</v>
          </cell>
          <cell r="L1874" t="str">
            <v>KGM</v>
          </cell>
          <cell r="M1874">
            <v>0</v>
          </cell>
          <cell r="N1874">
            <v>0</v>
          </cell>
          <cell r="O1874" t="str">
            <v>CLASSE</v>
          </cell>
          <cell r="P1874">
            <v>2</v>
          </cell>
          <cell r="Q1874">
            <v>30.8</v>
          </cell>
          <cell r="R1874">
            <v>11</v>
          </cell>
          <cell r="S1874">
            <v>30.800000000000011</v>
          </cell>
          <cell r="T1874" t="str">
            <v xml:space="preserve"> </v>
          </cell>
        </row>
        <row r="1875">
          <cell r="A1875" t="str">
            <v>38030000</v>
          </cell>
          <cell r="B1875" t="str">
            <v>Tall oil, meme raffine</v>
          </cell>
          <cell r="C1875">
            <v>38393</v>
          </cell>
          <cell r="D1875">
            <v>10</v>
          </cell>
          <cell r="E1875">
            <v>0</v>
          </cell>
          <cell r="F1875">
            <v>18</v>
          </cell>
          <cell r="G1875">
            <v>10</v>
          </cell>
          <cell r="H1875">
            <v>0</v>
          </cell>
          <cell r="I1875">
            <v>18</v>
          </cell>
          <cell r="J1875">
            <v>1</v>
          </cell>
          <cell r="K1875">
            <v>0</v>
          </cell>
          <cell r="L1875" t="str">
            <v>KGM</v>
          </cell>
          <cell r="M1875">
            <v>0</v>
          </cell>
          <cell r="N1875">
            <v>0</v>
          </cell>
          <cell r="O1875" t="str">
            <v>CLASSE</v>
          </cell>
          <cell r="P1875">
            <v>2</v>
          </cell>
          <cell r="Q1875">
            <v>30.8</v>
          </cell>
          <cell r="R1875">
            <v>11</v>
          </cell>
          <cell r="S1875">
            <v>30.800000000000011</v>
          </cell>
          <cell r="T1875" t="str">
            <v xml:space="preserve"> </v>
          </cell>
        </row>
        <row r="1876">
          <cell r="A1876" t="str">
            <v>38040000</v>
          </cell>
          <cell r="B1876" t="str">
            <v>Prep.des indust.chimiq.derivees lessive residuaires fabricat.pate cellulos</v>
          </cell>
          <cell r="C1876">
            <v>38393</v>
          </cell>
          <cell r="D1876">
            <v>10</v>
          </cell>
          <cell r="E1876">
            <v>0</v>
          </cell>
          <cell r="F1876">
            <v>18</v>
          </cell>
          <cell r="G1876">
            <v>10</v>
          </cell>
          <cell r="H1876">
            <v>0</v>
          </cell>
          <cell r="I1876">
            <v>18</v>
          </cell>
          <cell r="J1876">
            <v>1</v>
          </cell>
          <cell r="K1876">
            <v>0</v>
          </cell>
          <cell r="L1876" t="str">
            <v>KGM</v>
          </cell>
          <cell r="M1876">
            <v>0</v>
          </cell>
          <cell r="N1876">
            <v>0</v>
          </cell>
          <cell r="O1876" t="str">
            <v>CLASSE</v>
          </cell>
          <cell r="P1876">
            <v>2</v>
          </cell>
          <cell r="Q1876">
            <v>30.8</v>
          </cell>
          <cell r="R1876">
            <v>11</v>
          </cell>
          <cell r="S1876">
            <v>30.800000000000011</v>
          </cell>
          <cell r="T1876" t="str">
            <v xml:space="preserve"> </v>
          </cell>
        </row>
        <row r="1877">
          <cell r="A1877" t="str">
            <v>38051000</v>
          </cell>
          <cell r="B1877" t="str">
            <v>Essence de terebentine,de bois de pin ou de papeterie au sulfate</v>
          </cell>
          <cell r="C1877">
            <v>38393</v>
          </cell>
          <cell r="D1877">
            <v>10</v>
          </cell>
          <cell r="E1877">
            <v>0</v>
          </cell>
          <cell r="F1877">
            <v>18</v>
          </cell>
          <cell r="G1877">
            <v>10</v>
          </cell>
          <cell r="H1877">
            <v>0</v>
          </cell>
          <cell r="I1877">
            <v>18</v>
          </cell>
          <cell r="J1877">
            <v>1</v>
          </cell>
          <cell r="K1877">
            <v>0</v>
          </cell>
          <cell r="L1877" t="str">
            <v>KGM</v>
          </cell>
          <cell r="M1877">
            <v>0</v>
          </cell>
          <cell r="N1877">
            <v>0</v>
          </cell>
          <cell r="O1877" t="str">
            <v>CLASSE</v>
          </cell>
          <cell r="P1877">
            <v>2</v>
          </cell>
          <cell r="Q1877">
            <v>30.8</v>
          </cell>
          <cell r="R1877">
            <v>11</v>
          </cell>
          <cell r="S1877">
            <v>30.800000000000011</v>
          </cell>
          <cell r="T1877" t="str">
            <v xml:space="preserve"> </v>
          </cell>
        </row>
        <row r="1878">
          <cell r="A1878" t="str">
            <v>38052000</v>
          </cell>
          <cell r="B1878" t="str">
            <v>Huile de pin</v>
          </cell>
          <cell r="C1878">
            <v>38393</v>
          </cell>
          <cell r="D1878">
            <v>10</v>
          </cell>
          <cell r="E1878">
            <v>0</v>
          </cell>
          <cell r="F1878">
            <v>18</v>
          </cell>
          <cell r="G1878">
            <v>10</v>
          </cell>
          <cell r="H1878">
            <v>0</v>
          </cell>
          <cell r="I1878">
            <v>18</v>
          </cell>
          <cell r="J1878">
            <v>1</v>
          </cell>
          <cell r="K1878">
            <v>0</v>
          </cell>
          <cell r="L1878" t="str">
            <v>KGM</v>
          </cell>
          <cell r="M1878">
            <v>0</v>
          </cell>
          <cell r="N1878">
            <v>0</v>
          </cell>
          <cell r="O1878" t="str">
            <v>CLASSE</v>
          </cell>
          <cell r="P1878">
            <v>2</v>
          </cell>
          <cell r="Q1878">
            <v>30.8</v>
          </cell>
          <cell r="R1878">
            <v>11</v>
          </cell>
          <cell r="S1878">
            <v>30.800000000000011</v>
          </cell>
          <cell r="T1878" t="str">
            <v xml:space="preserve"> </v>
          </cell>
        </row>
        <row r="1879">
          <cell r="A1879" t="str">
            <v>38059000</v>
          </cell>
          <cell r="B1879" t="str">
            <v>Essences de bois autre que des # 380510 et 380520</v>
          </cell>
          <cell r="C1879">
            <v>38393</v>
          </cell>
          <cell r="D1879">
            <v>10</v>
          </cell>
          <cell r="E1879">
            <v>0</v>
          </cell>
          <cell r="F1879">
            <v>18</v>
          </cell>
          <cell r="G1879">
            <v>10</v>
          </cell>
          <cell r="H1879">
            <v>0</v>
          </cell>
          <cell r="I1879">
            <v>18</v>
          </cell>
          <cell r="J1879">
            <v>1</v>
          </cell>
          <cell r="K1879">
            <v>0</v>
          </cell>
          <cell r="L1879" t="str">
            <v>KGM</v>
          </cell>
          <cell r="M1879">
            <v>0</v>
          </cell>
          <cell r="N1879">
            <v>0</v>
          </cell>
          <cell r="O1879" t="str">
            <v>CLASSE</v>
          </cell>
          <cell r="P1879">
            <v>2</v>
          </cell>
          <cell r="Q1879">
            <v>30.8</v>
          </cell>
          <cell r="R1879">
            <v>11</v>
          </cell>
          <cell r="S1879">
            <v>30.800000000000011</v>
          </cell>
          <cell r="T1879" t="str">
            <v xml:space="preserve"> </v>
          </cell>
        </row>
        <row r="1880">
          <cell r="A1880" t="str">
            <v>38061000</v>
          </cell>
          <cell r="B1880" t="str">
            <v>Colophanes et acides resiniques</v>
          </cell>
          <cell r="C1880">
            <v>38393</v>
          </cell>
          <cell r="D1880">
            <v>10</v>
          </cell>
          <cell r="E1880">
            <v>0</v>
          </cell>
          <cell r="F1880">
            <v>18</v>
          </cell>
          <cell r="G1880">
            <v>10</v>
          </cell>
          <cell r="H1880">
            <v>0</v>
          </cell>
          <cell r="I1880">
            <v>18</v>
          </cell>
          <cell r="J1880">
            <v>1</v>
          </cell>
          <cell r="K1880">
            <v>0</v>
          </cell>
          <cell r="L1880" t="str">
            <v>KGM</v>
          </cell>
          <cell r="M1880">
            <v>0</v>
          </cell>
          <cell r="N1880">
            <v>0</v>
          </cell>
          <cell r="O1880" t="str">
            <v>CLASSE</v>
          </cell>
          <cell r="P1880">
            <v>2</v>
          </cell>
          <cell r="Q1880">
            <v>30.8</v>
          </cell>
          <cell r="R1880">
            <v>11</v>
          </cell>
          <cell r="S1880">
            <v>30.800000000000011</v>
          </cell>
          <cell r="T1880" t="str">
            <v xml:space="preserve"> </v>
          </cell>
        </row>
        <row r="1881">
          <cell r="A1881" t="str">
            <v>38062000</v>
          </cell>
          <cell r="B1881" t="str">
            <v>Sels de colophanes d'acide resiniques autres que sels adducts de colophane</v>
          </cell>
          <cell r="C1881">
            <v>38393</v>
          </cell>
          <cell r="D1881">
            <v>10</v>
          </cell>
          <cell r="E1881">
            <v>0</v>
          </cell>
          <cell r="F1881">
            <v>18</v>
          </cell>
          <cell r="G1881">
            <v>10</v>
          </cell>
          <cell r="H1881">
            <v>0</v>
          </cell>
          <cell r="I1881">
            <v>18</v>
          </cell>
          <cell r="J1881">
            <v>1</v>
          </cell>
          <cell r="K1881">
            <v>0</v>
          </cell>
          <cell r="L1881" t="str">
            <v>KGM</v>
          </cell>
          <cell r="M1881">
            <v>0</v>
          </cell>
          <cell r="N1881">
            <v>0</v>
          </cell>
          <cell r="O1881" t="str">
            <v>CLASSE</v>
          </cell>
          <cell r="P1881">
            <v>2</v>
          </cell>
          <cell r="Q1881">
            <v>30.8</v>
          </cell>
          <cell r="R1881">
            <v>11</v>
          </cell>
          <cell r="S1881">
            <v>30.800000000000011</v>
          </cell>
          <cell r="T1881" t="str">
            <v xml:space="preserve"> </v>
          </cell>
        </row>
        <row r="1882">
          <cell r="A1882" t="str">
            <v>38063000</v>
          </cell>
          <cell r="B1882" t="str">
            <v>Gommes esters</v>
          </cell>
          <cell r="C1882">
            <v>38393</v>
          </cell>
          <cell r="D1882">
            <v>10</v>
          </cell>
          <cell r="E1882">
            <v>0</v>
          </cell>
          <cell r="F1882">
            <v>18</v>
          </cell>
          <cell r="G1882">
            <v>10</v>
          </cell>
          <cell r="H1882">
            <v>0</v>
          </cell>
          <cell r="I1882">
            <v>18</v>
          </cell>
          <cell r="J1882">
            <v>1</v>
          </cell>
          <cell r="K1882">
            <v>0</v>
          </cell>
          <cell r="L1882" t="str">
            <v>KGM</v>
          </cell>
          <cell r="M1882">
            <v>0</v>
          </cell>
          <cell r="N1882">
            <v>0</v>
          </cell>
          <cell r="O1882" t="str">
            <v>CLASSE</v>
          </cell>
          <cell r="P1882">
            <v>2</v>
          </cell>
          <cell r="Q1882">
            <v>30.8</v>
          </cell>
          <cell r="R1882">
            <v>11</v>
          </cell>
          <cell r="S1882">
            <v>30.800000000000011</v>
          </cell>
          <cell r="T1882" t="str">
            <v xml:space="preserve"> </v>
          </cell>
        </row>
        <row r="1883">
          <cell r="A1883" t="str">
            <v>38069000</v>
          </cell>
          <cell r="B1883" t="str">
            <v>Gommes fondues et derivees</v>
          </cell>
          <cell r="C1883">
            <v>38393</v>
          </cell>
          <cell r="D1883">
            <v>10</v>
          </cell>
          <cell r="E1883">
            <v>0</v>
          </cell>
          <cell r="F1883">
            <v>18</v>
          </cell>
          <cell r="G1883">
            <v>10</v>
          </cell>
          <cell r="H1883">
            <v>0</v>
          </cell>
          <cell r="I1883">
            <v>18</v>
          </cell>
          <cell r="J1883">
            <v>1</v>
          </cell>
          <cell r="K1883">
            <v>0</v>
          </cell>
          <cell r="L1883" t="str">
            <v>KGM</v>
          </cell>
          <cell r="M1883">
            <v>0</v>
          </cell>
          <cell r="N1883">
            <v>0</v>
          </cell>
          <cell r="O1883" t="str">
            <v>CLASSE</v>
          </cell>
          <cell r="P1883">
            <v>2</v>
          </cell>
          <cell r="Q1883">
            <v>30.8</v>
          </cell>
          <cell r="R1883">
            <v>11</v>
          </cell>
          <cell r="S1883">
            <v>30.800000000000011</v>
          </cell>
          <cell r="T1883" t="str">
            <v xml:space="preserve"> </v>
          </cell>
        </row>
        <row r="1884">
          <cell r="A1884" t="str">
            <v>38070010</v>
          </cell>
          <cell r="B1884" t="str">
            <v>M_x0002_thylne</v>
          </cell>
          <cell r="C1884">
            <v>38393</v>
          </cell>
          <cell r="D1884">
            <v>10</v>
          </cell>
          <cell r="E1884">
            <v>0</v>
          </cell>
          <cell r="F1884">
            <v>18</v>
          </cell>
          <cell r="G1884">
            <v>10</v>
          </cell>
          <cell r="H1884">
            <v>0</v>
          </cell>
          <cell r="I1884">
            <v>18</v>
          </cell>
          <cell r="J1884">
            <v>1</v>
          </cell>
          <cell r="K1884">
            <v>0</v>
          </cell>
          <cell r="L1884" t="str">
            <v>KGM</v>
          </cell>
          <cell r="M1884">
            <v>0</v>
          </cell>
          <cell r="N1884">
            <v>0</v>
          </cell>
          <cell r="O1884" t="str">
            <v>CLASSE</v>
          </cell>
          <cell r="P1884">
            <v>2</v>
          </cell>
          <cell r="Q1884">
            <v>30.8</v>
          </cell>
          <cell r="R1884">
            <v>11</v>
          </cell>
          <cell r="S1884">
            <v>30.800000000000011</v>
          </cell>
          <cell r="T1884" t="str">
            <v xml:space="preserve"> </v>
          </cell>
        </row>
        <row r="1885">
          <cell r="A1885" t="str">
            <v>38070090</v>
          </cell>
          <cell r="B1885" t="str">
            <v>Goudrons de bois,huiles de goudrons de boiscr_x0002_osote de bois,poix v_x0002_g_x0002_tales &amp; brasserie</v>
          </cell>
          <cell r="C1885">
            <v>38393</v>
          </cell>
          <cell r="D1885">
            <v>10</v>
          </cell>
          <cell r="E1885">
            <v>0</v>
          </cell>
          <cell r="F1885">
            <v>18</v>
          </cell>
          <cell r="G1885">
            <v>10</v>
          </cell>
          <cell r="H1885">
            <v>0</v>
          </cell>
          <cell r="I1885">
            <v>18</v>
          </cell>
          <cell r="J1885">
            <v>1</v>
          </cell>
          <cell r="K1885">
            <v>0</v>
          </cell>
          <cell r="L1885" t="str">
            <v>KGM</v>
          </cell>
          <cell r="M1885">
            <v>0</v>
          </cell>
          <cell r="N1885">
            <v>0</v>
          </cell>
          <cell r="O1885" t="str">
            <v>CLASSE</v>
          </cell>
          <cell r="P1885">
            <v>2</v>
          </cell>
          <cell r="Q1885">
            <v>30.8</v>
          </cell>
          <cell r="R1885">
            <v>11</v>
          </cell>
          <cell r="S1885">
            <v>30.800000000000011</v>
          </cell>
          <cell r="T1885" t="str">
            <v xml:space="preserve"> </v>
          </cell>
        </row>
        <row r="1886">
          <cell r="A1886" t="str">
            <v>38081010</v>
          </cell>
          <cell r="B1886" t="str">
            <v>Insecticides cvd ou dans emballage d'unecontenance nette &lt;= 1kg.ou forme article</v>
          </cell>
          <cell r="C1886">
            <v>38393</v>
          </cell>
          <cell r="D1886">
            <v>20</v>
          </cell>
          <cell r="E1886">
            <v>0</v>
          </cell>
          <cell r="F1886">
            <v>18</v>
          </cell>
          <cell r="G1886">
            <v>20</v>
          </cell>
          <cell r="H1886">
            <v>0</v>
          </cell>
          <cell r="I1886">
            <v>18</v>
          </cell>
          <cell r="J1886">
            <v>1</v>
          </cell>
          <cell r="K1886">
            <v>0</v>
          </cell>
          <cell r="L1886" t="str">
            <v>KGM</v>
          </cell>
          <cell r="M1886">
            <v>0</v>
          </cell>
          <cell r="N1886">
            <v>0</v>
          </cell>
          <cell r="O1886" t="str">
            <v>CLASSE</v>
          </cell>
          <cell r="P1886">
            <v>3</v>
          </cell>
          <cell r="Q1886">
            <v>42.6</v>
          </cell>
          <cell r="R1886">
            <v>21</v>
          </cell>
          <cell r="S1886">
            <v>42.599999999999994</v>
          </cell>
          <cell r="T1886" t="str">
            <v xml:space="preserve"> </v>
          </cell>
        </row>
        <row r="1887">
          <cell r="A1887" t="str">
            <v>38081090</v>
          </cell>
          <cell r="B1887" t="str">
            <v>Insecticides pr_x0002_sent_x0002_s autre que du38081010.</v>
          </cell>
          <cell r="C1887">
            <v>38393</v>
          </cell>
          <cell r="D1887">
            <v>5</v>
          </cell>
          <cell r="E1887">
            <v>0</v>
          </cell>
          <cell r="F1887">
            <v>0</v>
          </cell>
          <cell r="G1887">
            <v>5</v>
          </cell>
          <cell r="H1887">
            <v>0</v>
          </cell>
          <cell r="I1887">
            <v>0</v>
          </cell>
          <cell r="J1887">
            <v>1</v>
          </cell>
          <cell r="K1887">
            <v>0</v>
          </cell>
          <cell r="L1887" t="str">
            <v>KGM</v>
          </cell>
          <cell r="M1887">
            <v>0</v>
          </cell>
          <cell r="N1887">
            <v>0</v>
          </cell>
          <cell r="O1887" t="str">
            <v>CLASSE</v>
          </cell>
          <cell r="P1887">
            <v>1</v>
          </cell>
          <cell r="Q1887">
            <v>6</v>
          </cell>
          <cell r="R1887">
            <v>6</v>
          </cell>
          <cell r="S1887">
            <v>6</v>
          </cell>
          <cell r="T1887" t="str">
            <v xml:space="preserve"> </v>
          </cell>
        </row>
        <row r="1888">
          <cell r="A1888" t="str">
            <v>38082010</v>
          </cell>
          <cell r="B1888" t="str">
            <v>Fongicides cvd,dans emballage contenancenette &lt;= 1kg ou sous forme d'articles</v>
          </cell>
          <cell r="C1888">
            <v>38393</v>
          </cell>
          <cell r="D1888">
            <v>5</v>
          </cell>
          <cell r="E1888">
            <v>0</v>
          </cell>
          <cell r="F1888">
            <v>18</v>
          </cell>
          <cell r="G1888">
            <v>5</v>
          </cell>
          <cell r="H1888">
            <v>0</v>
          </cell>
          <cell r="I1888">
            <v>18</v>
          </cell>
          <cell r="J1888">
            <v>1</v>
          </cell>
          <cell r="K1888">
            <v>0</v>
          </cell>
          <cell r="L1888" t="str">
            <v>KGM</v>
          </cell>
          <cell r="M1888">
            <v>0</v>
          </cell>
          <cell r="N1888">
            <v>0</v>
          </cell>
          <cell r="O1888" t="str">
            <v>CLASSE</v>
          </cell>
          <cell r="P1888">
            <v>1</v>
          </cell>
          <cell r="Q1888">
            <v>24.9</v>
          </cell>
          <cell r="R1888">
            <v>6</v>
          </cell>
          <cell r="S1888">
            <v>24.900000000000006</v>
          </cell>
          <cell r="T1888" t="str">
            <v xml:space="preserve"> </v>
          </cell>
        </row>
        <row r="1889">
          <cell r="A1889" t="str">
            <v>38082090</v>
          </cell>
          <cell r="B1889" t="str">
            <v>Fongicides pr_x0002_sent_x0002_s autrement qu'au38082010</v>
          </cell>
          <cell r="C1889">
            <v>38393</v>
          </cell>
          <cell r="D1889">
            <v>5</v>
          </cell>
          <cell r="E1889">
            <v>0</v>
          </cell>
          <cell r="F1889">
            <v>0</v>
          </cell>
          <cell r="G1889">
            <v>5</v>
          </cell>
          <cell r="H1889">
            <v>0</v>
          </cell>
          <cell r="I1889">
            <v>0</v>
          </cell>
          <cell r="J1889">
            <v>1</v>
          </cell>
          <cell r="K1889">
            <v>0</v>
          </cell>
          <cell r="L1889" t="str">
            <v>KGM</v>
          </cell>
          <cell r="M1889">
            <v>0</v>
          </cell>
          <cell r="N1889">
            <v>0</v>
          </cell>
          <cell r="O1889" t="str">
            <v>CLASSE</v>
          </cell>
          <cell r="P1889">
            <v>1</v>
          </cell>
          <cell r="Q1889">
            <v>6</v>
          </cell>
          <cell r="R1889">
            <v>6</v>
          </cell>
          <cell r="S1889">
            <v>6</v>
          </cell>
          <cell r="T1889" t="str">
            <v xml:space="preserve"> </v>
          </cell>
        </row>
        <row r="1890">
          <cell r="A1890" t="str">
            <v>38083010</v>
          </cell>
          <cell r="B1890" t="str">
            <v>Herbicides cvd,emballage contenance nette&lt;= 1kg,ou sous forme d'articles</v>
          </cell>
          <cell r="C1890">
            <v>38393</v>
          </cell>
          <cell r="D1890">
            <v>5</v>
          </cell>
          <cell r="E1890">
            <v>0</v>
          </cell>
          <cell r="F1890">
            <v>18</v>
          </cell>
          <cell r="G1890">
            <v>5</v>
          </cell>
          <cell r="H1890">
            <v>0</v>
          </cell>
          <cell r="I1890">
            <v>18</v>
          </cell>
          <cell r="J1890">
            <v>1</v>
          </cell>
          <cell r="K1890">
            <v>0</v>
          </cell>
          <cell r="L1890" t="str">
            <v>KGM</v>
          </cell>
          <cell r="M1890">
            <v>0</v>
          </cell>
          <cell r="N1890">
            <v>0</v>
          </cell>
          <cell r="O1890" t="str">
            <v>CLASSE</v>
          </cell>
          <cell r="P1890">
            <v>1</v>
          </cell>
          <cell r="Q1890">
            <v>24.9</v>
          </cell>
          <cell r="R1890">
            <v>6</v>
          </cell>
          <cell r="S1890">
            <v>24.900000000000006</v>
          </cell>
          <cell r="T1890" t="str">
            <v xml:space="preserve"> </v>
          </cell>
        </row>
        <row r="1891">
          <cell r="A1891" t="str">
            <v>38083090</v>
          </cell>
          <cell r="B1891" t="str">
            <v>Herbicides pr_x0002_sent_x0002_s autrement qu'au38083010</v>
          </cell>
          <cell r="C1891">
            <v>38393</v>
          </cell>
          <cell r="D1891">
            <v>5</v>
          </cell>
          <cell r="E1891">
            <v>0</v>
          </cell>
          <cell r="F1891">
            <v>0</v>
          </cell>
          <cell r="G1891">
            <v>5</v>
          </cell>
          <cell r="H1891">
            <v>0</v>
          </cell>
          <cell r="I1891">
            <v>0</v>
          </cell>
          <cell r="J1891">
            <v>1</v>
          </cell>
          <cell r="K1891">
            <v>0</v>
          </cell>
          <cell r="L1891" t="str">
            <v>KGM</v>
          </cell>
          <cell r="M1891">
            <v>0</v>
          </cell>
          <cell r="N1891">
            <v>0</v>
          </cell>
          <cell r="O1891" t="str">
            <v>CLASSE</v>
          </cell>
          <cell r="P1891">
            <v>1</v>
          </cell>
          <cell r="Q1891">
            <v>6</v>
          </cell>
          <cell r="R1891">
            <v>6</v>
          </cell>
          <cell r="S1891">
            <v>6</v>
          </cell>
          <cell r="T1891" t="str">
            <v xml:space="preserve"> </v>
          </cell>
        </row>
        <row r="1892">
          <cell r="A1892" t="str">
            <v>38084010</v>
          </cell>
          <cell r="B1892" t="str">
            <v>Désinfectants cvd,contenant nette &lt;=1kg,ou sous forme d'articles</v>
          </cell>
          <cell r="C1892">
            <v>38461</v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0</v>
          </cell>
          <cell r="L1892" t="str">
            <v>KGM</v>
          </cell>
          <cell r="M1892">
            <v>0</v>
          </cell>
          <cell r="N1892">
            <v>0</v>
          </cell>
          <cell r="P1892">
            <v>0</v>
          </cell>
          <cell r="R1892">
            <v>0</v>
          </cell>
          <cell r="S1892">
            <v>0</v>
          </cell>
          <cell r="T1892" t="str">
            <v xml:space="preserve"> </v>
          </cell>
        </row>
        <row r="1893">
          <cell r="A1893" t="str">
            <v>38084090</v>
          </cell>
          <cell r="B1893" t="str">
            <v>Désinfectants pr_x0002_sent_x0002_s autrement qu'au38084010</v>
          </cell>
          <cell r="C1893">
            <v>38393</v>
          </cell>
          <cell r="D1893">
            <v>5</v>
          </cell>
          <cell r="E1893">
            <v>0</v>
          </cell>
          <cell r="F1893">
            <v>0</v>
          </cell>
          <cell r="G1893">
            <v>5</v>
          </cell>
          <cell r="H1893">
            <v>0</v>
          </cell>
          <cell r="I1893">
            <v>0</v>
          </cell>
          <cell r="J1893">
            <v>1</v>
          </cell>
          <cell r="K1893">
            <v>0</v>
          </cell>
          <cell r="L1893" t="str">
            <v>KGM</v>
          </cell>
          <cell r="M1893">
            <v>0</v>
          </cell>
          <cell r="N1893">
            <v>0</v>
          </cell>
          <cell r="O1893" t="str">
            <v>CLASSE</v>
          </cell>
          <cell r="P1893">
            <v>1</v>
          </cell>
          <cell r="Q1893">
            <v>6</v>
          </cell>
          <cell r="R1893">
            <v>6</v>
          </cell>
          <cell r="S1893">
            <v>6</v>
          </cell>
          <cell r="T1893" t="str">
            <v xml:space="preserve"> </v>
          </cell>
        </row>
        <row r="1894">
          <cell r="A1894" t="str">
            <v>38089010</v>
          </cell>
          <cell r="B1894" t="str">
            <v>Produits du 3808 non repris ,cvd,emballagecontenance&lt;=1kg,ou sous forme d'articles</v>
          </cell>
          <cell r="C1894">
            <v>38393</v>
          </cell>
          <cell r="D1894">
            <v>5</v>
          </cell>
          <cell r="E1894">
            <v>0</v>
          </cell>
          <cell r="F1894">
            <v>18</v>
          </cell>
          <cell r="G1894">
            <v>5</v>
          </cell>
          <cell r="H1894">
            <v>0</v>
          </cell>
          <cell r="I1894">
            <v>18</v>
          </cell>
          <cell r="J1894">
            <v>1</v>
          </cell>
          <cell r="K1894">
            <v>0</v>
          </cell>
          <cell r="L1894" t="str">
            <v>KGM</v>
          </cell>
          <cell r="M1894">
            <v>0</v>
          </cell>
          <cell r="N1894">
            <v>0</v>
          </cell>
          <cell r="O1894" t="str">
            <v>CLASSE</v>
          </cell>
          <cell r="P1894">
            <v>1</v>
          </cell>
          <cell r="Q1894">
            <v>24.9</v>
          </cell>
          <cell r="R1894">
            <v>6</v>
          </cell>
          <cell r="S1894">
            <v>24.900000000000006</v>
          </cell>
          <cell r="T1894" t="str">
            <v xml:space="preserve"> </v>
          </cell>
        </row>
        <row r="1895">
          <cell r="A1895" t="str">
            <v>38089090</v>
          </cell>
          <cell r="B1895" t="str">
            <v>Produits du 3808 pr_x0002_sent_x0002_s autrement qu'au38089010.</v>
          </cell>
          <cell r="C1895">
            <v>38393</v>
          </cell>
          <cell r="D1895">
            <v>10</v>
          </cell>
          <cell r="E1895">
            <v>0</v>
          </cell>
          <cell r="F1895">
            <v>0</v>
          </cell>
          <cell r="G1895">
            <v>10</v>
          </cell>
          <cell r="H1895">
            <v>0</v>
          </cell>
          <cell r="I1895">
            <v>0</v>
          </cell>
          <cell r="J1895">
            <v>1</v>
          </cell>
          <cell r="K1895">
            <v>0</v>
          </cell>
          <cell r="L1895" t="str">
            <v>KGM</v>
          </cell>
          <cell r="M1895">
            <v>0</v>
          </cell>
          <cell r="N1895">
            <v>0</v>
          </cell>
          <cell r="O1895" t="str">
            <v>CLASSE</v>
          </cell>
          <cell r="P1895">
            <v>2</v>
          </cell>
          <cell r="Q1895">
            <v>11</v>
          </cell>
          <cell r="R1895">
            <v>11</v>
          </cell>
          <cell r="S1895">
            <v>11</v>
          </cell>
          <cell r="T1895" t="str">
            <v xml:space="preserve"> </v>
          </cell>
        </row>
        <row r="1896">
          <cell r="A1896" t="str">
            <v>38091000</v>
          </cell>
          <cell r="B1896" t="str">
            <v>Preparation chimiques amylaces d'appret,finissage,fixation des colorants</v>
          </cell>
          <cell r="C1896">
            <v>38393</v>
          </cell>
          <cell r="D1896">
            <v>10</v>
          </cell>
          <cell r="E1896">
            <v>0</v>
          </cell>
          <cell r="F1896">
            <v>18</v>
          </cell>
          <cell r="G1896">
            <v>10</v>
          </cell>
          <cell r="H1896">
            <v>0</v>
          </cell>
          <cell r="I1896">
            <v>18</v>
          </cell>
          <cell r="J1896">
            <v>1</v>
          </cell>
          <cell r="K1896">
            <v>0</v>
          </cell>
          <cell r="L1896" t="str">
            <v>KGM</v>
          </cell>
          <cell r="M1896">
            <v>0</v>
          </cell>
          <cell r="N1896">
            <v>0</v>
          </cell>
          <cell r="O1896" t="str">
            <v>CLASSE</v>
          </cell>
          <cell r="P1896">
            <v>2</v>
          </cell>
          <cell r="Q1896">
            <v>30.8</v>
          </cell>
          <cell r="R1896">
            <v>11</v>
          </cell>
          <cell r="S1896">
            <v>30.800000000000011</v>
          </cell>
          <cell r="T1896" t="str">
            <v xml:space="preserve"> </v>
          </cell>
        </row>
        <row r="1897">
          <cell r="A1897" t="str">
            <v>38099100</v>
          </cell>
          <cell r="B1897" t="str">
            <v>Preparation chimiques d'appret,finissage,fixation,dans l'industrie textile</v>
          </cell>
          <cell r="C1897">
            <v>38393</v>
          </cell>
          <cell r="D1897">
            <v>10</v>
          </cell>
          <cell r="E1897">
            <v>0</v>
          </cell>
          <cell r="F1897">
            <v>18</v>
          </cell>
          <cell r="G1897">
            <v>10</v>
          </cell>
          <cell r="H1897">
            <v>0</v>
          </cell>
          <cell r="I1897">
            <v>18</v>
          </cell>
          <cell r="J1897">
            <v>1</v>
          </cell>
          <cell r="K1897">
            <v>0</v>
          </cell>
          <cell r="L1897" t="str">
            <v>KGM</v>
          </cell>
          <cell r="M1897">
            <v>0</v>
          </cell>
          <cell r="N1897">
            <v>0</v>
          </cell>
          <cell r="O1897" t="str">
            <v>CLASSE</v>
          </cell>
          <cell r="P1897">
            <v>2</v>
          </cell>
          <cell r="Q1897">
            <v>30.8</v>
          </cell>
          <cell r="R1897">
            <v>11</v>
          </cell>
          <cell r="S1897">
            <v>30.800000000000011</v>
          </cell>
          <cell r="T1897" t="str">
            <v xml:space="preserve"> </v>
          </cell>
        </row>
        <row r="1898">
          <cell r="A1898" t="str">
            <v>38099200</v>
          </cell>
          <cell r="B1898" t="str">
            <v>Preparation chimiques d'appret,finissage,fixation ds l'industrie du papier</v>
          </cell>
          <cell r="C1898">
            <v>38393</v>
          </cell>
          <cell r="D1898">
            <v>10</v>
          </cell>
          <cell r="E1898">
            <v>0</v>
          </cell>
          <cell r="F1898">
            <v>18</v>
          </cell>
          <cell r="G1898">
            <v>10</v>
          </cell>
          <cell r="H1898">
            <v>0</v>
          </cell>
          <cell r="I1898">
            <v>18</v>
          </cell>
          <cell r="J1898">
            <v>1</v>
          </cell>
          <cell r="K1898">
            <v>0</v>
          </cell>
          <cell r="L1898" t="str">
            <v>KGM</v>
          </cell>
          <cell r="M1898">
            <v>0</v>
          </cell>
          <cell r="N1898">
            <v>0</v>
          </cell>
          <cell r="O1898" t="str">
            <v>CLASSE</v>
          </cell>
          <cell r="P1898">
            <v>2</v>
          </cell>
          <cell r="Q1898">
            <v>30.8</v>
          </cell>
          <cell r="R1898">
            <v>11</v>
          </cell>
          <cell r="S1898">
            <v>30.800000000000011</v>
          </cell>
          <cell r="T1898" t="str">
            <v xml:space="preserve"> </v>
          </cell>
        </row>
        <row r="1899">
          <cell r="A1899" t="str">
            <v>38099300</v>
          </cell>
          <cell r="B1899" t="str">
            <v>Preparation chimique d'appret,finissage,fixation pr indus.cuir,text,pap...</v>
          </cell>
          <cell r="C1899">
            <v>38393</v>
          </cell>
          <cell r="D1899">
            <v>10</v>
          </cell>
          <cell r="E1899">
            <v>0</v>
          </cell>
          <cell r="F1899">
            <v>18</v>
          </cell>
          <cell r="G1899">
            <v>10</v>
          </cell>
          <cell r="H1899">
            <v>0</v>
          </cell>
          <cell r="I1899">
            <v>18</v>
          </cell>
          <cell r="J1899">
            <v>1</v>
          </cell>
          <cell r="K1899">
            <v>0</v>
          </cell>
          <cell r="L1899" t="str">
            <v>KGM</v>
          </cell>
          <cell r="M1899">
            <v>0</v>
          </cell>
          <cell r="N1899">
            <v>0</v>
          </cell>
          <cell r="O1899" t="str">
            <v>CLASSE</v>
          </cell>
          <cell r="P1899">
            <v>2</v>
          </cell>
          <cell r="Q1899">
            <v>30.8</v>
          </cell>
          <cell r="R1899">
            <v>11</v>
          </cell>
          <cell r="S1899">
            <v>30.800000000000011</v>
          </cell>
          <cell r="T1899" t="str">
            <v xml:space="preserve"> </v>
          </cell>
        </row>
        <row r="1900">
          <cell r="A1900" t="str">
            <v>38101000</v>
          </cell>
          <cell r="B1900" t="str">
            <v>Preparations de decapage des metaux; pates et poudres a souder et a braser</v>
          </cell>
          <cell r="C1900">
            <v>38393</v>
          </cell>
          <cell r="D1900">
            <v>10</v>
          </cell>
          <cell r="E1900">
            <v>0</v>
          </cell>
          <cell r="F1900">
            <v>18</v>
          </cell>
          <cell r="G1900">
            <v>10</v>
          </cell>
          <cell r="H1900">
            <v>0</v>
          </cell>
          <cell r="I1900">
            <v>18</v>
          </cell>
          <cell r="J1900">
            <v>1</v>
          </cell>
          <cell r="K1900">
            <v>0</v>
          </cell>
          <cell r="L1900" t="str">
            <v>KGM</v>
          </cell>
          <cell r="M1900">
            <v>0</v>
          </cell>
          <cell r="N1900">
            <v>0</v>
          </cell>
          <cell r="O1900" t="str">
            <v>CLASSE</v>
          </cell>
          <cell r="P1900">
            <v>2</v>
          </cell>
          <cell r="Q1900">
            <v>30.8</v>
          </cell>
          <cell r="R1900">
            <v>11</v>
          </cell>
          <cell r="S1900">
            <v>30.800000000000011</v>
          </cell>
          <cell r="T1900" t="str">
            <v xml:space="preserve"> </v>
          </cell>
        </row>
        <row r="1901">
          <cell r="A1901" t="str">
            <v>38109000</v>
          </cell>
          <cell r="B1901" t="str">
            <v>Preparations d'enrobage ou fourrage des electrodes et baguettes de soudage</v>
          </cell>
          <cell r="C1901">
            <v>38393</v>
          </cell>
          <cell r="D1901">
            <v>10</v>
          </cell>
          <cell r="E1901">
            <v>0</v>
          </cell>
          <cell r="F1901">
            <v>18</v>
          </cell>
          <cell r="G1901">
            <v>10</v>
          </cell>
          <cell r="H1901">
            <v>0</v>
          </cell>
          <cell r="I1901">
            <v>18</v>
          </cell>
          <cell r="J1901">
            <v>1</v>
          </cell>
          <cell r="K1901">
            <v>0</v>
          </cell>
          <cell r="L1901" t="str">
            <v>KGM</v>
          </cell>
          <cell r="M1901">
            <v>0</v>
          </cell>
          <cell r="N1901">
            <v>0</v>
          </cell>
          <cell r="O1901" t="str">
            <v>CLASSE</v>
          </cell>
          <cell r="P1901">
            <v>2</v>
          </cell>
          <cell r="Q1901">
            <v>30.8</v>
          </cell>
          <cell r="R1901">
            <v>11</v>
          </cell>
          <cell r="S1901">
            <v>30.800000000000011</v>
          </cell>
          <cell r="T1901" t="str">
            <v xml:space="preserve"> </v>
          </cell>
        </row>
        <row r="1902">
          <cell r="A1902" t="str">
            <v>38111100</v>
          </cell>
          <cell r="B1902" t="str">
            <v>Preparations antidetonant a base de composes du plomb</v>
          </cell>
          <cell r="C1902">
            <v>38393</v>
          </cell>
          <cell r="D1902">
            <v>10</v>
          </cell>
          <cell r="E1902">
            <v>0</v>
          </cell>
          <cell r="F1902">
            <v>18</v>
          </cell>
          <cell r="G1902">
            <v>10</v>
          </cell>
          <cell r="H1902">
            <v>0</v>
          </cell>
          <cell r="I1902">
            <v>18</v>
          </cell>
          <cell r="J1902">
            <v>1</v>
          </cell>
          <cell r="K1902">
            <v>0</v>
          </cell>
          <cell r="L1902" t="str">
            <v>KGM</v>
          </cell>
          <cell r="M1902">
            <v>0</v>
          </cell>
          <cell r="N1902">
            <v>0</v>
          </cell>
          <cell r="O1902" t="str">
            <v>CLASSE</v>
          </cell>
          <cell r="P1902">
            <v>2</v>
          </cell>
          <cell r="Q1902">
            <v>30.8</v>
          </cell>
          <cell r="R1902">
            <v>11</v>
          </cell>
          <cell r="S1902">
            <v>30.800000000000011</v>
          </cell>
          <cell r="T1902" t="str">
            <v xml:space="preserve"> </v>
          </cell>
        </row>
        <row r="1903">
          <cell r="A1903" t="str">
            <v>38111900</v>
          </cell>
          <cell r="B1903" t="str">
            <v>Preparations des industries chimiques antidetonantes autre que des #381111</v>
          </cell>
          <cell r="C1903">
            <v>38393</v>
          </cell>
          <cell r="D1903">
            <v>10</v>
          </cell>
          <cell r="E1903">
            <v>0</v>
          </cell>
          <cell r="F1903">
            <v>18</v>
          </cell>
          <cell r="G1903">
            <v>10</v>
          </cell>
          <cell r="H1903">
            <v>0</v>
          </cell>
          <cell r="I1903">
            <v>18</v>
          </cell>
          <cell r="J1903">
            <v>1</v>
          </cell>
          <cell r="K1903">
            <v>0</v>
          </cell>
          <cell r="L1903" t="str">
            <v>KGM</v>
          </cell>
          <cell r="M1903">
            <v>0</v>
          </cell>
          <cell r="N1903">
            <v>0</v>
          </cell>
          <cell r="O1903" t="str">
            <v>CLASSE</v>
          </cell>
          <cell r="P1903">
            <v>2</v>
          </cell>
          <cell r="Q1903">
            <v>30.8</v>
          </cell>
          <cell r="R1903">
            <v>11</v>
          </cell>
          <cell r="S1903">
            <v>30.800000000000011</v>
          </cell>
          <cell r="T1903" t="str">
            <v xml:space="preserve"> </v>
          </cell>
        </row>
        <row r="1904">
          <cell r="A1904" t="str">
            <v>38112100</v>
          </cell>
          <cell r="B1904" t="str">
            <v>Additifs pour huile lubrifiantes contenant d'huiles de petrole ou min_x0002_raux bitumineux</v>
          </cell>
          <cell r="C1904">
            <v>38393</v>
          </cell>
          <cell r="D1904">
            <v>10</v>
          </cell>
          <cell r="E1904">
            <v>0</v>
          </cell>
          <cell r="F1904">
            <v>18</v>
          </cell>
          <cell r="G1904">
            <v>10</v>
          </cell>
          <cell r="H1904">
            <v>0</v>
          </cell>
          <cell r="I1904">
            <v>18</v>
          </cell>
          <cell r="J1904">
            <v>1</v>
          </cell>
          <cell r="K1904">
            <v>0</v>
          </cell>
          <cell r="L1904" t="str">
            <v>KGM</v>
          </cell>
          <cell r="M1904">
            <v>0</v>
          </cell>
          <cell r="N1904">
            <v>0</v>
          </cell>
          <cell r="O1904" t="str">
            <v>CLASSE</v>
          </cell>
          <cell r="P1904">
            <v>2</v>
          </cell>
          <cell r="Q1904">
            <v>30.8</v>
          </cell>
          <cell r="R1904">
            <v>11</v>
          </cell>
          <cell r="S1904">
            <v>30.800000000000011</v>
          </cell>
          <cell r="T1904" t="str">
            <v xml:space="preserve"> </v>
          </cell>
        </row>
        <row r="1905">
          <cell r="A1905" t="str">
            <v>38112900</v>
          </cell>
          <cell r="B1905" t="str">
            <v>Additifs pour huiles lubrifiantes autre que du # 381121</v>
          </cell>
          <cell r="C1905">
            <v>38393</v>
          </cell>
          <cell r="D1905">
            <v>10</v>
          </cell>
          <cell r="E1905">
            <v>0</v>
          </cell>
          <cell r="F1905">
            <v>18</v>
          </cell>
          <cell r="G1905">
            <v>10</v>
          </cell>
          <cell r="H1905">
            <v>0</v>
          </cell>
          <cell r="I1905">
            <v>18</v>
          </cell>
          <cell r="J1905">
            <v>1</v>
          </cell>
          <cell r="K1905">
            <v>0</v>
          </cell>
          <cell r="L1905" t="str">
            <v>KGM</v>
          </cell>
          <cell r="M1905">
            <v>0</v>
          </cell>
          <cell r="N1905">
            <v>0</v>
          </cell>
          <cell r="O1905" t="str">
            <v>CLASSE</v>
          </cell>
          <cell r="P1905">
            <v>2</v>
          </cell>
          <cell r="Q1905">
            <v>30.8</v>
          </cell>
          <cell r="R1905">
            <v>11</v>
          </cell>
          <cell r="S1905">
            <v>30.800000000000011</v>
          </cell>
          <cell r="T1905" t="str">
            <v xml:space="preserve"> </v>
          </cell>
        </row>
        <row r="1906">
          <cell r="A1906" t="str">
            <v>38119000</v>
          </cell>
          <cell r="B1906" t="str">
            <v>Preparations chimiques utilisees comme les produits du n.38.11</v>
          </cell>
          <cell r="C1906">
            <v>38393</v>
          </cell>
          <cell r="D1906">
            <v>10</v>
          </cell>
          <cell r="E1906">
            <v>0</v>
          </cell>
          <cell r="F1906">
            <v>18</v>
          </cell>
          <cell r="G1906">
            <v>10</v>
          </cell>
          <cell r="H1906">
            <v>0</v>
          </cell>
          <cell r="I1906">
            <v>18</v>
          </cell>
          <cell r="J1906">
            <v>1</v>
          </cell>
          <cell r="K1906">
            <v>0</v>
          </cell>
          <cell r="L1906" t="str">
            <v>KGM</v>
          </cell>
          <cell r="M1906">
            <v>0</v>
          </cell>
          <cell r="N1906">
            <v>0</v>
          </cell>
          <cell r="O1906" t="str">
            <v>CLASSE</v>
          </cell>
          <cell r="P1906">
            <v>2</v>
          </cell>
          <cell r="Q1906">
            <v>30.8</v>
          </cell>
          <cell r="R1906">
            <v>11</v>
          </cell>
          <cell r="S1906">
            <v>30.800000000000011</v>
          </cell>
          <cell r="T1906" t="str">
            <v xml:space="preserve"> </v>
          </cell>
        </row>
        <row r="1907">
          <cell r="A1907" t="str">
            <v>38121000</v>
          </cell>
          <cell r="B1907" t="str">
            <v>Preparations dites "accelerateurs de vulcanisation"</v>
          </cell>
          <cell r="C1907">
            <v>38393</v>
          </cell>
          <cell r="D1907">
            <v>10</v>
          </cell>
          <cell r="E1907">
            <v>0</v>
          </cell>
          <cell r="F1907">
            <v>18</v>
          </cell>
          <cell r="G1907">
            <v>10</v>
          </cell>
          <cell r="H1907">
            <v>0</v>
          </cell>
          <cell r="I1907">
            <v>18</v>
          </cell>
          <cell r="J1907">
            <v>1</v>
          </cell>
          <cell r="K1907">
            <v>0</v>
          </cell>
          <cell r="L1907" t="str">
            <v>KGM</v>
          </cell>
          <cell r="M1907">
            <v>0</v>
          </cell>
          <cell r="N1907">
            <v>0</v>
          </cell>
          <cell r="O1907" t="str">
            <v>CLASSE</v>
          </cell>
          <cell r="P1907">
            <v>2</v>
          </cell>
          <cell r="Q1907">
            <v>30.8</v>
          </cell>
          <cell r="R1907">
            <v>11</v>
          </cell>
          <cell r="S1907">
            <v>30.800000000000011</v>
          </cell>
          <cell r="T1907" t="str">
            <v xml:space="preserve"> </v>
          </cell>
        </row>
        <row r="1908">
          <cell r="A1908" t="str">
            <v>38122000</v>
          </cell>
          <cell r="B1908" t="str">
            <v>Plastifiants composites pour caoutchouc ou matieres plastiques</v>
          </cell>
          <cell r="C1908">
            <v>38393</v>
          </cell>
          <cell r="D1908">
            <v>10</v>
          </cell>
          <cell r="E1908">
            <v>0</v>
          </cell>
          <cell r="F1908">
            <v>18</v>
          </cell>
          <cell r="G1908">
            <v>10</v>
          </cell>
          <cell r="H1908">
            <v>0</v>
          </cell>
          <cell r="I1908">
            <v>18</v>
          </cell>
          <cell r="J1908">
            <v>1</v>
          </cell>
          <cell r="K1908">
            <v>0</v>
          </cell>
          <cell r="L1908" t="str">
            <v>KGM</v>
          </cell>
          <cell r="M1908">
            <v>0</v>
          </cell>
          <cell r="N1908">
            <v>0</v>
          </cell>
          <cell r="O1908" t="str">
            <v>CLASSE</v>
          </cell>
          <cell r="P1908">
            <v>2</v>
          </cell>
          <cell r="Q1908">
            <v>30.8</v>
          </cell>
          <cell r="R1908">
            <v>11</v>
          </cell>
          <cell r="S1908">
            <v>30.800000000000011</v>
          </cell>
          <cell r="T1908" t="str">
            <v xml:space="preserve"> </v>
          </cell>
        </row>
        <row r="1909">
          <cell r="A1909" t="str">
            <v>38123000</v>
          </cell>
          <cell r="B1909" t="str">
            <v>Antioxydantes et stabilisateurs composites pour caoutchouc et plastiques</v>
          </cell>
          <cell r="C1909">
            <v>38393</v>
          </cell>
          <cell r="D1909">
            <v>10</v>
          </cell>
          <cell r="E1909">
            <v>0</v>
          </cell>
          <cell r="F1909">
            <v>18</v>
          </cell>
          <cell r="G1909">
            <v>10</v>
          </cell>
          <cell r="H1909">
            <v>0</v>
          </cell>
          <cell r="I1909">
            <v>18</v>
          </cell>
          <cell r="J1909">
            <v>1</v>
          </cell>
          <cell r="K1909">
            <v>0</v>
          </cell>
          <cell r="L1909" t="str">
            <v>KGM</v>
          </cell>
          <cell r="M1909">
            <v>0</v>
          </cell>
          <cell r="N1909">
            <v>0</v>
          </cell>
          <cell r="O1909" t="str">
            <v>CLASSE</v>
          </cell>
          <cell r="P1909">
            <v>2</v>
          </cell>
          <cell r="Q1909">
            <v>30.8</v>
          </cell>
          <cell r="R1909">
            <v>11</v>
          </cell>
          <cell r="S1909">
            <v>30.800000000000011</v>
          </cell>
          <cell r="T1909" t="str">
            <v xml:space="preserve"> </v>
          </cell>
        </row>
        <row r="1910">
          <cell r="A1910" t="str">
            <v>38130000</v>
          </cell>
          <cell r="B1910" t="str">
            <v>Composition &amp; charge pr appareil extincteur;grenades &amp; bombes extinctrices</v>
          </cell>
          <cell r="C1910">
            <v>38393</v>
          </cell>
          <cell r="D1910">
            <v>10</v>
          </cell>
          <cell r="E1910">
            <v>0</v>
          </cell>
          <cell r="F1910">
            <v>18</v>
          </cell>
          <cell r="G1910">
            <v>10</v>
          </cell>
          <cell r="H1910">
            <v>0</v>
          </cell>
          <cell r="I1910">
            <v>18</v>
          </cell>
          <cell r="J1910">
            <v>1</v>
          </cell>
          <cell r="K1910">
            <v>0</v>
          </cell>
          <cell r="L1910" t="str">
            <v>KGM</v>
          </cell>
          <cell r="M1910">
            <v>0</v>
          </cell>
          <cell r="N1910">
            <v>0</v>
          </cell>
          <cell r="O1910" t="str">
            <v>CLASSE</v>
          </cell>
          <cell r="P1910">
            <v>2</v>
          </cell>
          <cell r="Q1910">
            <v>30.8</v>
          </cell>
          <cell r="R1910">
            <v>11</v>
          </cell>
          <cell r="S1910">
            <v>30.800000000000011</v>
          </cell>
          <cell r="T1910" t="str">
            <v xml:space="preserve"> </v>
          </cell>
        </row>
        <row r="1911">
          <cell r="A1911" t="str">
            <v>38140000</v>
          </cell>
          <cell r="B1911" t="str">
            <v>Solvants diluants organiques composites pour enlever peintures &amp; vernis</v>
          </cell>
          <cell r="C1911">
            <v>38393</v>
          </cell>
          <cell r="D1911">
            <v>5</v>
          </cell>
          <cell r="E1911">
            <v>0</v>
          </cell>
          <cell r="F1911">
            <v>18</v>
          </cell>
          <cell r="G1911">
            <v>5</v>
          </cell>
          <cell r="H1911">
            <v>0</v>
          </cell>
          <cell r="I1911">
            <v>18</v>
          </cell>
          <cell r="J1911">
            <v>1</v>
          </cell>
          <cell r="K1911">
            <v>0</v>
          </cell>
          <cell r="L1911" t="str">
            <v>KGM</v>
          </cell>
          <cell r="M1911">
            <v>0</v>
          </cell>
          <cell r="N1911">
            <v>0</v>
          </cell>
          <cell r="O1911" t="str">
            <v>CLASSE</v>
          </cell>
          <cell r="P1911">
            <v>1</v>
          </cell>
          <cell r="Q1911">
            <v>24.9</v>
          </cell>
          <cell r="R1911">
            <v>6</v>
          </cell>
          <cell r="S1911">
            <v>24.900000000000006</v>
          </cell>
          <cell r="T1911" t="str">
            <v xml:space="preserve"> </v>
          </cell>
        </row>
        <row r="1912">
          <cell r="A1912" t="str">
            <v>38151100</v>
          </cell>
          <cell r="B1912" t="str">
            <v>Catalyseur supporte ayant comme substance active le nikel ou ses composes</v>
          </cell>
          <cell r="C1912">
            <v>38393</v>
          </cell>
          <cell r="D1912">
            <v>10</v>
          </cell>
          <cell r="E1912">
            <v>0</v>
          </cell>
          <cell r="F1912">
            <v>18</v>
          </cell>
          <cell r="G1912">
            <v>10</v>
          </cell>
          <cell r="H1912">
            <v>0</v>
          </cell>
          <cell r="I1912">
            <v>18</v>
          </cell>
          <cell r="J1912">
            <v>1</v>
          </cell>
          <cell r="K1912">
            <v>0</v>
          </cell>
          <cell r="L1912" t="str">
            <v>KGM</v>
          </cell>
          <cell r="M1912">
            <v>0</v>
          </cell>
          <cell r="N1912">
            <v>0</v>
          </cell>
          <cell r="O1912" t="str">
            <v>CLASSE</v>
          </cell>
          <cell r="P1912">
            <v>2</v>
          </cell>
          <cell r="Q1912">
            <v>30.8</v>
          </cell>
          <cell r="R1912">
            <v>11</v>
          </cell>
          <cell r="S1912">
            <v>30.800000000000011</v>
          </cell>
          <cell r="T1912" t="str">
            <v xml:space="preserve"> </v>
          </cell>
        </row>
        <row r="1913">
          <cell r="A1913" t="str">
            <v>38151200</v>
          </cell>
          <cell r="B1913" t="str">
            <v>Catalyseurs supportes au metal precieux ou compose de metal precieux</v>
          </cell>
          <cell r="C1913">
            <v>38393</v>
          </cell>
          <cell r="D1913">
            <v>10</v>
          </cell>
          <cell r="E1913">
            <v>0</v>
          </cell>
          <cell r="F1913">
            <v>18</v>
          </cell>
          <cell r="G1913">
            <v>10</v>
          </cell>
          <cell r="H1913">
            <v>0</v>
          </cell>
          <cell r="I1913">
            <v>18</v>
          </cell>
          <cell r="J1913">
            <v>1</v>
          </cell>
          <cell r="K1913">
            <v>0</v>
          </cell>
          <cell r="L1913" t="str">
            <v>KGM</v>
          </cell>
          <cell r="M1913">
            <v>0</v>
          </cell>
          <cell r="N1913">
            <v>0</v>
          </cell>
          <cell r="O1913" t="str">
            <v>CLASSE</v>
          </cell>
          <cell r="P1913">
            <v>2</v>
          </cell>
          <cell r="Q1913">
            <v>30.8</v>
          </cell>
          <cell r="R1913">
            <v>11</v>
          </cell>
          <cell r="S1913">
            <v>30.800000000000011</v>
          </cell>
          <cell r="T1913" t="str">
            <v xml:space="preserve"> </v>
          </cell>
        </row>
        <row r="1914">
          <cell r="A1914" t="str">
            <v>38151900</v>
          </cell>
          <cell r="B1914" t="str">
            <v>Catalyseurs supportes autre que des # 381511 et 381512</v>
          </cell>
          <cell r="C1914">
            <v>38393</v>
          </cell>
          <cell r="D1914">
            <v>10</v>
          </cell>
          <cell r="E1914">
            <v>0</v>
          </cell>
          <cell r="F1914">
            <v>18</v>
          </cell>
          <cell r="G1914">
            <v>10</v>
          </cell>
          <cell r="H1914">
            <v>0</v>
          </cell>
          <cell r="I1914">
            <v>18</v>
          </cell>
          <cell r="J1914">
            <v>1</v>
          </cell>
          <cell r="K1914">
            <v>0</v>
          </cell>
          <cell r="L1914" t="str">
            <v>KGM</v>
          </cell>
          <cell r="M1914">
            <v>0</v>
          </cell>
          <cell r="N1914">
            <v>0</v>
          </cell>
          <cell r="O1914" t="str">
            <v>CLASSE</v>
          </cell>
          <cell r="P1914">
            <v>2</v>
          </cell>
          <cell r="Q1914">
            <v>30.8</v>
          </cell>
          <cell r="R1914">
            <v>11</v>
          </cell>
          <cell r="S1914">
            <v>30.800000000000011</v>
          </cell>
          <cell r="T1914" t="str">
            <v xml:space="preserve"> </v>
          </cell>
        </row>
        <row r="1915">
          <cell r="A1915" t="str">
            <v>38159000</v>
          </cell>
          <cell r="B1915" t="str">
            <v>Initiateurs/accelerateurs de reaction,et preparations catalytiques,ndca</v>
          </cell>
          <cell r="C1915">
            <v>38393</v>
          </cell>
          <cell r="D1915">
            <v>10</v>
          </cell>
          <cell r="E1915">
            <v>0</v>
          </cell>
          <cell r="F1915">
            <v>18</v>
          </cell>
          <cell r="G1915">
            <v>10</v>
          </cell>
          <cell r="H1915">
            <v>0</v>
          </cell>
          <cell r="I1915">
            <v>18</v>
          </cell>
          <cell r="J1915">
            <v>1</v>
          </cell>
          <cell r="K1915">
            <v>0</v>
          </cell>
          <cell r="L1915" t="str">
            <v>KGM</v>
          </cell>
          <cell r="M1915">
            <v>0</v>
          </cell>
          <cell r="N1915">
            <v>0</v>
          </cell>
          <cell r="O1915" t="str">
            <v>CLASSE</v>
          </cell>
          <cell r="P1915">
            <v>2</v>
          </cell>
          <cell r="Q1915">
            <v>30.8</v>
          </cell>
          <cell r="R1915">
            <v>11</v>
          </cell>
          <cell r="S1915">
            <v>30.800000000000011</v>
          </cell>
          <cell r="T1915" t="str">
            <v xml:space="preserve"> </v>
          </cell>
        </row>
        <row r="1916">
          <cell r="A1916" t="str">
            <v>38160000</v>
          </cell>
          <cell r="B1916" t="str">
            <v>Ciment,mortier,beton &amp; compositions similaires autres que produits # 38.01</v>
          </cell>
          <cell r="C1916">
            <v>38393</v>
          </cell>
          <cell r="D1916">
            <v>10</v>
          </cell>
          <cell r="E1916">
            <v>0</v>
          </cell>
          <cell r="F1916">
            <v>18</v>
          </cell>
          <cell r="G1916">
            <v>10</v>
          </cell>
          <cell r="H1916">
            <v>0</v>
          </cell>
          <cell r="I1916">
            <v>18</v>
          </cell>
          <cell r="J1916">
            <v>1</v>
          </cell>
          <cell r="K1916">
            <v>0</v>
          </cell>
          <cell r="L1916" t="str">
            <v>KGM</v>
          </cell>
          <cell r="M1916">
            <v>0</v>
          </cell>
          <cell r="N1916">
            <v>0</v>
          </cell>
          <cell r="O1916" t="str">
            <v>CLASSE</v>
          </cell>
          <cell r="P1916">
            <v>2</v>
          </cell>
          <cell r="Q1916">
            <v>30.8</v>
          </cell>
          <cell r="R1916">
            <v>11</v>
          </cell>
          <cell r="S1916">
            <v>30.800000000000011</v>
          </cell>
          <cell r="T1916" t="str">
            <v xml:space="preserve"> </v>
          </cell>
        </row>
        <row r="1917">
          <cell r="A1917" t="str">
            <v>38170000</v>
          </cell>
          <cell r="B1917" t="str">
            <v>Alkylbenznes en m_x0002_langes &amp; alkylnaphtalneen m_x0002_langes,autres que ceux du 2707 ou 2902</v>
          </cell>
          <cell r="C1917">
            <v>38393</v>
          </cell>
          <cell r="D1917">
            <v>10</v>
          </cell>
          <cell r="E1917">
            <v>0</v>
          </cell>
          <cell r="F1917">
            <v>18</v>
          </cell>
          <cell r="G1917">
            <v>10</v>
          </cell>
          <cell r="H1917">
            <v>0</v>
          </cell>
          <cell r="I1917">
            <v>18</v>
          </cell>
          <cell r="J1917">
            <v>1</v>
          </cell>
          <cell r="K1917" t="str">
            <v>0 K</v>
          </cell>
          <cell r="L1917" t="str">
            <v>GM</v>
          </cell>
          <cell r="M1917">
            <v>0</v>
          </cell>
          <cell r="N1917" t="str">
            <v>0 C</v>
          </cell>
          <cell r="O1917" t="str">
            <v>LASSE 2</v>
          </cell>
          <cell r="P1917">
            <v>3</v>
          </cell>
          <cell r="Q1917">
            <v>0.8</v>
          </cell>
          <cell r="R1917" t="e">
            <v>#VALUE!</v>
          </cell>
          <cell r="S1917" t="e">
            <v>#VALUE!</v>
          </cell>
          <cell r="T1917" t="e">
            <v>#VALUE!</v>
          </cell>
        </row>
        <row r="1918">
          <cell r="A1918" t="str">
            <v>38180000</v>
          </cell>
          <cell r="B1918" t="str">
            <v>Elements &amp; composes chimiques dopes pour l'utilisation en electronique</v>
          </cell>
          <cell r="C1918">
            <v>38393</v>
          </cell>
          <cell r="D1918">
            <v>10</v>
          </cell>
          <cell r="E1918">
            <v>0</v>
          </cell>
          <cell r="F1918">
            <v>18</v>
          </cell>
          <cell r="G1918">
            <v>10</v>
          </cell>
          <cell r="H1918">
            <v>0</v>
          </cell>
          <cell r="I1918">
            <v>18</v>
          </cell>
          <cell r="J1918">
            <v>1</v>
          </cell>
          <cell r="K1918">
            <v>0</v>
          </cell>
          <cell r="L1918" t="str">
            <v>KGM</v>
          </cell>
          <cell r="M1918">
            <v>0</v>
          </cell>
          <cell r="N1918">
            <v>0</v>
          </cell>
          <cell r="O1918" t="str">
            <v>CLASSE</v>
          </cell>
          <cell r="P1918">
            <v>2</v>
          </cell>
          <cell r="Q1918">
            <v>30.8</v>
          </cell>
          <cell r="R1918">
            <v>11</v>
          </cell>
          <cell r="S1918">
            <v>30.800000000000011</v>
          </cell>
          <cell r="T1918" t="str">
            <v xml:space="preserve"> </v>
          </cell>
        </row>
        <row r="1919">
          <cell r="A1919" t="str">
            <v>38190000</v>
          </cell>
          <cell r="B1919" t="str">
            <v>Huiles de freins &amp;de transmissions hydroliques ne contenant pas de petrole</v>
          </cell>
          <cell r="C1919">
            <v>38393</v>
          </cell>
          <cell r="D1919">
            <v>10</v>
          </cell>
          <cell r="E1919">
            <v>0</v>
          </cell>
          <cell r="F1919">
            <v>18</v>
          </cell>
          <cell r="G1919">
            <v>10</v>
          </cell>
          <cell r="H1919">
            <v>0</v>
          </cell>
          <cell r="I1919">
            <v>18</v>
          </cell>
          <cell r="J1919">
            <v>1</v>
          </cell>
          <cell r="K1919">
            <v>0</v>
          </cell>
          <cell r="L1919" t="str">
            <v>KGM</v>
          </cell>
          <cell r="M1919">
            <v>0</v>
          </cell>
          <cell r="N1919">
            <v>0</v>
          </cell>
          <cell r="O1919" t="str">
            <v>CLASSE</v>
          </cell>
          <cell r="P1919">
            <v>2</v>
          </cell>
          <cell r="Q1919">
            <v>30.8</v>
          </cell>
          <cell r="R1919">
            <v>11</v>
          </cell>
          <cell r="S1919">
            <v>30.800000000000011</v>
          </cell>
          <cell r="T1919" t="str">
            <v xml:space="preserve"> </v>
          </cell>
        </row>
        <row r="1920">
          <cell r="A1920" t="str">
            <v>38200000</v>
          </cell>
          <cell r="B1920" t="str">
            <v>Preparations antigel &amp; liquides prepares pour degivrage</v>
          </cell>
          <cell r="C1920">
            <v>38393</v>
          </cell>
          <cell r="D1920">
            <v>10</v>
          </cell>
          <cell r="E1920">
            <v>0</v>
          </cell>
          <cell r="F1920">
            <v>18</v>
          </cell>
          <cell r="G1920">
            <v>10</v>
          </cell>
          <cell r="H1920">
            <v>0</v>
          </cell>
          <cell r="I1920">
            <v>18</v>
          </cell>
          <cell r="J1920">
            <v>1</v>
          </cell>
          <cell r="K1920">
            <v>0</v>
          </cell>
          <cell r="L1920" t="str">
            <v>KGM</v>
          </cell>
          <cell r="M1920">
            <v>0</v>
          </cell>
          <cell r="N1920">
            <v>0</v>
          </cell>
          <cell r="O1920" t="str">
            <v>CLASSE</v>
          </cell>
          <cell r="P1920">
            <v>2</v>
          </cell>
          <cell r="Q1920">
            <v>30.8</v>
          </cell>
          <cell r="R1920">
            <v>11</v>
          </cell>
          <cell r="S1920">
            <v>30.800000000000011</v>
          </cell>
          <cell r="T1920" t="str">
            <v xml:space="preserve"> </v>
          </cell>
        </row>
        <row r="1921">
          <cell r="A1921" t="str">
            <v>38210000</v>
          </cell>
          <cell r="B1921" t="str">
            <v>Milieux de culture prepares pour le developpement des micro-organismes</v>
          </cell>
          <cell r="C1921">
            <v>38393</v>
          </cell>
          <cell r="D1921">
            <v>10</v>
          </cell>
          <cell r="E1921">
            <v>0</v>
          </cell>
          <cell r="F1921">
            <v>18</v>
          </cell>
          <cell r="G1921">
            <v>10</v>
          </cell>
          <cell r="H1921">
            <v>0</v>
          </cell>
          <cell r="I1921">
            <v>18</v>
          </cell>
          <cell r="J1921">
            <v>1</v>
          </cell>
          <cell r="K1921">
            <v>0</v>
          </cell>
          <cell r="L1921" t="str">
            <v>KGM</v>
          </cell>
          <cell r="M1921">
            <v>0</v>
          </cell>
          <cell r="N1921">
            <v>0</v>
          </cell>
          <cell r="O1921" t="str">
            <v>CLASSE</v>
          </cell>
          <cell r="P1921">
            <v>2</v>
          </cell>
          <cell r="Q1921">
            <v>30.8</v>
          </cell>
          <cell r="R1921">
            <v>11</v>
          </cell>
          <cell r="S1921">
            <v>30.800000000000011</v>
          </cell>
          <cell r="T1921" t="str">
            <v xml:space="preserve"> </v>
          </cell>
        </row>
        <row r="1922">
          <cell r="A1922" t="str">
            <v>38220000</v>
          </cell>
          <cell r="B1922" t="str">
            <v>Reactif diagnostic,labo.sur tt support autre que ceux des n.3002 ou 3006</v>
          </cell>
          <cell r="C1922">
            <v>38461</v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0</v>
          </cell>
          <cell r="K1922">
            <v>0</v>
          </cell>
          <cell r="L1922" t="str">
            <v>KGM</v>
          </cell>
          <cell r="M1922">
            <v>0</v>
          </cell>
          <cell r="N1922">
            <v>0</v>
          </cell>
          <cell r="P1922">
            <v>0</v>
          </cell>
          <cell r="R1922">
            <v>0</v>
          </cell>
          <cell r="S1922">
            <v>0</v>
          </cell>
          <cell r="T1922" t="str">
            <v xml:space="preserve"> </v>
          </cell>
        </row>
        <row r="1923">
          <cell r="A1923" t="str">
            <v>38231100</v>
          </cell>
          <cell r="B1923" t="str">
            <v>Acide stearique</v>
          </cell>
          <cell r="C1923">
            <v>38393</v>
          </cell>
          <cell r="D1923">
            <v>10</v>
          </cell>
          <cell r="E1923">
            <v>0</v>
          </cell>
          <cell r="F1923">
            <v>18</v>
          </cell>
          <cell r="G1923">
            <v>10</v>
          </cell>
          <cell r="H1923">
            <v>0</v>
          </cell>
          <cell r="I1923">
            <v>18</v>
          </cell>
          <cell r="J1923">
            <v>1</v>
          </cell>
          <cell r="K1923">
            <v>0</v>
          </cell>
          <cell r="L1923" t="str">
            <v>KGM</v>
          </cell>
          <cell r="M1923">
            <v>0</v>
          </cell>
          <cell r="N1923">
            <v>0</v>
          </cell>
          <cell r="O1923" t="str">
            <v>CLASSE</v>
          </cell>
          <cell r="P1923">
            <v>2</v>
          </cell>
          <cell r="Q1923">
            <v>30.8</v>
          </cell>
          <cell r="R1923">
            <v>11</v>
          </cell>
          <cell r="S1923">
            <v>30.800000000000011</v>
          </cell>
          <cell r="T1923" t="str">
            <v xml:space="preserve"> </v>
          </cell>
        </row>
        <row r="1924">
          <cell r="A1924" t="str">
            <v>38231200</v>
          </cell>
          <cell r="B1924" t="str">
            <v>Acide oleique</v>
          </cell>
          <cell r="C1924">
            <v>38393</v>
          </cell>
          <cell r="D1924">
            <v>10</v>
          </cell>
          <cell r="E1924">
            <v>0</v>
          </cell>
          <cell r="F1924">
            <v>18</v>
          </cell>
          <cell r="G1924">
            <v>10</v>
          </cell>
          <cell r="H1924">
            <v>0</v>
          </cell>
          <cell r="I1924">
            <v>18</v>
          </cell>
          <cell r="J1924">
            <v>1</v>
          </cell>
          <cell r="K1924">
            <v>0</v>
          </cell>
          <cell r="L1924" t="str">
            <v>KGM</v>
          </cell>
          <cell r="M1924">
            <v>0</v>
          </cell>
          <cell r="N1924">
            <v>0</v>
          </cell>
          <cell r="O1924" t="str">
            <v>CLASSE</v>
          </cell>
          <cell r="P1924">
            <v>2</v>
          </cell>
          <cell r="Q1924">
            <v>30.8</v>
          </cell>
          <cell r="R1924">
            <v>11</v>
          </cell>
          <cell r="S1924">
            <v>30.800000000000011</v>
          </cell>
          <cell r="T1924" t="str">
            <v xml:space="preserve"> </v>
          </cell>
        </row>
        <row r="1925">
          <cell r="A1925" t="str">
            <v>38231300</v>
          </cell>
          <cell r="B1925" t="str">
            <v>Tall acides gras</v>
          </cell>
          <cell r="C1925">
            <v>38393</v>
          </cell>
          <cell r="D1925">
            <v>10</v>
          </cell>
          <cell r="E1925">
            <v>0</v>
          </cell>
          <cell r="F1925">
            <v>18</v>
          </cell>
          <cell r="G1925">
            <v>10</v>
          </cell>
          <cell r="H1925">
            <v>0</v>
          </cell>
          <cell r="I1925">
            <v>18</v>
          </cell>
          <cell r="J1925">
            <v>1</v>
          </cell>
          <cell r="K1925">
            <v>0</v>
          </cell>
          <cell r="L1925" t="str">
            <v>KGM</v>
          </cell>
          <cell r="M1925">
            <v>0</v>
          </cell>
          <cell r="N1925">
            <v>0</v>
          </cell>
          <cell r="O1925" t="str">
            <v>CLASSE</v>
          </cell>
          <cell r="P1925">
            <v>2</v>
          </cell>
          <cell r="Q1925">
            <v>30.8</v>
          </cell>
          <cell r="R1925">
            <v>11</v>
          </cell>
          <cell r="S1925">
            <v>30.800000000000011</v>
          </cell>
          <cell r="T1925" t="str">
            <v xml:space="preserve"> </v>
          </cell>
        </row>
        <row r="1926">
          <cell r="A1926" t="str">
            <v>38231900</v>
          </cell>
          <cell r="B1926" t="str">
            <v>Acide gras &amp; huile acide raffin.&amp; alcool gras indust.aut.que #382311 a382313</v>
          </cell>
          <cell r="C1926">
            <v>38393</v>
          </cell>
          <cell r="D1926">
            <v>10</v>
          </cell>
          <cell r="E1926">
            <v>0</v>
          </cell>
          <cell r="F1926">
            <v>18</v>
          </cell>
          <cell r="G1926">
            <v>10</v>
          </cell>
          <cell r="H1926">
            <v>0</v>
          </cell>
          <cell r="I1926">
            <v>18</v>
          </cell>
          <cell r="J1926">
            <v>1</v>
          </cell>
          <cell r="K1926">
            <v>0</v>
          </cell>
          <cell r="L1926" t="str">
            <v>KGM</v>
          </cell>
          <cell r="M1926">
            <v>0</v>
          </cell>
          <cell r="N1926">
            <v>0</v>
          </cell>
          <cell r="O1926" t="str">
            <v>CLASSE</v>
          </cell>
          <cell r="P1926">
            <v>2</v>
          </cell>
          <cell r="Q1926">
            <v>30.8</v>
          </cell>
          <cell r="R1926">
            <v>11</v>
          </cell>
          <cell r="S1926">
            <v>30.800000000000011</v>
          </cell>
          <cell r="T1926" t="str">
            <v xml:space="preserve"> </v>
          </cell>
        </row>
        <row r="1927">
          <cell r="A1927" t="str">
            <v>38237000</v>
          </cell>
          <cell r="B1927" t="str">
            <v>Alcool gras industriels</v>
          </cell>
          <cell r="C1927">
            <v>38393</v>
          </cell>
          <cell r="D1927">
            <v>10</v>
          </cell>
          <cell r="E1927">
            <v>0</v>
          </cell>
          <cell r="F1927">
            <v>18</v>
          </cell>
          <cell r="G1927">
            <v>10</v>
          </cell>
          <cell r="H1927">
            <v>0</v>
          </cell>
          <cell r="I1927">
            <v>18</v>
          </cell>
          <cell r="J1927">
            <v>1</v>
          </cell>
          <cell r="K1927">
            <v>0</v>
          </cell>
          <cell r="L1927" t="str">
            <v>KGM</v>
          </cell>
          <cell r="M1927">
            <v>0</v>
          </cell>
          <cell r="N1927">
            <v>0</v>
          </cell>
          <cell r="O1927" t="str">
            <v>CLASSE</v>
          </cell>
          <cell r="P1927">
            <v>2</v>
          </cell>
          <cell r="Q1927">
            <v>30.8</v>
          </cell>
          <cell r="R1927">
            <v>11</v>
          </cell>
          <cell r="S1927">
            <v>30.800000000000011</v>
          </cell>
          <cell r="T1927" t="str">
            <v xml:space="preserve"> </v>
          </cell>
        </row>
        <row r="1928">
          <cell r="A1928" t="str">
            <v>38241000</v>
          </cell>
          <cell r="B1928" t="str">
            <v>Liants prepares pour moules ou noyaux de fonderie</v>
          </cell>
          <cell r="C1928">
            <v>38393</v>
          </cell>
          <cell r="D1928">
            <v>10</v>
          </cell>
          <cell r="E1928">
            <v>0</v>
          </cell>
          <cell r="F1928">
            <v>18</v>
          </cell>
          <cell r="G1928">
            <v>10</v>
          </cell>
          <cell r="H1928">
            <v>0</v>
          </cell>
          <cell r="I1928">
            <v>18</v>
          </cell>
          <cell r="J1928">
            <v>1</v>
          </cell>
          <cell r="K1928">
            <v>0</v>
          </cell>
          <cell r="L1928" t="str">
            <v>KGM</v>
          </cell>
          <cell r="M1928">
            <v>0</v>
          </cell>
          <cell r="N1928">
            <v>0</v>
          </cell>
          <cell r="O1928" t="str">
            <v>CLASSE</v>
          </cell>
          <cell r="P1928">
            <v>2</v>
          </cell>
          <cell r="Q1928">
            <v>30.8</v>
          </cell>
          <cell r="R1928">
            <v>11</v>
          </cell>
          <cell r="S1928">
            <v>30.800000000000011</v>
          </cell>
          <cell r="T1928" t="str">
            <v xml:space="preserve"> </v>
          </cell>
        </row>
        <row r="1929">
          <cell r="A1929" t="str">
            <v>38242000</v>
          </cell>
          <cell r="B1929" t="str">
            <v>Acides naphteniques,leurs sels insolubles dans l'eau et leurs esters</v>
          </cell>
          <cell r="C1929">
            <v>38393</v>
          </cell>
          <cell r="D1929">
            <v>10</v>
          </cell>
          <cell r="E1929">
            <v>0</v>
          </cell>
          <cell r="F1929">
            <v>18</v>
          </cell>
          <cell r="G1929">
            <v>10</v>
          </cell>
          <cell r="H1929">
            <v>0</v>
          </cell>
          <cell r="I1929">
            <v>18</v>
          </cell>
          <cell r="J1929">
            <v>1</v>
          </cell>
          <cell r="K1929">
            <v>0</v>
          </cell>
          <cell r="L1929" t="str">
            <v>KGM</v>
          </cell>
          <cell r="M1929">
            <v>0</v>
          </cell>
          <cell r="N1929">
            <v>0</v>
          </cell>
          <cell r="O1929" t="str">
            <v>CLASSE</v>
          </cell>
          <cell r="P1929">
            <v>2</v>
          </cell>
          <cell r="Q1929">
            <v>30.8</v>
          </cell>
          <cell r="R1929">
            <v>11</v>
          </cell>
          <cell r="S1929">
            <v>30.800000000000011</v>
          </cell>
          <cell r="T1929" t="str">
            <v xml:space="preserve"> </v>
          </cell>
        </row>
        <row r="1930">
          <cell r="A1930" t="str">
            <v>38243000</v>
          </cell>
          <cell r="B1930" t="str">
            <v>Carbures metalliques non agglomeres melange entre eux ou liants metallique</v>
          </cell>
          <cell r="C1930">
            <v>38393</v>
          </cell>
          <cell r="D1930">
            <v>10</v>
          </cell>
          <cell r="E1930">
            <v>0</v>
          </cell>
          <cell r="F1930">
            <v>18</v>
          </cell>
          <cell r="G1930">
            <v>10</v>
          </cell>
          <cell r="H1930">
            <v>0</v>
          </cell>
          <cell r="I1930">
            <v>18</v>
          </cell>
          <cell r="J1930">
            <v>1</v>
          </cell>
          <cell r="K1930">
            <v>0</v>
          </cell>
          <cell r="L1930" t="str">
            <v>KGM</v>
          </cell>
          <cell r="M1930">
            <v>0</v>
          </cell>
          <cell r="N1930">
            <v>0</v>
          </cell>
          <cell r="O1930" t="str">
            <v>CLASSE</v>
          </cell>
          <cell r="P1930">
            <v>2</v>
          </cell>
          <cell r="Q1930">
            <v>30.8</v>
          </cell>
          <cell r="R1930">
            <v>11</v>
          </cell>
          <cell r="S1930">
            <v>30.800000000000011</v>
          </cell>
          <cell r="T1930" t="str">
            <v xml:space="preserve"> </v>
          </cell>
        </row>
        <row r="1931">
          <cell r="A1931" t="str">
            <v>38244000</v>
          </cell>
          <cell r="B1931" t="str">
            <v>Additifs prepares pour ciments mortiers ou betons</v>
          </cell>
          <cell r="C1931">
            <v>38393</v>
          </cell>
          <cell r="D1931">
            <v>10</v>
          </cell>
          <cell r="E1931">
            <v>0</v>
          </cell>
          <cell r="F1931">
            <v>18</v>
          </cell>
          <cell r="G1931">
            <v>10</v>
          </cell>
          <cell r="H1931">
            <v>0</v>
          </cell>
          <cell r="I1931">
            <v>18</v>
          </cell>
          <cell r="J1931">
            <v>1</v>
          </cell>
          <cell r="K1931">
            <v>0</v>
          </cell>
          <cell r="L1931" t="str">
            <v>KGM</v>
          </cell>
          <cell r="M1931">
            <v>0</v>
          </cell>
          <cell r="N1931">
            <v>0</v>
          </cell>
          <cell r="O1931" t="str">
            <v>CLASSE</v>
          </cell>
          <cell r="P1931">
            <v>2</v>
          </cell>
          <cell r="Q1931">
            <v>30.8</v>
          </cell>
          <cell r="R1931">
            <v>11</v>
          </cell>
          <cell r="S1931">
            <v>30.800000000000011</v>
          </cell>
          <cell r="T1931" t="str">
            <v xml:space="preserve"> </v>
          </cell>
        </row>
        <row r="1932">
          <cell r="A1932" t="str">
            <v>38245000</v>
          </cell>
          <cell r="B1932" t="str">
            <v>Mortiers et betons, non refractaires</v>
          </cell>
          <cell r="C1932">
            <v>38393</v>
          </cell>
          <cell r="D1932">
            <v>10</v>
          </cell>
          <cell r="E1932">
            <v>0</v>
          </cell>
          <cell r="F1932">
            <v>18</v>
          </cell>
          <cell r="G1932">
            <v>10</v>
          </cell>
          <cell r="H1932">
            <v>0</v>
          </cell>
          <cell r="I1932">
            <v>18</v>
          </cell>
          <cell r="J1932">
            <v>1</v>
          </cell>
          <cell r="K1932">
            <v>0</v>
          </cell>
          <cell r="L1932" t="str">
            <v>KGM</v>
          </cell>
          <cell r="M1932">
            <v>0</v>
          </cell>
          <cell r="N1932">
            <v>0</v>
          </cell>
          <cell r="O1932" t="str">
            <v>CLASSE</v>
          </cell>
          <cell r="P1932">
            <v>2</v>
          </cell>
          <cell r="Q1932">
            <v>30.8</v>
          </cell>
          <cell r="R1932">
            <v>11</v>
          </cell>
          <cell r="S1932">
            <v>30.800000000000011</v>
          </cell>
          <cell r="T1932" t="str">
            <v xml:space="preserve"> </v>
          </cell>
        </row>
        <row r="1933">
          <cell r="A1933" t="str">
            <v>38246000</v>
          </cell>
          <cell r="B1933" t="str">
            <v>Sorbitol autre que celui du n.2905.44</v>
          </cell>
          <cell r="C1933">
            <v>38393</v>
          </cell>
          <cell r="D1933">
            <v>10</v>
          </cell>
          <cell r="E1933">
            <v>0</v>
          </cell>
          <cell r="F1933">
            <v>18</v>
          </cell>
          <cell r="G1933">
            <v>10</v>
          </cell>
          <cell r="H1933">
            <v>0</v>
          </cell>
          <cell r="I1933">
            <v>18</v>
          </cell>
          <cell r="J1933">
            <v>1</v>
          </cell>
          <cell r="K1933">
            <v>0</v>
          </cell>
          <cell r="L1933" t="str">
            <v>KGM</v>
          </cell>
          <cell r="M1933">
            <v>0</v>
          </cell>
          <cell r="N1933">
            <v>0</v>
          </cell>
          <cell r="O1933" t="str">
            <v>CLASSE</v>
          </cell>
          <cell r="P1933">
            <v>2</v>
          </cell>
          <cell r="Q1933">
            <v>30.8</v>
          </cell>
          <cell r="R1933">
            <v>11</v>
          </cell>
          <cell r="S1933">
            <v>30.800000000000011</v>
          </cell>
          <cell r="T1933" t="str">
            <v xml:space="preserve"> </v>
          </cell>
        </row>
        <row r="1934">
          <cell r="A1934" t="str">
            <v>38247100</v>
          </cell>
          <cell r="B1934" t="str">
            <v>Melanges hydrocarbures acycliques perhalogenes avec fluor &amp; chlore</v>
          </cell>
          <cell r="C1934">
            <v>38393</v>
          </cell>
          <cell r="D1934">
            <v>10</v>
          </cell>
          <cell r="E1934">
            <v>0</v>
          </cell>
          <cell r="F1934">
            <v>18</v>
          </cell>
          <cell r="G1934">
            <v>10</v>
          </cell>
          <cell r="H1934">
            <v>0</v>
          </cell>
          <cell r="I1934">
            <v>18</v>
          </cell>
          <cell r="J1934">
            <v>1</v>
          </cell>
          <cell r="K1934">
            <v>0</v>
          </cell>
          <cell r="L1934" t="str">
            <v>KGM</v>
          </cell>
          <cell r="M1934">
            <v>0</v>
          </cell>
          <cell r="N1934">
            <v>0</v>
          </cell>
          <cell r="O1934" t="str">
            <v>CLASSE</v>
          </cell>
          <cell r="P1934">
            <v>2</v>
          </cell>
          <cell r="Q1934">
            <v>30.8</v>
          </cell>
          <cell r="R1934">
            <v>11</v>
          </cell>
          <cell r="S1934">
            <v>30.800000000000011</v>
          </cell>
          <cell r="T1934" t="str">
            <v xml:space="preserve"> </v>
          </cell>
        </row>
        <row r="1935">
          <cell r="A1935" t="str">
            <v>38247900</v>
          </cell>
          <cell r="B1935" t="str">
            <v>Melange cont.derive perhalogene d'hydrocarbure acyclique aut.que # 382471</v>
          </cell>
          <cell r="C1935">
            <v>38393</v>
          </cell>
          <cell r="D1935">
            <v>10</v>
          </cell>
          <cell r="E1935">
            <v>0</v>
          </cell>
          <cell r="F1935">
            <v>18</v>
          </cell>
          <cell r="G1935">
            <v>10</v>
          </cell>
          <cell r="H1935">
            <v>0</v>
          </cell>
          <cell r="I1935">
            <v>18</v>
          </cell>
          <cell r="J1935">
            <v>1</v>
          </cell>
          <cell r="K1935">
            <v>0</v>
          </cell>
          <cell r="L1935" t="str">
            <v>KGM</v>
          </cell>
          <cell r="M1935">
            <v>0</v>
          </cell>
          <cell r="N1935">
            <v>0</v>
          </cell>
          <cell r="O1935" t="str">
            <v>CLASSE</v>
          </cell>
          <cell r="P1935">
            <v>2</v>
          </cell>
          <cell r="Q1935">
            <v>30.8</v>
          </cell>
          <cell r="R1935">
            <v>11</v>
          </cell>
          <cell r="S1935">
            <v>30.800000000000011</v>
          </cell>
          <cell r="T1935" t="str">
            <v xml:space="preserve"> </v>
          </cell>
        </row>
        <row r="1936">
          <cell r="A1936" t="str">
            <v>38249000</v>
          </cell>
          <cell r="B1936" t="str">
            <v>Liant prep.pr moule,noyaux de fonderie;a indust.chimiq.aut.#382410 a382490</v>
          </cell>
          <cell r="C1936">
            <v>38393</v>
          </cell>
          <cell r="D1936">
            <v>10</v>
          </cell>
          <cell r="E1936">
            <v>0</v>
          </cell>
          <cell r="F1936">
            <v>18</v>
          </cell>
          <cell r="G1936">
            <v>10</v>
          </cell>
          <cell r="H1936">
            <v>0</v>
          </cell>
          <cell r="I1936">
            <v>18</v>
          </cell>
          <cell r="J1936">
            <v>1</v>
          </cell>
          <cell r="K1936">
            <v>0</v>
          </cell>
          <cell r="L1936" t="str">
            <v>KGM</v>
          </cell>
          <cell r="M1936">
            <v>0</v>
          </cell>
          <cell r="N1936">
            <v>0</v>
          </cell>
          <cell r="O1936" t="str">
            <v>CLASSE</v>
          </cell>
          <cell r="P1936">
            <v>2</v>
          </cell>
          <cell r="Q1936">
            <v>30.8</v>
          </cell>
          <cell r="R1936">
            <v>11</v>
          </cell>
          <cell r="S1936">
            <v>30.800000000000011</v>
          </cell>
          <cell r="T1936" t="str">
            <v xml:space="preserve"> </v>
          </cell>
        </row>
        <row r="1937">
          <cell r="A1937" t="str">
            <v>38251000</v>
          </cell>
          <cell r="B1937" t="str">
            <v>Déchets municipaux</v>
          </cell>
          <cell r="C1937">
            <v>38393</v>
          </cell>
          <cell r="D1937">
            <v>10</v>
          </cell>
          <cell r="E1937">
            <v>0</v>
          </cell>
          <cell r="F1937">
            <v>18</v>
          </cell>
          <cell r="G1937">
            <v>10</v>
          </cell>
          <cell r="H1937">
            <v>0</v>
          </cell>
          <cell r="I1937">
            <v>18</v>
          </cell>
          <cell r="J1937">
            <v>1</v>
          </cell>
          <cell r="K1937">
            <v>0</v>
          </cell>
          <cell r="L1937" t="str">
            <v>KGM</v>
          </cell>
          <cell r="M1937">
            <v>0</v>
          </cell>
          <cell r="N1937">
            <v>0</v>
          </cell>
          <cell r="O1937" t="str">
            <v>CLASSE</v>
          </cell>
          <cell r="P1937">
            <v>2</v>
          </cell>
          <cell r="Q1937">
            <v>30.8</v>
          </cell>
          <cell r="R1937">
            <v>11</v>
          </cell>
          <cell r="S1937">
            <v>30.800000000000011</v>
          </cell>
          <cell r="T1937" t="str">
            <v xml:space="preserve"> </v>
          </cell>
        </row>
        <row r="1938">
          <cell r="A1938" t="str">
            <v>38252000</v>
          </cell>
          <cell r="B1938" t="str">
            <v>Boues d'_x0002_puration</v>
          </cell>
          <cell r="C1938">
            <v>38393</v>
          </cell>
          <cell r="D1938">
            <v>10</v>
          </cell>
          <cell r="E1938">
            <v>0</v>
          </cell>
          <cell r="F1938">
            <v>18</v>
          </cell>
          <cell r="G1938">
            <v>10</v>
          </cell>
          <cell r="H1938">
            <v>0</v>
          </cell>
          <cell r="I1938">
            <v>18</v>
          </cell>
          <cell r="J1938">
            <v>1</v>
          </cell>
          <cell r="K1938">
            <v>0</v>
          </cell>
          <cell r="L1938" t="str">
            <v>KGM</v>
          </cell>
          <cell r="M1938">
            <v>0</v>
          </cell>
          <cell r="N1938">
            <v>0</v>
          </cell>
          <cell r="O1938" t="str">
            <v>CLASSE</v>
          </cell>
          <cell r="P1938">
            <v>2</v>
          </cell>
          <cell r="Q1938">
            <v>30.8</v>
          </cell>
          <cell r="R1938">
            <v>11</v>
          </cell>
          <cell r="S1938">
            <v>30.800000000000011</v>
          </cell>
          <cell r="T1938" t="str">
            <v xml:space="preserve"> </v>
          </cell>
        </row>
        <row r="1939">
          <cell r="A1939" t="str">
            <v>38253000</v>
          </cell>
          <cell r="B1939" t="str">
            <v>Déchets cliniques</v>
          </cell>
          <cell r="C1939">
            <v>38393</v>
          </cell>
          <cell r="D1939">
            <v>0</v>
          </cell>
          <cell r="E1939">
            <v>0</v>
          </cell>
          <cell r="F1939">
            <v>0</v>
          </cell>
          <cell r="G1939">
            <v>0</v>
          </cell>
          <cell r="H1939">
            <v>0</v>
          </cell>
          <cell r="I1939">
            <v>0</v>
          </cell>
          <cell r="J1939">
            <v>1</v>
          </cell>
          <cell r="K1939">
            <v>0</v>
          </cell>
          <cell r="L1939" t="str">
            <v>KGM</v>
          </cell>
          <cell r="M1939">
            <v>0</v>
          </cell>
          <cell r="N1939">
            <v>0</v>
          </cell>
          <cell r="P1939">
            <v>1</v>
          </cell>
          <cell r="R1939">
            <v>1</v>
          </cell>
          <cell r="S1939">
            <v>1</v>
          </cell>
          <cell r="T1939" t="str">
            <v>ERR</v>
          </cell>
        </row>
        <row r="1940">
          <cell r="A1940" t="str">
            <v>38254100</v>
          </cell>
          <cell r="B1940" t="str">
            <v>Déchets de solvants organiques halog_x0002_n_x0002_s</v>
          </cell>
          <cell r="C1940">
            <v>38393</v>
          </cell>
          <cell r="D1940">
            <v>10</v>
          </cell>
          <cell r="E1940">
            <v>0</v>
          </cell>
          <cell r="F1940">
            <v>18</v>
          </cell>
          <cell r="G1940">
            <v>10</v>
          </cell>
          <cell r="H1940">
            <v>0</v>
          </cell>
          <cell r="I1940">
            <v>18</v>
          </cell>
          <cell r="J1940">
            <v>1</v>
          </cell>
          <cell r="K1940">
            <v>0</v>
          </cell>
          <cell r="L1940" t="str">
            <v>KGM</v>
          </cell>
          <cell r="M1940">
            <v>0</v>
          </cell>
          <cell r="N1940">
            <v>0</v>
          </cell>
          <cell r="O1940" t="str">
            <v>CLASSE</v>
          </cell>
          <cell r="P1940">
            <v>2</v>
          </cell>
          <cell r="Q1940">
            <v>30.8</v>
          </cell>
          <cell r="R1940">
            <v>11</v>
          </cell>
          <cell r="S1940">
            <v>30.800000000000011</v>
          </cell>
          <cell r="T1940" t="str">
            <v xml:space="preserve"> </v>
          </cell>
        </row>
        <row r="1941">
          <cell r="A1941" t="str">
            <v>38254900</v>
          </cell>
          <cell r="B1941" t="str">
            <v>Déchets de solvants organiques autres quehalog_x0002_n_x0002_s</v>
          </cell>
          <cell r="C1941">
            <v>38393</v>
          </cell>
          <cell r="D1941">
            <v>10</v>
          </cell>
          <cell r="E1941">
            <v>0</v>
          </cell>
          <cell r="F1941">
            <v>18</v>
          </cell>
          <cell r="G1941">
            <v>10</v>
          </cell>
          <cell r="H1941">
            <v>0</v>
          </cell>
          <cell r="I1941">
            <v>18</v>
          </cell>
          <cell r="J1941">
            <v>1</v>
          </cell>
          <cell r="K1941">
            <v>0</v>
          </cell>
          <cell r="L1941" t="str">
            <v>KGM</v>
          </cell>
          <cell r="M1941">
            <v>0</v>
          </cell>
          <cell r="N1941">
            <v>0</v>
          </cell>
          <cell r="O1941" t="str">
            <v>CLASSE</v>
          </cell>
          <cell r="P1941">
            <v>2</v>
          </cell>
          <cell r="Q1941">
            <v>30.8</v>
          </cell>
          <cell r="R1941">
            <v>11</v>
          </cell>
          <cell r="S1941">
            <v>30.800000000000011</v>
          </cell>
          <cell r="T1941" t="str">
            <v xml:space="preserve"> </v>
          </cell>
        </row>
        <row r="1942">
          <cell r="A1942" t="str">
            <v>38255000</v>
          </cell>
          <cell r="B1942" t="str">
            <v>Déchets de solutions d_x0002_capantes pr m_x0002_taux,de liquides hydroliques,de frein,antigel</v>
          </cell>
          <cell r="C1942">
            <v>38393</v>
          </cell>
          <cell r="D1942">
            <v>10</v>
          </cell>
          <cell r="E1942">
            <v>0</v>
          </cell>
          <cell r="F1942">
            <v>18</v>
          </cell>
          <cell r="G1942">
            <v>10</v>
          </cell>
          <cell r="H1942">
            <v>0</v>
          </cell>
          <cell r="I1942">
            <v>18</v>
          </cell>
          <cell r="J1942">
            <v>1</v>
          </cell>
          <cell r="K1942">
            <v>0</v>
          </cell>
          <cell r="L1942" t="str">
            <v>KGM</v>
          </cell>
          <cell r="M1942">
            <v>0</v>
          </cell>
          <cell r="N1942">
            <v>0</v>
          </cell>
          <cell r="O1942" t="str">
            <v>CLASSE</v>
          </cell>
          <cell r="P1942">
            <v>2</v>
          </cell>
          <cell r="Q1942">
            <v>30.8</v>
          </cell>
          <cell r="R1942">
            <v>11</v>
          </cell>
          <cell r="S1942">
            <v>30.800000000000011</v>
          </cell>
          <cell r="T1942" t="str">
            <v xml:space="preserve"> </v>
          </cell>
        </row>
        <row r="1943">
          <cell r="A1943" t="str">
            <v>38256100</v>
          </cell>
          <cell r="B1943" t="str">
            <v>Déchets des industries chimiques contenantprincipalement des constituants organiques</v>
          </cell>
          <cell r="C1943">
            <v>38393</v>
          </cell>
          <cell r="D1943">
            <v>10</v>
          </cell>
          <cell r="E1943">
            <v>0</v>
          </cell>
          <cell r="F1943">
            <v>18</v>
          </cell>
          <cell r="G1943">
            <v>10</v>
          </cell>
          <cell r="H1943">
            <v>0</v>
          </cell>
          <cell r="I1943">
            <v>18</v>
          </cell>
          <cell r="J1943">
            <v>1</v>
          </cell>
          <cell r="K1943">
            <v>0</v>
          </cell>
          <cell r="L1943" t="str">
            <v>KGM</v>
          </cell>
          <cell r="M1943">
            <v>0</v>
          </cell>
          <cell r="N1943">
            <v>0</v>
          </cell>
          <cell r="O1943" t="str">
            <v>CLASSE</v>
          </cell>
          <cell r="P1943">
            <v>2</v>
          </cell>
          <cell r="Q1943">
            <v>30.8</v>
          </cell>
          <cell r="R1943">
            <v>11</v>
          </cell>
          <cell r="S1943">
            <v>30.800000000000011</v>
          </cell>
          <cell r="T1943" t="str">
            <v xml:space="preserve"> </v>
          </cell>
        </row>
        <row r="1944">
          <cell r="A1944" t="str">
            <v>38256900</v>
          </cell>
          <cell r="B1944" t="str">
            <v>Déchets des industries chimiques contenantdes constituants inorganiques</v>
          </cell>
          <cell r="C1944">
            <v>38393</v>
          </cell>
          <cell r="D1944">
            <v>10</v>
          </cell>
          <cell r="E1944">
            <v>0</v>
          </cell>
          <cell r="F1944">
            <v>18</v>
          </cell>
          <cell r="G1944">
            <v>10</v>
          </cell>
          <cell r="H1944">
            <v>0</v>
          </cell>
          <cell r="I1944">
            <v>18</v>
          </cell>
          <cell r="J1944">
            <v>1</v>
          </cell>
          <cell r="K1944">
            <v>0</v>
          </cell>
          <cell r="L1944" t="str">
            <v>KGM</v>
          </cell>
          <cell r="M1944">
            <v>0</v>
          </cell>
          <cell r="N1944">
            <v>0</v>
          </cell>
          <cell r="O1944" t="str">
            <v>CLASSE</v>
          </cell>
          <cell r="P1944">
            <v>2</v>
          </cell>
          <cell r="Q1944">
            <v>30.8</v>
          </cell>
          <cell r="R1944">
            <v>11</v>
          </cell>
          <cell r="S1944">
            <v>30.800000000000011</v>
          </cell>
          <cell r="T1944" t="str">
            <v xml:space="preserve"> </v>
          </cell>
        </row>
        <row r="1945">
          <cell r="A1945" t="str">
            <v>38259000</v>
          </cell>
          <cell r="B1945" t="str">
            <v>Produits r_x0002_sidiaires des indust.chimiquesou connexes autres que du 382510 _x0005_ 382569</v>
          </cell>
          <cell r="C1945">
            <v>38393</v>
          </cell>
          <cell r="D1945">
            <v>10</v>
          </cell>
          <cell r="E1945">
            <v>0</v>
          </cell>
          <cell r="F1945">
            <v>18</v>
          </cell>
          <cell r="G1945">
            <v>10</v>
          </cell>
          <cell r="H1945">
            <v>0</v>
          </cell>
          <cell r="I1945">
            <v>18</v>
          </cell>
          <cell r="J1945">
            <v>1</v>
          </cell>
          <cell r="K1945">
            <v>0</v>
          </cell>
          <cell r="L1945" t="str">
            <v>KGM</v>
          </cell>
          <cell r="M1945">
            <v>0</v>
          </cell>
          <cell r="N1945">
            <v>0</v>
          </cell>
          <cell r="O1945" t="str">
            <v>CLASSE</v>
          </cell>
          <cell r="P1945">
            <v>2</v>
          </cell>
          <cell r="Q1945">
            <v>30.8</v>
          </cell>
          <cell r="R1945">
            <v>11</v>
          </cell>
          <cell r="S1945">
            <v>30.800000000000011</v>
          </cell>
          <cell r="T1945" t="str">
            <v xml:space="preserve"> </v>
          </cell>
        </row>
        <row r="1946">
          <cell r="A1946" t="str">
            <v>39011000</v>
          </cell>
          <cell r="B1946" t="str">
            <v>Polyethylene d'une densite inferieure a 0.94,sous formes primaires</v>
          </cell>
          <cell r="C1946">
            <v>38393</v>
          </cell>
          <cell r="D1946">
            <v>10</v>
          </cell>
          <cell r="E1946">
            <v>0</v>
          </cell>
          <cell r="F1946">
            <v>18</v>
          </cell>
          <cell r="G1946">
            <v>10</v>
          </cell>
          <cell r="H1946">
            <v>0</v>
          </cell>
          <cell r="I1946">
            <v>18</v>
          </cell>
          <cell r="J1946">
            <v>1</v>
          </cell>
          <cell r="K1946">
            <v>0</v>
          </cell>
          <cell r="L1946" t="str">
            <v>KGM</v>
          </cell>
          <cell r="M1946">
            <v>0</v>
          </cell>
          <cell r="N1946">
            <v>0</v>
          </cell>
          <cell r="O1946" t="str">
            <v>CLASSE</v>
          </cell>
          <cell r="P1946">
            <v>2</v>
          </cell>
          <cell r="Q1946">
            <v>30.8</v>
          </cell>
          <cell r="R1946">
            <v>11</v>
          </cell>
          <cell r="S1946">
            <v>30.800000000000011</v>
          </cell>
          <cell r="T1946" t="str">
            <v xml:space="preserve"> </v>
          </cell>
        </row>
        <row r="1947">
          <cell r="A1947" t="str">
            <v>39012000</v>
          </cell>
          <cell r="B1947" t="str">
            <v>Polyethylene d'une densite egale ou superieure a 0.94,formes primaires</v>
          </cell>
          <cell r="C1947">
            <v>38393</v>
          </cell>
          <cell r="D1947">
            <v>10</v>
          </cell>
          <cell r="E1947">
            <v>0</v>
          </cell>
          <cell r="F1947">
            <v>0</v>
          </cell>
          <cell r="G1947">
            <v>10</v>
          </cell>
          <cell r="H1947">
            <v>0</v>
          </cell>
          <cell r="I1947">
            <v>0</v>
          </cell>
          <cell r="J1947">
            <v>1</v>
          </cell>
          <cell r="K1947">
            <v>0</v>
          </cell>
          <cell r="L1947" t="str">
            <v>KGM</v>
          </cell>
          <cell r="M1947">
            <v>0</v>
          </cell>
          <cell r="N1947">
            <v>0</v>
          </cell>
          <cell r="O1947" t="str">
            <v>CLASSE</v>
          </cell>
          <cell r="P1947">
            <v>2</v>
          </cell>
          <cell r="Q1947">
            <v>11</v>
          </cell>
          <cell r="R1947">
            <v>11</v>
          </cell>
          <cell r="S1947">
            <v>11</v>
          </cell>
          <cell r="T1947" t="str">
            <v xml:space="preserve"> </v>
          </cell>
        </row>
        <row r="1948">
          <cell r="A1948" t="str">
            <v>39013000</v>
          </cell>
          <cell r="B1948" t="str">
            <v>Copolymeres d'ethylene et d'acetate de vinyle,sous formes primaires</v>
          </cell>
          <cell r="C1948">
            <v>38393</v>
          </cell>
          <cell r="D1948">
            <v>10</v>
          </cell>
          <cell r="E1948">
            <v>0</v>
          </cell>
          <cell r="F1948">
            <v>18</v>
          </cell>
          <cell r="G1948">
            <v>10</v>
          </cell>
          <cell r="H1948">
            <v>0</v>
          </cell>
          <cell r="I1948">
            <v>18</v>
          </cell>
          <cell r="J1948">
            <v>1</v>
          </cell>
          <cell r="K1948">
            <v>0</v>
          </cell>
          <cell r="L1948" t="str">
            <v>KGM</v>
          </cell>
          <cell r="M1948">
            <v>0</v>
          </cell>
          <cell r="N1948">
            <v>0</v>
          </cell>
          <cell r="O1948" t="str">
            <v>CLASSE</v>
          </cell>
          <cell r="P1948">
            <v>2</v>
          </cell>
          <cell r="Q1948">
            <v>30.8</v>
          </cell>
          <cell r="R1948">
            <v>11</v>
          </cell>
          <cell r="S1948">
            <v>30.800000000000011</v>
          </cell>
          <cell r="T1948" t="str">
            <v xml:space="preserve"> </v>
          </cell>
        </row>
        <row r="1949">
          <cell r="A1949" t="str">
            <v>39019000</v>
          </cell>
          <cell r="B1949" t="str">
            <v>Polymeres de l'ethylene, sous formes primaires autre que 390110 a 390130</v>
          </cell>
          <cell r="C1949">
            <v>38393</v>
          </cell>
          <cell r="D1949">
            <v>10</v>
          </cell>
          <cell r="E1949">
            <v>0</v>
          </cell>
          <cell r="F1949">
            <v>0</v>
          </cell>
          <cell r="G1949">
            <v>10</v>
          </cell>
          <cell r="H1949">
            <v>0</v>
          </cell>
          <cell r="I1949">
            <v>0</v>
          </cell>
          <cell r="J1949">
            <v>1</v>
          </cell>
          <cell r="K1949">
            <v>0</v>
          </cell>
          <cell r="L1949" t="str">
            <v>KGM</v>
          </cell>
          <cell r="M1949">
            <v>0</v>
          </cell>
          <cell r="N1949">
            <v>0</v>
          </cell>
          <cell r="O1949" t="str">
            <v>CLASSE</v>
          </cell>
          <cell r="P1949">
            <v>2</v>
          </cell>
          <cell r="Q1949">
            <v>11</v>
          </cell>
          <cell r="R1949">
            <v>11</v>
          </cell>
          <cell r="S1949">
            <v>11</v>
          </cell>
          <cell r="T1949" t="str">
            <v xml:space="preserve"> </v>
          </cell>
        </row>
        <row r="1950">
          <cell r="A1950" t="str">
            <v>39021000</v>
          </cell>
          <cell r="B1950" t="str">
            <v>Polypropylene,sous formes primaires</v>
          </cell>
          <cell r="C1950">
            <v>38393</v>
          </cell>
          <cell r="D1950">
            <v>10</v>
          </cell>
          <cell r="E1950">
            <v>0</v>
          </cell>
          <cell r="F1950">
            <v>18</v>
          </cell>
          <cell r="G1950">
            <v>10</v>
          </cell>
          <cell r="H1950">
            <v>0</v>
          </cell>
          <cell r="I1950">
            <v>18</v>
          </cell>
          <cell r="J1950">
            <v>1</v>
          </cell>
          <cell r="K1950">
            <v>0</v>
          </cell>
          <cell r="L1950" t="str">
            <v>KGM</v>
          </cell>
          <cell r="M1950">
            <v>0</v>
          </cell>
          <cell r="N1950">
            <v>0</v>
          </cell>
          <cell r="O1950" t="str">
            <v>CLASSE</v>
          </cell>
          <cell r="P1950">
            <v>2</v>
          </cell>
          <cell r="Q1950">
            <v>30.8</v>
          </cell>
          <cell r="R1950">
            <v>11</v>
          </cell>
          <cell r="S1950">
            <v>30.800000000000011</v>
          </cell>
          <cell r="T1950" t="str">
            <v xml:space="preserve"> </v>
          </cell>
        </row>
        <row r="1951">
          <cell r="A1951" t="str">
            <v>39022000</v>
          </cell>
          <cell r="B1951" t="str">
            <v>Polyisobutylene,sous formes primaires</v>
          </cell>
          <cell r="C1951">
            <v>38393</v>
          </cell>
          <cell r="D1951">
            <v>10</v>
          </cell>
          <cell r="E1951">
            <v>0</v>
          </cell>
          <cell r="F1951">
            <v>18</v>
          </cell>
          <cell r="G1951">
            <v>10</v>
          </cell>
          <cell r="H1951">
            <v>0</v>
          </cell>
          <cell r="I1951">
            <v>18</v>
          </cell>
          <cell r="J1951">
            <v>1</v>
          </cell>
          <cell r="K1951">
            <v>0</v>
          </cell>
          <cell r="L1951" t="str">
            <v>KGM</v>
          </cell>
          <cell r="M1951">
            <v>0</v>
          </cell>
          <cell r="N1951">
            <v>0</v>
          </cell>
          <cell r="O1951" t="str">
            <v>CLASSE</v>
          </cell>
          <cell r="P1951">
            <v>2</v>
          </cell>
          <cell r="Q1951">
            <v>30.8</v>
          </cell>
          <cell r="R1951">
            <v>11</v>
          </cell>
          <cell r="S1951">
            <v>30.800000000000011</v>
          </cell>
          <cell r="T1951" t="str">
            <v xml:space="preserve"> </v>
          </cell>
        </row>
        <row r="1952">
          <cell r="A1952" t="str">
            <v>39023000</v>
          </cell>
          <cell r="B1952" t="str">
            <v>Copolymeres de propylene,sous formes primaires</v>
          </cell>
          <cell r="C1952">
            <v>38393</v>
          </cell>
          <cell r="D1952">
            <v>10</v>
          </cell>
          <cell r="E1952">
            <v>0</v>
          </cell>
          <cell r="F1952">
            <v>18</v>
          </cell>
          <cell r="G1952">
            <v>10</v>
          </cell>
          <cell r="H1952">
            <v>0</v>
          </cell>
          <cell r="I1952">
            <v>18</v>
          </cell>
          <cell r="J1952">
            <v>1</v>
          </cell>
          <cell r="K1952">
            <v>0</v>
          </cell>
          <cell r="L1952" t="str">
            <v>KGM</v>
          </cell>
          <cell r="M1952">
            <v>0</v>
          </cell>
          <cell r="N1952">
            <v>0</v>
          </cell>
          <cell r="O1952" t="str">
            <v>CLASSE</v>
          </cell>
          <cell r="P1952">
            <v>2</v>
          </cell>
          <cell r="Q1952">
            <v>30.8</v>
          </cell>
          <cell r="R1952">
            <v>11</v>
          </cell>
          <cell r="S1952">
            <v>30.800000000000011</v>
          </cell>
          <cell r="T1952" t="str">
            <v xml:space="preserve"> </v>
          </cell>
        </row>
        <row r="1953">
          <cell r="A1953" t="str">
            <v>39029000</v>
          </cell>
          <cell r="B1953" t="str">
            <v>Polymeres de propylene ou d'autres oleofines,sous formes primaires</v>
          </cell>
          <cell r="C1953">
            <v>38393</v>
          </cell>
          <cell r="D1953">
            <v>10</v>
          </cell>
          <cell r="E1953">
            <v>0</v>
          </cell>
          <cell r="F1953">
            <v>18</v>
          </cell>
          <cell r="G1953">
            <v>10</v>
          </cell>
          <cell r="H1953">
            <v>0</v>
          </cell>
          <cell r="I1953">
            <v>18</v>
          </cell>
          <cell r="J1953">
            <v>1</v>
          </cell>
          <cell r="K1953">
            <v>0</v>
          </cell>
          <cell r="L1953" t="str">
            <v>KGM</v>
          </cell>
          <cell r="M1953">
            <v>0</v>
          </cell>
          <cell r="N1953">
            <v>0</v>
          </cell>
          <cell r="O1953" t="str">
            <v>CLASSE</v>
          </cell>
          <cell r="P1953">
            <v>2</v>
          </cell>
          <cell r="Q1953">
            <v>30.8</v>
          </cell>
          <cell r="R1953">
            <v>11</v>
          </cell>
          <cell r="S1953">
            <v>30.800000000000011</v>
          </cell>
          <cell r="T1953" t="str">
            <v xml:space="preserve"> </v>
          </cell>
        </row>
        <row r="1954">
          <cell r="A1954" t="str">
            <v>39031100</v>
          </cell>
          <cell r="B1954" t="str">
            <v>Polystyrene expansible,sous formes primaires</v>
          </cell>
          <cell r="C1954">
            <v>38393</v>
          </cell>
          <cell r="D1954">
            <v>10</v>
          </cell>
          <cell r="E1954">
            <v>0</v>
          </cell>
          <cell r="F1954">
            <v>18</v>
          </cell>
          <cell r="G1954">
            <v>10</v>
          </cell>
          <cell r="H1954">
            <v>0</v>
          </cell>
          <cell r="I1954">
            <v>18</v>
          </cell>
          <cell r="J1954">
            <v>1</v>
          </cell>
          <cell r="K1954">
            <v>0</v>
          </cell>
          <cell r="L1954" t="str">
            <v>KGM</v>
          </cell>
          <cell r="M1954">
            <v>0</v>
          </cell>
          <cell r="N1954">
            <v>0</v>
          </cell>
          <cell r="O1954" t="str">
            <v>CLASSE</v>
          </cell>
          <cell r="P1954">
            <v>2</v>
          </cell>
          <cell r="Q1954">
            <v>30.8</v>
          </cell>
          <cell r="R1954">
            <v>11</v>
          </cell>
          <cell r="S1954">
            <v>30.800000000000011</v>
          </cell>
          <cell r="T1954" t="str">
            <v xml:space="preserve"> </v>
          </cell>
        </row>
        <row r="1955">
          <cell r="A1955" t="str">
            <v>39031900</v>
          </cell>
          <cell r="B1955" t="str">
            <v>Polystyrene non expansible,sous formes primaires</v>
          </cell>
          <cell r="C1955">
            <v>38393</v>
          </cell>
          <cell r="D1955">
            <v>10</v>
          </cell>
          <cell r="E1955">
            <v>0</v>
          </cell>
          <cell r="F1955">
            <v>18</v>
          </cell>
          <cell r="G1955">
            <v>10</v>
          </cell>
          <cell r="H1955">
            <v>0</v>
          </cell>
          <cell r="I1955">
            <v>18</v>
          </cell>
          <cell r="J1955">
            <v>1</v>
          </cell>
          <cell r="K1955">
            <v>0</v>
          </cell>
          <cell r="L1955" t="str">
            <v>KGM</v>
          </cell>
          <cell r="M1955">
            <v>0</v>
          </cell>
          <cell r="N1955">
            <v>0</v>
          </cell>
          <cell r="O1955" t="str">
            <v>CLASSE</v>
          </cell>
          <cell r="P1955">
            <v>2</v>
          </cell>
          <cell r="Q1955">
            <v>30.8</v>
          </cell>
          <cell r="R1955">
            <v>11</v>
          </cell>
          <cell r="S1955">
            <v>30.800000000000011</v>
          </cell>
          <cell r="T1955" t="str">
            <v xml:space="preserve"> </v>
          </cell>
        </row>
        <row r="1956">
          <cell r="A1956" t="str">
            <v>39032000</v>
          </cell>
          <cell r="B1956" t="str">
            <v>Copolymeres de styrene-acrylonitrile (san),sous formes primaires</v>
          </cell>
          <cell r="C1956">
            <v>38393</v>
          </cell>
          <cell r="D1956">
            <v>10</v>
          </cell>
          <cell r="E1956">
            <v>0</v>
          </cell>
          <cell r="F1956">
            <v>18</v>
          </cell>
          <cell r="G1956">
            <v>10</v>
          </cell>
          <cell r="H1956">
            <v>0</v>
          </cell>
          <cell r="I1956">
            <v>18</v>
          </cell>
          <cell r="J1956">
            <v>1</v>
          </cell>
          <cell r="K1956">
            <v>0</v>
          </cell>
          <cell r="L1956" t="str">
            <v>KGM</v>
          </cell>
          <cell r="M1956">
            <v>0</v>
          </cell>
          <cell r="N1956">
            <v>0</v>
          </cell>
          <cell r="O1956" t="str">
            <v>CLASSE</v>
          </cell>
          <cell r="P1956">
            <v>2</v>
          </cell>
          <cell r="Q1956">
            <v>30.8</v>
          </cell>
          <cell r="R1956">
            <v>11</v>
          </cell>
          <cell r="S1956">
            <v>30.800000000000011</v>
          </cell>
          <cell r="T1956" t="str">
            <v xml:space="preserve"> </v>
          </cell>
        </row>
        <row r="1957">
          <cell r="A1957" t="str">
            <v>39033000</v>
          </cell>
          <cell r="B1957" t="str">
            <v>Copolymeres d'acrylonitrile-butadiene-styrene (abs),sous formes primaires</v>
          </cell>
          <cell r="C1957">
            <v>38393</v>
          </cell>
          <cell r="D1957">
            <v>10</v>
          </cell>
          <cell r="E1957">
            <v>0</v>
          </cell>
          <cell r="F1957">
            <v>18</v>
          </cell>
          <cell r="G1957">
            <v>10</v>
          </cell>
          <cell r="H1957">
            <v>0</v>
          </cell>
          <cell r="I1957">
            <v>18</v>
          </cell>
          <cell r="J1957">
            <v>1</v>
          </cell>
          <cell r="K1957">
            <v>0</v>
          </cell>
          <cell r="L1957" t="str">
            <v>KGM</v>
          </cell>
          <cell r="M1957">
            <v>0</v>
          </cell>
          <cell r="N1957">
            <v>0</v>
          </cell>
          <cell r="O1957" t="str">
            <v>CLASSE</v>
          </cell>
          <cell r="P1957">
            <v>2</v>
          </cell>
          <cell r="Q1957">
            <v>30.8</v>
          </cell>
          <cell r="R1957">
            <v>11</v>
          </cell>
          <cell r="S1957">
            <v>30.800000000000011</v>
          </cell>
          <cell r="T1957" t="str">
            <v xml:space="preserve"> </v>
          </cell>
        </row>
        <row r="1958">
          <cell r="A1958" t="str">
            <v>39039000</v>
          </cell>
          <cell r="B1958" t="str">
            <v>Polymeres du styrene,sous formes primaires</v>
          </cell>
          <cell r="C1958">
            <v>38393</v>
          </cell>
          <cell r="D1958">
            <v>10</v>
          </cell>
          <cell r="E1958">
            <v>0</v>
          </cell>
          <cell r="F1958">
            <v>18</v>
          </cell>
          <cell r="G1958">
            <v>10</v>
          </cell>
          <cell r="H1958">
            <v>0</v>
          </cell>
          <cell r="I1958">
            <v>18</v>
          </cell>
          <cell r="J1958">
            <v>1</v>
          </cell>
          <cell r="K1958">
            <v>0</v>
          </cell>
          <cell r="L1958" t="str">
            <v>KGM</v>
          </cell>
          <cell r="M1958">
            <v>0</v>
          </cell>
          <cell r="N1958">
            <v>0</v>
          </cell>
          <cell r="O1958" t="str">
            <v>CLASSE</v>
          </cell>
          <cell r="P1958">
            <v>2</v>
          </cell>
          <cell r="Q1958">
            <v>30.8</v>
          </cell>
          <cell r="R1958">
            <v>11</v>
          </cell>
          <cell r="S1958">
            <v>30.800000000000011</v>
          </cell>
          <cell r="T1958" t="str">
            <v xml:space="preserve"> </v>
          </cell>
        </row>
        <row r="1959">
          <cell r="A1959" t="str">
            <v>39041000</v>
          </cell>
          <cell r="B1959" t="str">
            <v>Polychlorure de vinyle,sans melange,sous formes primaires</v>
          </cell>
          <cell r="C1959">
            <v>38393</v>
          </cell>
          <cell r="D1959">
            <v>10</v>
          </cell>
          <cell r="E1959">
            <v>0</v>
          </cell>
          <cell r="F1959">
            <v>18</v>
          </cell>
          <cell r="G1959">
            <v>10</v>
          </cell>
          <cell r="H1959">
            <v>0</v>
          </cell>
          <cell r="I1959">
            <v>18</v>
          </cell>
          <cell r="J1959">
            <v>1</v>
          </cell>
          <cell r="K1959">
            <v>0</v>
          </cell>
          <cell r="L1959" t="str">
            <v>KGM</v>
          </cell>
          <cell r="M1959">
            <v>0</v>
          </cell>
          <cell r="N1959">
            <v>0</v>
          </cell>
          <cell r="O1959" t="str">
            <v>CLASSE</v>
          </cell>
          <cell r="P1959">
            <v>2</v>
          </cell>
          <cell r="Q1959">
            <v>30.8</v>
          </cell>
          <cell r="R1959">
            <v>11</v>
          </cell>
          <cell r="S1959">
            <v>30.800000000000011</v>
          </cell>
          <cell r="T1959" t="str">
            <v xml:space="preserve"> </v>
          </cell>
        </row>
        <row r="1960">
          <cell r="A1960" t="str">
            <v>39042100</v>
          </cell>
          <cell r="B1960" t="str">
            <v>Polychlorure de vinyle,non plastifie,sous formes primaires</v>
          </cell>
          <cell r="C1960">
            <v>38393</v>
          </cell>
          <cell r="D1960">
            <v>10</v>
          </cell>
          <cell r="E1960">
            <v>0</v>
          </cell>
          <cell r="F1960">
            <v>18</v>
          </cell>
          <cell r="G1960">
            <v>10</v>
          </cell>
          <cell r="H1960">
            <v>0</v>
          </cell>
          <cell r="I1960">
            <v>18</v>
          </cell>
          <cell r="J1960">
            <v>1</v>
          </cell>
          <cell r="K1960">
            <v>0</v>
          </cell>
          <cell r="L1960" t="str">
            <v>KGM</v>
          </cell>
          <cell r="M1960">
            <v>0</v>
          </cell>
          <cell r="N1960">
            <v>0</v>
          </cell>
          <cell r="O1960" t="str">
            <v>CLASSE</v>
          </cell>
          <cell r="P1960">
            <v>2</v>
          </cell>
          <cell r="Q1960">
            <v>30.8</v>
          </cell>
          <cell r="R1960">
            <v>11</v>
          </cell>
          <cell r="S1960">
            <v>30.800000000000011</v>
          </cell>
          <cell r="T1960" t="str">
            <v xml:space="preserve"> </v>
          </cell>
        </row>
        <row r="1961">
          <cell r="A1961" t="str">
            <v>39042200</v>
          </cell>
          <cell r="B1961" t="str">
            <v>Polychlorure de vinyle,plastifie,sous formes primaires</v>
          </cell>
          <cell r="C1961">
            <v>38393</v>
          </cell>
          <cell r="D1961">
            <v>10</v>
          </cell>
          <cell r="E1961">
            <v>0</v>
          </cell>
          <cell r="F1961">
            <v>18</v>
          </cell>
          <cell r="G1961">
            <v>10</v>
          </cell>
          <cell r="H1961">
            <v>0</v>
          </cell>
          <cell r="I1961">
            <v>18</v>
          </cell>
          <cell r="J1961">
            <v>1</v>
          </cell>
          <cell r="K1961">
            <v>0</v>
          </cell>
          <cell r="L1961" t="str">
            <v>KGM</v>
          </cell>
          <cell r="M1961">
            <v>0</v>
          </cell>
          <cell r="N1961">
            <v>0</v>
          </cell>
          <cell r="O1961" t="str">
            <v>CLASSE</v>
          </cell>
          <cell r="P1961">
            <v>2</v>
          </cell>
          <cell r="Q1961">
            <v>30.8</v>
          </cell>
          <cell r="R1961">
            <v>11</v>
          </cell>
          <cell r="S1961">
            <v>30.800000000000011</v>
          </cell>
          <cell r="T1961" t="str">
            <v xml:space="preserve"> </v>
          </cell>
        </row>
        <row r="1962">
          <cell r="A1962" t="str">
            <v>39043000</v>
          </cell>
          <cell r="B1962" t="str">
            <v>Copolymeres de chlorure et d'acetate de vinyle,sous formes primaires</v>
          </cell>
          <cell r="C1962">
            <v>38393</v>
          </cell>
          <cell r="D1962">
            <v>10</v>
          </cell>
          <cell r="E1962">
            <v>0</v>
          </cell>
          <cell r="F1962">
            <v>18</v>
          </cell>
          <cell r="G1962">
            <v>10</v>
          </cell>
          <cell r="H1962">
            <v>0</v>
          </cell>
          <cell r="I1962">
            <v>18</v>
          </cell>
          <cell r="J1962">
            <v>1</v>
          </cell>
          <cell r="K1962">
            <v>0</v>
          </cell>
          <cell r="L1962" t="str">
            <v>KGM</v>
          </cell>
          <cell r="M1962">
            <v>0</v>
          </cell>
          <cell r="N1962">
            <v>0</v>
          </cell>
          <cell r="O1962" t="str">
            <v>CLASSE</v>
          </cell>
          <cell r="P1962">
            <v>2</v>
          </cell>
          <cell r="Q1962">
            <v>30.8</v>
          </cell>
          <cell r="R1962">
            <v>11</v>
          </cell>
          <cell r="S1962">
            <v>30.800000000000011</v>
          </cell>
          <cell r="T1962" t="str">
            <v xml:space="preserve"> </v>
          </cell>
        </row>
        <row r="1963">
          <cell r="A1963" t="str">
            <v>39044000</v>
          </cell>
          <cell r="B1963" t="str">
            <v>Copolymeres du chlorure de vinyle,sous formes primaires</v>
          </cell>
          <cell r="C1963">
            <v>38393</v>
          </cell>
          <cell r="D1963">
            <v>10</v>
          </cell>
          <cell r="E1963">
            <v>0</v>
          </cell>
          <cell r="F1963">
            <v>18</v>
          </cell>
          <cell r="G1963">
            <v>10</v>
          </cell>
          <cell r="H1963">
            <v>0</v>
          </cell>
          <cell r="I1963">
            <v>18</v>
          </cell>
          <cell r="J1963">
            <v>1</v>
          </cell>
          <cell r="K1963">
            <v>0</v>
          </cell>
          <cell r="L1963" t="str">
            <v>KGM</v>
          </cell>
          <cell r="M1963">
            <v>0</v>
          </cell>
          <cell r="N1963">
            <v>0</v>
          </cell>
          <cell r="O1963" t="str">
            <v>CLASSE</v>
          </cell>
          <cell r="P1963">
            <v>2</v>
          </cell>
          <cell r="Q1963">
            <v>30.8</v>
          </cell>
          <cell r="R1963">
            <v>11</v>
          </cell>
          <cell r="S1963">
            <v>30.800000000000011</v>
          </cell>
          <cell r="T1963" t="str">
            <v xml:space="preserve"> </v>
          </cell>
        </row>
        <row r="1964">
          <cell r="A1964" t="str">
            <v>39045000</v>
          </cell>
          <cell r="B1964" t="str">
            <v>Polymeres du chlorure de vinylidene,sous formes primaires</v>
          </cell>
          <cell r="C1964">
            <v>38393</v>
          </cell>
          <cell r="D1964">
            <v>10</v>
          </cell>
          <cell r="E1964">
            <v>0</v>
          </cell>
          <cell r="F1964">
            <v>18</v>
          </cell>
          <cell r="G1964">
            <v>10</v>
          </cell>
          <cell r="H1964">
            <v>0</v>
          </cell>
          <cell r="I1964">
            <v>18</v>
          </cell>
          <cell r="J1964">
            <v>1</v>
          </cell>
          <cell r="K1964">
            <v>0</v>
          </cell>
          <cell r="L1964" t="str">
            <v>KGM</v>
          </cell>
          <cell r="M1964">
            <v>0</v>
          </cell>
          <cell r="N1964">
            <v>0</v>
          </cell>
          <cell r="O1964" t="str">
            <v>CLASSE</v>
          </cell>
          <cell r="P1964">
            <v>2</v>
          </cell>
          <cell r="Q1964">
            <v>30.8</v>
          </cell>
          <cell r="R1964">
            <v>11</v>
          </cell>
          <cell r="S1964">
            <v>30.800000000000011</v>
          </cell>
          <cell r="T1964" t="str">
            <v xml:space="preserve"> </v>
          </cell>
        </row>
        <row r="1965">
          <cell r="A1965" t="str">
            <v>39046100</v>
          </cell>
          <cell r="B1965" t="str">
            <v>Polytetrafluoroethylene,sous formes primaires</v>
          </cell>
          <cell r="C1965">
            <v>38393</v>
          </cell>
          <cell r="D1965">
            <v>10</v>
          </cell>
          <cell r="E1965">
            <v>0</v>
          </cell>
          <cell r="F1965">
            <v>18</v>
          </cell>
          <cell r="G1965">
            <v>10</v>
          </cell>
          <cell r="H1965">
            <v>0</v>
          </cell>
          <cell r="I1965">
            <v>18</v>
          </cell>
          <cell r="J1965">
            <v>1</v>
          </cell>
          <cell r="K1965">
            <v>0</v>
          </cell>
          <cell r="L1965" t="str">
            <v>KGM</v>
          </cell>
          <cell r="M1965">
            <v>0</v>
          </cell>
          <cell r="N1965">
            <v>0</v>
          </cell>
          <cell r="O1965" t="str">
            <v>CLASSE</v>
          </cell>
          <cell r="P1965">
            <v>2</v>
          </cell>
          <cell r="Q1965">
            <v>30.8</v>
          </cell>
          <cell r="R1965">
            <v>11</v>
          </cell>
          <cell r="S1965">
            <v>30.800000000000011</v>
          </cell>
          <cell r="T1965" t="str">
            <v xml:space="preserve"> </v>
          </cell>
        </row>
        <row r="1966">
          <cell r="A1966" t="str">
            <v>39046900</v>
          </cell>
          <cell r="B1966" t="str">
            <v>Polymeres fluores,sous formes primaires</v>
          </cell>
          <cell r="C1966">
            <v>38393</v>
          </cell>
          <cell r="D1966">
            <v>10</v>
          </cell>
          <cell r="E1966">
            <v>0</v>
          </cell>
          <cell r="F1966">
            <v>18</v>
          </cell>
          <cell r="G1966">
            <v>10</v>
          </cell>
          <cell r="H1966">
            <v>0</v>
          </cell>
          <cell r="I1966">
            <v>18</v>
          </cell>
          <cell r="J1966">
            <v>1</v>
          </cell>
          <cell r="K1966">
            <v>0</v>
          </cell>
          <cell r="L1966" t="str">
            <v>KGM</v>
          </cell>
          <cell r="M1966">
            <v>0</v>
          </cell>
          <cell r="N1966">
            <v>0</v>
          </cell>
          <cell r="O1966" t="str">
            <v>CLASSE</v>
          </cell>
          <cell r="P1966">
            <v>2</v>
          </cell>
          <cell r="Q1966">
            <v>30.8</v>
          </cell>
          <cell r="R1966">
            <v>11</v>
          </cell>
          <cell r="S1966">
            <v>30.800000000000011</v>
          </cell>
          <cell r="T1966" t="str">
            <v xml:space="preserve"> </v>
          </cell>
        </row>
        <row r="1967">
          <cell r="A1967" t="str">
            <v>39049000</v>
          </cell>
          <cell r="B1967" t="str">
            <v>Formes primaires du chlorure de vinyle et des olefines halogenes ndnca</v>
          </cell>
          <cell r="C1967">
            <v>38393</v>
          </cell>
          <cell r="D1967">
            <v>10</v>
          </cell>
          <cell r="E1967">
            <v>0</v>
          </cell>
          <cell r="F1967">
            <v>18</v>
          </cell>
          <cell r="G1967">
            <v>10</v>
          </cell>
          <cell r="H1967">
            <v>0</v>
          </cell>
          <cell r="I1967">
            <v>18</v>
          </cell>
          <cell r="J1967">
            <v>1</v>
          </cell>
          <cell r="K1967">
            <v>0</v>
          </cell>
          <cell r="L1967" t="str">
            <v>KGM</v>
          </cell>
          <cell r="M1967">
            <v>0</v>
          </cell>
          <cell r="N1967">
            <v>0</v>
          </cell>
          <cell r="O1967" t="str">
            <v>CLASSE</v>
          </cell>
          <cell r="P1967">
            <v>2</v>
          </cell>
          <cell r="Q1967">
            <v>30.8</v>
          </cell>
          <cell r="R1967">
            <v>11</v>
          </cell>
          <cell r="S1967">
            <v>30.800000000000011</v>
          </cell>
          <cell r="T1967" t="str">
            <v xml:space="preserve"> </v>
          </cell>
        </row>
        <row r="1968">
          <cell r="A1968" t="str">
            <v>39051200</v>
          </cell>
          <cell r="B1968" t="str">
            <v>Poly acetate de vinyle en dispersion acqueuse</v>
          </cell>
          <cell r="C1968">
            <v>38393</v>
          </cell>
          <cell r="D1968">
            <v>10</v>
          </cell>
          <cell r="E1968">
            <v>0</v>
          </cell>
          <cell r="F1968">
            <v>18</v>
          </cell>
          <cell r="G1968">
            <v>10</v>
          </cell>
          <cell r="H1968">
            <v>0</v>
          </cell>
          <cell r="I1968">
            <v>18</v>
          </cell>
          <cell r="J1968">
            <v>1</v>
          </cell>
          <cell r="K1968">
            <v>0</v>
          </cell>
          <cell r="L1968" t="str">
            <v>KGM</v>
          </cell>
          <cell r="M1968">
            <v>0</v>
          </cell>
          <cell r="N1968">
            <v>0</v>
          </cell>
          <cell r="O1968" t="str">
            <v>CLASSE</v>
          </cell>
          <cell r="P1968">
            <v>2</v>
          </cell>
          <cell r="Q1968">
            <v>30.8</v>
          </cell>
          <cell r="R1968">
            <v>11</v>
          </cell>
          <cell r="S1968">
            <v>30.800000000000011</v>
          </cell>
          <cell r="T1968" t="str">
            <v xml:space="preserve"> </v>
          </cell>
        </row>
        <row r="1969">
          <cell r="A1969" t="str">
            <v>39051900</v>
          </cell>
          <cell r="B1969" t="str">
            <v>Poly acetate de vinyle autre que du 390512</v>
          </cell>
          <cell r="C1969">
            <v>38393</v>
          </cell>
          <cell r="D1969">
            <v>10</v>
          </cell>
          <cell r="E1969">
            <v>0</v>
          </cell>
          <cell r="F1969">
            <v>18</v>
          </cell>
          <cell r="G1969">
            <v>10</v>
          </cell>
          <cell r="H1969">
            <v>0</v>
          </cell>
          <cell r="I1969">
            <v>18</v>
          </cell>
          <cell r="J1969">
            <v>1</v>
          </cell>
          <cell r="K1969">
            <v>0</v>
          </cell>
          <cell r="L1969" t="str">
            <v>KGM</v>
          </cell>
          <cell r="M1969">
            <v>0</v>
          </cell>
          <cell r="N1969">
            <v>0</v>
          </cell>
          <cell r="O1969" t="str">
            <v>CLASSE</v>
          </cell>
          <cell r="P1969">
            <v>2</v>
          </cell>
          <cell r="Q1969">
            <v>30.8</v>
          </cell>
          <cell r="R1969">
            <v>11</v>
          </cell>
          <cell r="S1969">
            <v>30.800000000000011</v>
          </cell>
          <cell r="T1969" t="str">
            <v xml:space="preserve"> </v>
          </cell>
        </row>
        <row r="1970">
          <cell r="A1970" t="str">
            <v>39052100</v>
          </cell>
          <cell r="B1970" t="str">
            <v>Copolymere d'acetate de vinyle en disperssion acqueuse sous forme primaire</v>
          </cell>
          <cell r="C1970">
            <v>38393</v>
          </cell>
          <cell r="D1970">
            <v>10</v>
          </cell>
          <cell r="E1970">
            <v>0</v>
          </cell>
          <cell r="F1970">
            <v>18</v>
          </cell>
          <cell r="G1970">
            <v>10</v>
          </cell>
          <cell r="H1970">
            <v>0</v>
          </cell>
          <cell r="I1970">
            <v>18</v>
          </cell>
          <cell r="J1970">
            <v>1</v>
          </cell>
          <cell r="K1970">
            <v>0</v>
          </cell>
          <cell r="L1970" t="str">
            <v>KGM</v>
          </cell>
          <cell r="M1970">
            <v>0</v>
          </cell>
          <cell r="N1970">
            <v>0</v>
          </cell>
          <cell r="O1970" t="str">
            <v>CLASSE</v>
          </cell>
          <cell r="P1970">
            <v>2</v>
          </cell>
          <cell r="Q1970">
            <v>30.8</v>
          </cell>
          <cell r="R1970">
            <v>11</v>
          </cell>
          <cell r="S1970">
            <v>30.800000000000011</v>
          </cell>
          <cell r="T1970" t="str">
            <v xml:space="preserve"> </v>
          </cell>
        </row>
        <row r="1971">
          <cell r="A1971" t="str">
            <v>39052900</v>
          </cell>
          <cell r="B1971" t="str">
            <v>Copolymeres d'acetate de vinyle sous forme primaire autre que du 390521</v>
          </cell>
          <cell r="C1971">
            <v>38393</v>
          </cell>
          <cell r="D1971">
            <v>10</v>
          </cell>
          <cell r="E1971">
            <v>0</v>
          </cell>
          <cell r="F1971">
            <v>18</v>
          </cell>
          <cell r="G1971">
            <v>10</v>
          </cell>
          <cell r="H1971">
            <v>0</v>
          </cell>
          <cell r="I1971">
            <v>18</v>
          </cell>
          <cell r="J1971">
            <v>1</v>
          </cell>
          <cell r="K1971">
            <v>0</v>
          </cell>
          <cell r="L1971" t="str">
            <v>KGM</v>
          </cell>
          <cell r="M1971">
            <v>0</v>
          </cell>
          <cell r="N1971">
            <v>0</v>
          </cell>
          <cell r="O1971" t="str">
            <v>CLASSE</v>
          </cell>
          <cell r="P1971">
            <v>2</v>
          </cell>
          <cell r="Q1971">
            <v>30.8</v>
          </cell>
          <cell r="R1971">
            <v>11</v>
          </cell>
          <cell r="S1971">
            <v>30.800000000000011</v>
          </cell>
          <cell r="T1971" t="str">
            <v xml:space="preserve"> </v>
          </cell>
        </row>
        <row r="1972">
          <cell r="A1972" t="str">
            <v>39053000</v>
          </cell>
          <cell r="B1972" t="str">
            <v>Poly alcool vinylique,meme cont.des groupes acetates non hydrolyse s.f.p</v>
          </cell>
          <cell r="C1972">
            <v>38393</v>
          </cell>
          <cell r="D1972">
            <v>10</v>
          </cell>
          <cell r="E1972">
            <v>0</v>
          </cell>
          <cell r="F1972">
            <v>18</v>
          </cell>
          <cell r="G1972">
            <v>10</v>
          </cell>
          <cell r="H1972">
            <v>0</v>
          </cell>
          <cell r="I1972">
            <v>18</v>
          </cell>
          <cell r="J1972">
            <v>1</v>
          </cell>
          <cell r="K1972">
            <v>0</v>
          </cell>
          <cell r="L1972" t="str">
            <v>KGM</v>
          </cell>
          <cell r="M1972">
            <v>0</v>
          </cell>
          <cell r="N1972">
            <v>0</v>
          </cell>
          <cell r="O1972" t="str">
            <v>CLASSE</v>
          </cell>
          <cell r="P1972">
            <v>2</v>
          </cell>
          <cell r="Q1972">
            <v>30.8</v>
          </cell>
          <cell r="R1972">
            <v>11</v>
          </cell>
          <cell r="S1972">
            <v>30.800000000000011</v>
          </cell>
          <cell r="T1972" t="str">
            <v xml:space="preserve"> </v>
          </cell>
        </row>
        <row r="1973">
          <cell r="A1973" t="str">
            <v>39059100</v>
          </cell>
          <cell r="B1973" t="str">
            <v>Copolymeres de vinyle sous formes primaires</v>
          </cell>
          <cell r="C1973">
            <v>38393</v>
          </cell>
          <cell r="D1973">
            <v>10</v>
          </cell>
          <cell r="E1973">
            <v>0</v>
          </cell>
          <cell r="F1973">
            <v>18</v>
          </cell>
          <cell r="G1973">
            <v>10</v>
          </cell>
          <cell r="H1973">
            <v>0</v>
          </cell>
          <cell r="I1973">
            <v>18</v>
          </cell>
          <cell r="J1973">
            <v>1</v>
          </cell>
          <cell r="K1973">
            <v>0</v>
          </cell>
          <cell r="L1973" t="str">
            <v>KGM</v>
          </cell>
          <cell r="M1973">
            <v>0</v>
          </cell>
          <cell r="N1973">
            <v>0</v>
          </cell>
          <cell r="O1973" t="str">
            <v>CLASSE</v>
          </cell>
          <cell r="P1973">
            <v>2</v>
          </cell>
          <cell r="Q1973">
            <v>30.8</v>
          </cell>
          <cell r="R1973">
            <v>11</v>
          </cell>
          <cell r="S1973">
            <v>30.800000000000011</v>
          </cell>
          <cell r="T1973" t="str">
            <v xml:space="preserve"> </v>
          </cell>
        </row>
        <row r="1974">
          <cell r="A1974" t="str">
            <v>39059900</v>
          </cell>
          <cell r="B1974" t="str">
            <v>Polymeres et d'esters de vinyle sous formes primaires</v>
          </cell>
          <cell r="C1974">
            <v>38393</v>
          </cell>
          <cell r="D1974">
            <v>10</v>
          </cell>
          <cell r="E1974">
            <v>0</v>
          </cell>
          <cell r="F1974">
            <v>18</v>
          </cell>
          <cell r="G1974">
            <v>10</v>
          </cell>
          <cell r="H1974">
            <v>0</v>
          </cell>
          <cell r="I1974">
            <v>18</v>
          </cell>
          <cell r="J1974">
            <v>1</v>
          </cell>
          <cell r="K1974">
            <v>0</v>
          </cell>
          <cell r="L1974" t="str">
            <v>KGM</v>
          </cell>
          <cell r="M1974">
            <v>0</v>
          </cell>
          <cell r="N1974">
            <v>0</v>
          </cell>
          <cell r="O1974" t="str">
            <v>CLASSE</v>
          </cell>
          <cell r="P1974">
            <v>2</v>
          </cell>
          <cell r="Q1974">
            <v>30.8</v>
          </cell>
          <cell r="R1974">
            <v>11</v>
          </cell>
          <cell r="S1974">
            <v>30.800000000000011</v>
          </cell>
          <cell r="T1974" t="str">
            <v xml:space="preserve"> </v>
          </cell>
        </row>
        <row r="1975">
          <cell r="A1975" t="str">
            <v>39061000</v>
          </cell>
          <cell r="B1975" t="str">
            <v>Polymethacrylate de methyle sous formes primaires</v>
          </cell>
          <cell r="C1975">
            <v>38393</v>
          </cell>
          <cell r="D1975">
            <v>10</v>
          </cell>
          <cell r="E1975">
            <v>0</v>
          </cell>
          <cell r="F1975">
            <v>18</v>
          </cell>
          <cell r="G1975">
            <v>10</v>
          </cell>
          <cell r="H1975">
            <v>0</v>
          </cell>
          <cell r="I1975">
            <v>18</v>
          </cell>
          <cell r="J1975">
            <v>1</v>
          </cell>
          <cell r="K1975">
            <v>0</v>
          </cell>
          <cell r="L1975" t="str">
            <v>KGM</v>
          </cell>
          <cell r="M1975">
            <v>0</v>
          </cell>
          <cell r="N1975">
            <v>0</v>
          </cell>
          <cell r="O1975" t="str">
            <v>CLASSE</v>
          </cell>
          <cell r="P1975">
            <v>2</v>
          </cell>
          <cell r="Q1975">
            <v>30.8</v>
          </cell>
          <cell r="R1975">
            <v>11</v>
          </cell>
          <cell r="S1975">
            <v>30.800000000000011</v>
          </cell>
          <cell r="T1975" t="str">
            <v xml:space="preserve"> </v>
          </cell>
        </row>
        <row r="1976">
          <cell r="A1976" t="str">
            <v>39069000</v>
          </cell>
          <cell r="B1976" t="str">
            <v>Polymeres acryliques sous formes primaires</v>
          </cell>
          <cell r="C1976">
            <v>38393</v>
          </cell>
          <cell r="D1976">
            <v>10</v>
          </cell>
          <cell r="E1976">
            <v>0</v>
          </cell>
          <cell r="F1976">
            <v>18</v>
          </cell>
          <cell r="G1976">
            <v>10</v>
          </cell>
          <cell r="H1976">
            <v>0</v>
          </cell>
          <cell r="I1976">
            <v>18</v>
          </cell>
          <cell r="J1976">
            <v>1</v>
          </cell>
          <cell r="K1976">
            <v>0</v>
          </cell>
          <cell r="L1976" t="str">
            <v>KGM</v>
          </cell>
          <cell r="M1976">
            <v>0</v>
          </cell>
          <cell r="N1976">
            <v>0</v>
          </cell>
          <cell r="O1976" t="str">
            <v>CLASSE</v>
          </cell>
          <cell r="P1976">
            <v>2</v>
          </cell>
          <cell r="Q1976">
            <v>30.8</v>
          </cell>
          <cell r="R1976">
            <v>11</v>
          </cell>
          <cell r="S1976">
            <v>30.800000000000011</v>
          </cell>
          <cell r="T1976" t="str">
            <v xml:space="preserve"> </v>
          </cell>
        </row>
        <row r="1977">
          <cell r="A1977" t="str">
            <v>39071000</v>
          </cell>
          <cell r="B1977" t="str">
            <v>Polyacetals,sous formes primaires</v>
          </cell>
          <cell r="C1977">
            <v>38393</v>
          </cell>
          <cell r="D1977">
            <v>10</v>
          </cell>
          <cell r="E1977">
            <v>0</v>
          </cell>
          <cell r="F1977">
            <v>18</v>
          </cell>
          <cell r="G1977">
            <v>10</v>
          </cell>
          <cell r="H1977">
            <v>0</v>
          </cell>
          <cell r="I1977">
            <v>18</v>
          </cell>
          <cell r="J1977">
            <v>1</v>
          </cell>
          <cell r="K1977">
            <v>0</v>
          </cell>
          <cell r="L1977" t="str">
            <v>KGM</v>
          </cell>
          <cell r="M1977">
            <v>0</v>
          </cell>
          <cell r="N1977">
            <v>0</v>
          </cell>
          <cell r="O1977" t="str">
            <v>CLASSE</v>
          </cell>
          <cell r="P1977">
            <v>2</v>
          </cell>
          <cell r="Q1977">
            <v>30.8</v>
          </cell>
          <cell r="R1977">
            <v>11</v>
          </cell>
          <cell r="S1977">
            <v>30.800000000000011</v>
          </cell>
          <cell r="T1977" t="str">
            <v xml:space="preserve"> </v>
          </cell>
        </row>
        <row r="1978">
          <cell r="A1978" t="str">
            <v>39072000</v>
          </cell>
          <cell r="B1978" t="str">
            <v>Polyethers,sous formes primaires</v>
          </cell>
          <cell r="C1978">
            <v>38393</v>
          </cell>
          <cell r="D1978">
            <v>10</v>
          </cell>
          <cell r="E1978">
            <v>0</v>
          </cell>
          <cell r="F1978">
            <v>18</v>
          </cell>
          <cell r="G1978">
            <v>10</v>
          </cell>
          <cell r="H1978">
            <v>0</v>
          </cell>
          <cell r="I1978">
            <v>18</v>
          </cell>
          <cell r="J1978">
            <v>1</v>
          </cell>
          <cell r="K1978">
            <v>0</v>
          </cell>
          <cell r="L1978" t="str">
            <v>KGM</v>
          </cell>
          <cell r="M1978">
            <v>0</v>
          </cell>
          <cell r="N1978">
            <v>0</v>
          </cell>
          <cell r="O1978" t="str">
            <v>CLASSE</v>
          </cell>
          <cell r="P1978">
            <v>2</v>
          </cell>
          <cell r="Q1978">
            <v>30.8</v>
          </cell>
          <cell r="R1978">
            <v>11</v>
          </cell>
          <cell r="S1978">
            <v>30.800000000000011</v>
          </cell>
          <cell r="T1978" t="str">
            <v xml:space="preserve"> </v>
          </cell>
        </row>
        <row r="1979">
          <cell r="A1979" t="str">
            <v>39073000</v>
          </cell>
          <cell r="B1979" t="str">
            <v>Resines epoxydes,sous formes primaires</v>
          </cell>
          <cell r="C1979">
            <v>38393</v>
          </cell>
          <cell r="D1979">
            <v>10</v>
          </cell>
          <cell r="E1979">
            <v>0</v>
          </cell>
          <cell r="F1979">
            <v>18</v>
          </cell>
          <cell r="G1979">
            <v>10</v>
          </cell>
          <cell r="H1979">
            <v>0</v>
          </cell>
          <cell r="I1979">
            <v>18</v>
          </cell>
          <cell r="J1979">
            <v>1</v>
          </cell>
          <cell r="K1979">
            <v>0</v>
          </cell>
          <cell r="L1979" t="str">
            <v>KGM</v>
          </cell>
          <cell r="M1979">
            <v>0</v>
          </cell>
          <cell r="N1979">
            <v>0</v>
          </cell>
          <cell r="O1979" t="str">
            <v>CLASSE</v>
          </cell>
          <cell r="P1979">
            <v>2</v>
          </cell>
          <cell r="Q1979">
            <v>30.8</v>
          </cell>
          <cell r="R1979">
            <v>11</v>
          </cell>
          <cell r="S1979">
            <v>30.800000000000011</v>
          </cell>
          <cell r="T1979" t="str">
            <v xml:space="preserve"> </v>
          </cell>
        </row>
        <row r="1980">
          <cell r="A1980" t="str">
            <v>39074000</v>
          </cell>
          <cell r="B1980" t="str">
            <v>Polycarbonates,sous formes primaires</v>
          </cell>
          <cell r="C1980">
            <v>38393</v>
          </cell>
          <cell r="D1980">
            <v>10</v>
          </cell>
          <cell r="E1980">
            <v>0</v>
          </cell>
          <cell r="F1980">
            <v>18</v>
          </cell>
          <cell r="G1980">
            <v>10</v>
          </cell>
          <cell r="H1980">
            <v>0</v>
          </cell>
          <cell r="I1980">
            <v>18</v>
          </cell>
          <cell r="J1980">
            <v>1</v>
          </cell>
          <cell r="K1980">
            <v>0</v>
          </cell>
          <cell r="L1980" t="str">
            <v>KGM</v>
          </cell>
          <cell r="M1980">
            <v>0</v>
          </cell>
          <cell r="N1980">
            <v>0</v>
          </cell>
          <cell r="O1980" t="str">
            <v>CLASSE</v>
          </cell>
          <cell r="P1980">
            <v>2</v>
          </cell>
          <cell r="Q1980">
            <v>30.8</v>
          </cell>
          <cell r="R1980">
            <v>11</v>
          </cell>
          <cell r="S1980">
            <v>30.800000000000011</v>
          </cell>
          <cell r="T1980" t="str">
            <v xml:space="preserve"> </v>
          </cell>
        </row>
        <row r="1981">
          <cell r="A1981" t="str">
            <v>39075000</v>
          </cell>
          <cell r="B1981" t="str">
            <v>Resines alkydes,sous formes primaires</v>
          </cell>
          <cell r="C1981">
            <v>38393</v>
          </cell>
          <cell r="D1981">
            <v>10</v>
          </cell>
          <cell r="E1981">
            <v>0</v>
          </cell>
          <cell r="F1981">
            <v>18</v>
          </cell>
          <cell r="G1981">
            <v>10</v>
          </cell>
          <cell r="H1981">
            <v>0</v>
          </cell>
          <cell r="I1981">
            <v>18</v>
          </cell>
          <cell r="J1981">
            <v>1</v>
          </cell>
          <cell r="K1981">
            <v>0</v>
          </cell>
          <cell r="L1981" t="str">
            <v>KGM</v>
          </cell>
          <cell r="M1981">
            <v>0</v>
          </cell>
          <cell r="N1981">
            <v>0</v>
          </cell>
          <cell r="O1981" t="str">
            <v>CLASSE</v>
          </cell>
          <cell r="P1981">
            <v>2</v>
          </cell>
          <cell r="Q1981">
            <v>30.8</v>
          </cell>
          <cell r="R1981">
            <v>11</v>
          </cell>
          <cell r="S1981">
            <v>30.800000000000011</v>
          </cell>
          <cell r="T1981" t="str">
            <v xml:space="preserve"> </v>
          </cell>
        </row>
        <row r="1982">
          <cell r="A1982" t="str">
            <v>39076000</v>
          </cell>
          <cell r="B1982" t="str">
            <v>Polyethylene terephtalate,sous formes primaires</v>
          </cell>
          <cell r="C1982">
            <v>38393</v>
          </cell>
          <cell r="D1982">
            <v>10</v>
          </cell>
          <cell r="E1982">
            <v>0</v>
          </cell>
          <cell r="F1982">
            <v>18</v>
          </cell>
          <cell r="G1982">
            <v>10</v>
          </cell>
          <cell r="H1982">
            <v>0</v>
          </cell>
          <cell r="I1982">
            <v>18</v>
          </cell>
          <cell r="J1982">
            <v>1</v>
          </cell>
          <cell r="K1982">
            <v>0</v>
          </cell>
          <cell r="L1982" t="str">
            <v>KGM</v>
          </cell>
          <cell r="M1982">
            <v>0</v>
          </cell>
          <cell r="N1982">
            <v>0</v>
          </cell>
          <cell r="O1982" t="str">
            <v>CLASSE</v>
          </cell>
          <cell r="P1982">
            <v>2</v>
          </cell>
          <cell r="Q1982">
            <v>30.8</v>
          </cell>
          <cell r="R1982">
            <v>11</v>
          </cell>
          <cell r="S1982">
            <v>30.800000000000011</v>
          </cell>
          <cell r="T1982" t="str">
            <v xml:space="preserve"> </v>
          </cell>
        </row>
        <row r="1983">
          <cell r="A1983" t="str">
            <v>39079100</v>
          </cell>
          <cell r="B1983" t="str">
            <v>Polyesters non satures,sous formes primaires</v>
          </cell>
          <cell r="C1983">
            <v>38393</v>
          </cell>
          <cell r="D1983">
            <v>10</v>
          </cell>
          <cell r="E1983">
            <v>0</v>
          </cell>
          <cell r="F1983">
            <v>18</v>
          </cell>
          <cell r="G1983">
            <v>10</v>
          </cell>
          <cell r="H1983">
            <v>0</v>
          </cell>
          <cell r="I1983">
            <v>18</v>
          </cell>
          <cell r="J1983">
            <v>1</v>
          </cell>
          <cell r="K1983">
            <v>0</v>
          </cell>
          <cell r="L1983" t="str">
            <v>KGM</v>
          </cell>
          <cell r="M1983">
            <v>0</v>
          </cell>
          <cell r="N1983">
            <v>0</v>
          </cell>
          <cell r="O1983" t="str">
            <v>CLASSE</v>
          </cell>
          <cell r="P1983">
            <v>2</v>
          </cell>
          <cell r="Q1983">
            <v>30.8</v>
          </cell>
          <cell r="R1983">
            <v>11</v>
          </cell>
          <cell r="S1983">
            <v>30.800000000000011</v>
          </cell>
          <cell r="T1983" t="str">
            <v xml:space="preserve"> </v>
          </cell>
        </row>
        <row r="1984">
          <cell r="A1984" t="str">
            <v>39079900</v>
          </cell>
          <cell r="B1984" t="str">
            <v>Polyesters satures,sous formes primaires</v>
          </cell>
          <cell r="C1984">
            <v>38393</v>
          </cell>
          <cell r="D1984">
            <v>10</v>
          </cell>
          <cell r="E1984">
            <v>0</v>
          </cell>
          <cell r="F1984">
            <v>18</v>
          </cell>
          <cell r="G1984">
            <v>10</v>
          </cell>
          <cell r="H1984">
            <v>0</v>
          </cell>
          <cell r="I1984">
            <v>18</v>
          </cell>
          <cell r="J1984">
            <v>1</v>
          </cell>
          <cell r="K1984">
            <v>0</v>
          </cell>
          <cell r="L1984" t="str">
            <v>KGM</v>
          </cell>
          <cell r="M1984">
            <v>0</v>
          </cell>
          <cell r="N1984">
            <v>0</v>
          </cell>
          <cell r="O1984" t="str">
            <v>CLASSE</v>
          </cell>
          <cell r="P1984">
            <v>2</v>
          </cell>
          <cell r="Q1984">
            <v>30.8</v>
          </cell>
          <cell r="R1984">
            <v>11</v>
          </cell>
          <cell r="S1984">
            <v>30.800000000000011</v>
          </cell>
          <cell r="T1984" t="str">
            <v xml:space="preserve"> </v>
          </cell>
        </row>
        <row r="1985">
          <cell r="A1985" t="str">
            <v>39081000</v>
          </cell>
          <cell r="B1985" t="str">
            <v>Polyamides 6,-11,-12,-6.6,-6.9,-6.10 ou -6.12, sous formes primaires</v>
          </cell>
          <cell r="C1985">
            <v>38393</v>
          </cell>
          <cell r="D1985">
            <v>10</v>
          </cell>
          <cell r="E1985">
            <v>0</v>
          </cell>
          <cell r="F1985">
            <v>18</v>
          </cell>
          <cell r="G1985">
            <v>10</v>
          </cell>
          <cell r="H1985">
            <v>0</v>
          </cell>
          <cell r="I1985">
            <v>18</v>
          </cell>
          <cell r="J1985">
            <v>1</v>
          </cell>
          <cell r="K1985">
            <v>0</v>
          </cell>
          <cell r="L1985" t="str">
            <v>KGM</v>
          </cell>
          <cell r="M1985">
            <v>0</v>
          </cell>
          <cell r="N1985">
            <v>0</v>
          </cell>
          <cell r="O1985" t="str">
            <v>CLASSE</v>
          </cell>
          <cell r="P1985">
            <v>2</v>
          </cell>
          <cell r="Q1985">
            <v>30.8</v>
          </cell>
          <cell r="R1985">
            <v>11</v>
          </cell>
          <cell r="S1985">
            <v>30.800000000000011</v>
          </cell>
          <cell r="T1985" t="str">
            <v xml:space="preserve"> </v>
          </cell>
        </row>
        <row r="1986">
          <cell r="A1986" t="str">
            <v>39089000</v>
          </cell>
          <cell r="B1986" t="str">
            <v>Polyamides sous formes primairesautre que 390810</v>
          </cell>
          <cell r="C1986">
            <v>38393</v>
          </cell>
          <cell r="D1986">
            <v>10</v>
          </cell>
          <cell r="E1986">
            <v>0</v>
          </cell>
          <cell r="F1986">
            <v>18</v>
          </cell>
          <cell r="G1986">
            <v>10</v>
          </cell>
          <cell r="H1986">
            <v>0</v>
          </cell>
          <cell r="I1986">
            <v>18</v>
          </cell>
          <cell r="J1986">
            <v>1</v>
          </cell>
          <cell r="K1986">
            <v>0</v>
          </cell>
          <cell r="L1986" t="str">
            <v>KGM</v>
          </cell>
          <cell r="M1986">
            <v>0</v>
          </cell>
          <cell r="N1986">
            <v>0</v>
          </cell>
          <cell r="O1986" t="str">
            <v>CLASSE</v>
          </cell>
          <cell r="P1986">
            <v>2</v>
          </cell>
          <cell r="Q1986">
            <v>30.8</v>
          </cell>
          <cell r="R1986">
            <v>11</v>
          </cell>
          <cell r="S1986">
            <v>30.800000000000011</v>
          </cell>
          <cell r="T1986" t="str">
            <v xml:space="preserve"> </v>
          </cell>
        </row>
        <row r="1987">
          <cell r="A1987" t="str">
            <v>39091000</v>
          </cell>
          <cell r="B1987" t="str">
            <v>Resines ureiques; resines de thiouree,sous formes primaires</v>
          </cell>
          <cell r="C1987">
            <v>38393</v>
          </cell>
          <cell r="D1987">
            <v>10</v>
          </cell>
          <cell r="E1987">
            <v>0</v>
          </cell>
          <cell r="F1987">
            <v>18</v>
          </cell>
          <cell r="G1987">
            <v>10</v>
          </cell>
          <cell r="H1987">
            <v>0</v>
          </cell>
          <cell r="I1987">
            <v>18</v>
          </cell>
          <cell r="J1987">
            <v>1</v>
          </cell>
          <cell r="K1987">
            <v>0</v>
          </cell>
          <cell r="L1987" t="str">
            <v>KGM</v>
          </cell>
          <cell r="M1987">
            <v>0</v>
          </cell>
          <cell r="N1987">
            <v>0</v>
          </cell>
          <cell r="O1987" t="str">
            <v>CLASSE</v>
          </cell>
          <cell r="P1987">
            <v>2</v>
          </cell>
          <cell r="Q1987">
            <v>30.8</v>
          </cell>
          <cell r="R1987">
            <v>11</v>
          </cell>
          <cell r="S1987">
            <v>30.800000000000011</v>
          </cell>
          <cell r="T1987" t="str">
            <v xml:space="preserve"> </v>
          </cell>
        </row>
        <row r="1988">
          <cell r="A1988" t="str">
            <v>39092000</v>
          </cell>
          <cell r="B1988" t="str">
            <v>Resines melaminiques,sous formes primaires</v>
          </cell>
          <cell r="C1988">
            <v>38393</v>
          </cell>
          <cell r="D1988">
            <v>10</v>
          </cell>
          <cell r="E1988">
            <v>0</v>
          </cell>
          <cell r="F1988">
            <v>18</v>
          </cell>
          <cell r="G1988">
            <v>10</v>
          </cell>
          <cell r="H1988">
            <v>0</v>
          </cell>
          <cell r="I1988">
            <v>18</v>
          </cell>
          <cell r="J1988">
            <v>1</v>
          </cell>
          <cell r="K1988">
            <v>0</v>
          </cell>
          <cell r="L1988" t="str">
            <v>KGM</v>
          </cell>
          <cell r="M1988">
            <v>0</v>
          </cell>
          <cell r="N1988">
            <v>0</v>
          </cell>
          <cell r="O1988" t="str">
            <v>CLASSE</v>
          </cell>
          <cell r="P1988">
            <v>2</v>
          </cell>
          <cell r="Q1988">
            <v>30.8</v>
          </cell>
          <cell r="R1988">
            <v>11</v>
          </cell>
          <cell r="S1988">
            <v>30.800000000000011</v>
          </cell>
          <cell r="T1988" t="str">
            <v xml:space="preserve"> </v>
          </cell>
        </row>
        <row r="1989">
          <cell r="A1989" t="str">
            <v>39093000</v>
          </cell>
          <cell r="B1989" t="str">
            <v>Resines aminiques,sous formes primaires</v>
          </cell>
          <cell r="C1989">
            <v>38393</v>
          </cell>
          <cell r="D1989">
            <v>10</v>
          </cell>
          <cell r="E1989">
            <v>0</v>
          </cell>
          <cell r="F1989">
            <v>18</v>
          </cell>
          <cell r="G1989">
            <v>10</v>
          </cell>
          <cell r="H1989">
            <v>0</v>
          </cell>
          <cell r="I1989">
            <v>18</v>
          </cell>
          <cell r="J1989">
            <v>1</v>
          </cell>
          <cell r="K1989">
            <v>0</v>
          </cell>
          <cell r="L1989" t="str">
            <v>KGM</v>
          </cell>
          <cell r="M1989">
            <v>0</v>
          </cell>
          <cell r="N1989">
            <v>0</v>
          </cell>
          <cell r="O1989" t="str">
            <v>CLASSE</v>
          </cell>
          <cell r="P1989">
            <v>2</v>
          </cell>
          <cell r="Q1989">
            <v>30.8</v>
          </cell>
          <cell r="R1989">
            <v>11</v>
          </cell>
          <cell r="S1989">
            <v>30.800000000000011</v>
          </cell>
          <cell r="T1989" t="str">
            <v xml:space="preserve"> </v>
          </cell>
        </row>
        <row r="1990">
          <cell r="A1990" t="str">
            <v>39094000</v>
          </cell>
          <cell r="B1990" t="str">
            <v>Resines phenoliques,sous formes primaires</v>
          </cell>
          <cell r="C1990">
            <v>38393</v>
          </cell>
          <cell r="D1990">
            <v>10</v>
          </cell>
          <cell r="E1990">
            <v>0</v>
          </cell>
          <cell r="F1990">
            <v>18</v>
          </cell>
          <cell r="G1990">
            <v>10</v>
          </cell>
          <cell r="H1990">
            <v>0</v>
          </cell>
          <cell r="I1990">
            <v>18</v>
          </cell>
          <cell r="J1990">
            <v>1</v>
          </cell>
          <cell r="K1990">
            <v>0</v>
          </cell>
          <cell r="L1990" t="str">
            <v>KGM</v>
          </cell>
          <cell r="M1990">
            <v>0</v>
          </cell>
          <cell r="N1990">
            <v>0</v>
          </cell>
          <cell r="O1990" t="str">
            <v>CLASSE</v>
          </cell>
          <cell r="P1990">
            <v>2</v>
          </cell>
          <cell r="Q1990">
            <v>30.8</v>
          </cell>
          <cell r="R1990">
            <v>11</v>
          </cell>
          <cell r="S1990">
            <v>30.800000000000011</v>
          </cell>
          <cell r="T1990" t="str">
            <v xml:space="preserve"> </v>
          </cell>
        </row>
        <row r="1991">
          <cell r="A1991" t="str">
            <v>39095000</v>
          </cell>
          <cell r="B1991" t="str">
            <v>Polyurethanes,sous formes primaires</v>
          </cell>
          <cell r="C1991">
            <v>38393</v>
          </cell>
          <cell r="D1991">
            <v>10</v>
          </cell>
          <cell r="E1991">
            <v>0</v>
          </cell>
          <cell r="F1991">
            <v>18</v>
          </cell>
          <cell r="G1991">
            <v>10</v>
          </cell>
          <cell r="H1991">
            <v>0</v>
          </cell>
          <cell r="I1991">
            <v>18</v>
          </cell>
          <cell r="J1991">
            <v>1</v>
          </cell>
          <cell r="K1991">
            <v>0</v>
          </cell>
          <cell r="L1991" t="str">
            <v>KGM</v>
          </cell>
          <cell r="M1991">
            <v>0</v>
          </cell>
          <cell r="N1991">
            <v>0</v>
          </cell>
          <cell r="O1991" t="str">
            <v>CLASSE</v>
          </cell>
          <cell r="P1991">
            <v>2</v>
          </cell>
          <cell r="Q1991">
            <v>30.8</v>
          </cell>
          <cell r="R1991">
            <v>11</v>
          </cell>
          <cell r="S1991">
            <v>30.800000000000011</v>
          </cell>
          <cell r="T1991" t="str">
            <v xml:space="preserve"> </v>
          </cell>
        </row>
        <row r="1992">
          <cell r="A1992" t="str">
            <v>39100000</v>
          </cell>
          <cell r="B1992" t="str">
            <v>Silicones sous formes primaires</v>
          </cell>
          <cell r="C1992">
            <v>38393</v>
          </cell>
          <cell r="D1992">
            <v>10</v>
          </cell>
          <cell r="E1992">
            <v>0</v>
          </cell>
          <cell r="F1992">
            <v>18</v>
          </cell>
          <cell r="G1992">
            <v>10</v>
          </cell>
          <cell r="H1992">
            <v>0</v>
          </cell>
          <cell r="I1992">
            <v>18</v>
          </cell>
          <cell r="J1992">
            <v>1</v>
          </cell>
          <cell r="K1992">
            <v>0</v>
          </cell>
          <cell r="L1992" t="str">
            <v>KGM</v>
          </cell>
          <cell r="M1992">
            <v>0</v>
          </cell>
          <cell r="N1992">
            <v>0</v>
          </cell>
          <cell r="O1992" t="str">
            <v>CLASSE</v>
          </cell>
          <cell r="P1992">
            <v>2</v>
          </cell>
          <cell r="Q1992">
            <v>30.8</v>
          </cell>
          <cell r="R1992">
            <v>11</v>
          </cell>
          <cell r="S1992">
            <v>30.800000000000011</v>
          </cell>
          <cell r="T1992" t="str">
            <v xml:space="preserve"> </v>
          </cell>
        </row>
        <row r="1993">
          <cell r="A1993" t="str">
            <v>39111000</v>
          </cell>
          <cell r="B1993" t="str">
            <v>Resine primaire de:petrole,coumarone,indene,coumarone-indene...</v>
          </cell>
          <cell r="C1993">
            <v>38393</v>
          </cell>
          <cell r="D1993">
            <v>10</v>
          </cell>
          <cell r="E1993">
            <v>0</v>
          </cell>
          <cell r="F1993">
            <v>18</v>
          </cell>
          <cell r="G1993">
            <v>10</v>
          </cell>
          <cell r="H1993">
            <v>0</v>
          </cell>
          <cell r="I1993">
            <v>18</v>
          </cell>
          <cell r="J1993">
            <v>1</v>
          </cell>
          <cell r="K1993">
            <v>0</v>
          </cell>
          <cell r="L1993" t="str">
            <v>KGM</v>
          </cell>
          <cell r="M1993">
            <v>0</v>
          </cell>
          <cell r="N1993">
            <v>0</v>
          </cell>
          <cell r="O1993" t="str">
            <v>CLASSE</v>
          </cell>
          <cell r="P1993">
            <v>2</v>
          </cell>
          <cell r="Q1993">
            <v>30.8</v>
          </cell>
          <cell r="R1993">
            <v>11</v>
          </cell>
          <cell r="S1993">
            <v>30.800000000000011</v>
          </cell>
          <cell r="T1993" t="str">
            <v xml:space="preserve"> </v>
          </cell>
        </row>
        <row r="1994">
          <cell r="A1994" t="str">
            <v>39119000</v>
          </cell>
          <cell r="B1994" t="str">
            <v>Produits primaires vises a la note 3 du chapitre 39</v>
          </cell>
          <cell r="C1994">
            <v>38393</v>
          </cell>
          <cell r="D1994">
            <v>10</v>
          </cell>
          <cell r="E1994">
            <v>0</v>
          </cell>
          <cell r="F1994">
            <v>18</v>
          </cell>
          <cell r="G1994">
            <v>10</v>
          </cell>
          <cell r="H1994">
            <v>0</v>
          </cell>
          <cell r="I1994">
            <v>18</v>
          </cell>
          <cell r="J1994">
            <v>1</v>
          </cell>
          <cell r="K1994">
            <v>0</v>
          </cell>
          <cell r="L1994" t="str">
            <v>KGM</v>
          </cell>
          <cell r="M1994">
            <v>0</v>
          </cell>
          <cell r="N1994">
            <v>0</v>
          </cell>
          <cell r="O1994" t="str">
            <v>CLASSE</v>
          </cell>
          <cell r="P1994">
            <v>2</v>
          </cell>
          <cell r="Q1994">
            <v>30.8</v>
          </cell>
          <cell r="R1994">
            <v>11</v>
          </cell>
          <cell r="S1994">
            <v>30.800000000000011</v>
          </cell>
          <cell r="T1994" t="str">
            <v xml:space="preserve"> </v>
          </cell>
        </row>
        <row r="1995">
          <cell r="A1995" t="str">
            <v>39121100</v>
          </cell>
          <cell r="B1995" t="str">
            <v>Acetates de cellulose non plastifies,sous formes primaires</v>
          </cell>
          <cell r="C1995">
            <v>38393</v>
          </cell>
          <cell r="D1995">
            <v>10</v>
          </cell>
          <cell r="E1995">
            <v>0</v>
          </cell>
          <cell r="F1995">
            <v>18</v>
          </cell>
          <cell r="G1995">
            <v>10</v>
          </cell>
          <cell r="H1995">
            <v>0</v>
          </cell>
          <cell r="I1995">
            <v>18</v>
          </cell>
          <cell r="J1995">
            <v>1</v>
          </cell>
          <cell r="K1995">
            <v>0</v>
          </cell>
          <cell r="L1995" t="str">
            <v>KGM</v>
          </cell>
          <cell r="M1995">
            <v>0</v>
          </cell>
          <cell r="N1995">
            <v>0</v>
          </cell>
          <cell r="O1995" t="str">
            <v>CLASSE</v>
          </cell>
          <cell r="P1995">
            <v>2</v>
          </cell>
          <cell r="Q1995">
            <v>30.8</v>
          </cell>
          <cell r="R1995">
            <v>11</v>
          </cell>
          <cell r="S1995">
            <v>30.800000000000011</v>
          </cell>
          <cell r="T1995" t="str">
            <v xml:space="preserve"> </v>
          </cell>
        </row>
        <row r="1996">
          <cell r="A1996" t="str">
            <v>39121200</v>
          </cell>
          <cell r="B1996" t="str">
            <v>Acetates de cellulose plastifies,sous formes primaires</v>
          </cell>
          <cell r="C1996">
            <v>38393</v>
          </cell>
          <cell r="D1996">
            <v>10</v>
          </cell>
          <cell r="E1996">
            <v>0</v>
          </cell>
          <cell r="F1996">
            <v>18</v>
          </cell>
          <cell r="G1996">
            <v>10</v>
          </cell>
          <cell r="H1996">
            <v>0</v>
          </cell>
          <cell r="I1996">
            <v>18</v>
          </cell>
          <cell r="J1996">
            <v>1</v>
          </cell>
          <cell r="K1996">
            <v>0</v>
          </cell>
          <cell r="L1996" t="str">
            <v>KGM</v>
          </cell>
          <cell r="M1996">
            <v>0</v>
          </cell>
          <cell r="N1996">
            <v>0</v>
          </cell>
          <cell r="O1996" t="str">
            <v>CLASSE</v>
          </cell>
          <cell r="P1996">
            <v>2</v>
          </cell>
          <cell r="Q1996">
            <v>30.8</v>
          </cell>
          <cell r="R1996">
            <v>11</v>
          </cell>
          <cell r="S1996">
            <v>30.800000000000011</v>
          </cell>
          <cell r="T1996" t="str">
            <v xml:space="preserve"> </v>
          </cell>
        </row>
        <row r="1997">
          <cell r="A1997" t="str">
            <v>39122000</v>
          </cell>
          <cell r="B1997" t="str">
            <v>Nitrates de cellulose plastifies,y.c les collodions,sous formes primaires</v>
          </cell>
          <cell r="C1997">
            <v>38393</v>
          </cell>
          <cell r="D1997">
            <v>10</v>
          </cell>
          <cell r="E1997">
            <v>0</v>
          </cell>
          <cell r="F1997">
            <v>18</v>
          </cell>
          <cell r="G1997">
            <v>10</v>
          </cell>
          <cell r="H1997">
            <v>0</v>
          </cell>
          <cell r="I1997">
            <v>18</v>
          </cell>
          <cell r="J1997">
            <v>1</v>
          </cell>
          <cell r="K1997">
            <v>0</v>
          </cell>
          <cell r="L1997" t="str">
            <v>KGM</v>
          </cell>
          <cell r="M1997">
            <v>0</v>
          </cell>
          <cell r="N1997">
            <v>0</v>
          </cell>
          <cell r="O1997" t="str">
            <v>CLASSE</v>
          </cell>
          <cell r="P1997">
            <v>2</v>
          </cell>
          <cell r="Q1997">
            <v>30.8</v>
          </cell>
          <cell r="R1997">
            <v>11</v>
          </cell>
          <cell r="S1997">
            <v>30.800000000000011</v>
          </cell>
          <cell r="T1997" t="str">
            <v xml:space="preserve"> </v>
          </cell>
        </row>
        <row r="1998">
          <cell r="A1998" t="str">
            <v>39123100</v>
          </cell>
          <cell r="B1998" t="str">
            <v>Carboxymethylcellulose et ses sels, sous formes primaires</v>
          </cell>
          <cell r="C1998">
            <v>38393</v>
          </cell>
          <cell r="D1998">
            <v>10</v>
          </cell>
          <cell r="E1998">
            <v>0</v>
          </cell>
          <cell r="F1998">
            <v>18</v>
          </cell>
          <cell r="G1998">
            <v>10</v>
          </cell>
          <cell r="H1998">
            <v>0</v>
          </cell>
          <cell r="I1998">
            <v>18</v>
          </cell>
          <cell r="J1998">
            <v>1</v>
          </cell>
          <cell r="K1998">
            <v>0</v>
          </cell>
          <cell r="L1998" t="str">
            <v>KGM</v>
          </cell>
          <cell r="M1998">
            <v>0</v>
          </cell>
          <cell r="N1998">
            <v>0</v>
          </cell>
          <cell r="O1998" t="str">
            <v>CLASSE</v>
          </cell>
          <cell r="P1998">
            <v>2</v>
          </cell>
          <cell r="Q1998">
            <v>30.8</v>
          </cell>
          <cell r="R1998">
            <v>11</v>
          </cell>
          <cell r="S1998">
            <v>30.800000000000011</v>
          </cell>
          <cell r="T1998" t="str">
            <v xml:space="preserve"> </v>
          </cell>
        </row>
        <row r="1999">
          <cell r="A1999" t="str">
            <v>39123900</v>
          </cell>
          <cell r="B1999" t="str">
            <v>Ethers de celluloses sous formes primaires</v>
          </cell>
          <cell r="C1999">
            <v>38393</v>
          </cell>
          <cell r="D1999">
            <v>10</v>
          </cell>
          <cell r="E1999">
            <v>0</v>
          </cell>
          <cell r="F1999">
            <v>18</v>
          </cell>
          <cell r="G1999">
            <v>10</v>
          </cell>
          <cell r="H1999">
            <v>0</v>
          </cell>
          <cell r="I1999">
            <v>18</v>
          </cell>
          <cell r="J1999">
            <v>1</v>
          </cell>
          <cell r="K1999">
            <v>0</v>
          </cell>
          <cell r="L1999" t="str">
            <v>KGM</v>
          </cell>
          <cell r="M1999">
            <v>0</v>
          </cell>
          <cell r="N1999">
            <v>0</v>
          </cell>
          <cell r="O1999" t="str">
            <v>CLASSE</v>
          </cell>
          <cell r="P1999">
            <v>2</v>
          </cell>
          <cell r="Q1999">
            <v>30.8</v>
          </cell>
          <cell r="R1999">
            <v>11</v>
          </cell>
          <cell r="S1999">
            <v>30.800000000000011</v>
          </cell>
          <cell r="T1999" t="str">
            <v xml:space="preserve"> </v>
          </cell>
        </row>
        <row r="2000">
          <cell r="A2000" t="str">
            <v>39129000</v>
          </cell>
          <cell r="B2000" t="str">
            <v>Cellulose et ses derives chimiqeues, sous formes primaires</v>
          </cell>
          <cell r="C2000">
            <v>38393</v>
          </cell>
          <cell r="D2000">
            <v>10</v>
          </cell>
          <cell r="E2000">
            <v>0</v>
          </cell>
          <cell r="F2000">
            <v>18</v>
          </cell>
          <cell r="G2000">
            <v>10</v>
          </cell>
          <cell r="H2000">
            <v>0</v>
          </cell>
          <cell r="I2000">
            <v>18</v>
          </cell>
          <cell r="J2000">
            <v>1</v>
          </cell>
          <cell r="K2000">
            <v>0</v>
          </cell>
          <cell r="L2000" t="str">
            <v>KGM</v>
          </cell>
          <cell r="M2000">
            <v>0</v>
          </cell>
          <cell r="N2000">
            <v>0</v>
          </cell>
          <cell r="O2000" t="str">
            <v>CLASSE</v>
          </cell>
          <cell r="P2000">
            <v>2</v>
          </cell>
          <cell r="Q2000">
            <v>30.8</v>
          </cell>
          <cell r="R2000">
            <v>11</v>
          </cell>
          <cell r="S2000">
            <v>30.800000000000011</v>
          </cell>
          <cell r="T2000" t="str">
            <v xml:space="preserve"> </v>
          </cell>
        </row>
        <row r="2001">
          <cell r="A2001" t="str">
            <v>39131000</v>
          </cell>
          <cell r="B2001" t="str">
            <v>Acide alginique, ses sels et ses esters,sous formes primaires</v>
          </cell>
          <cell r="C2001">
            <v>38393</v>
          </cell>
          <cell r="D2001">
            <v>10</v>
          </cell>
          <cell r="E2001">
            <v>0</v>
          </cell>
          <cell r="F2001">
            <v>18</v>
          </cell>
          <cell r="G2001">
            <v>10</v>
          </cell>
          <cell r="H2001">
            <v>0</v>
          </cell>
          <cell r="I2001">
            <v>18</v>
          </cell>
          <cell r="J2001">
            <v>1</v>
          </cell>
          <cell r="K2001">
            <v>0</v>
          </cell>
          <cell r="L2001" t="str">
            <v>KGM</v>
          </cell>
          <cell r="M2001">
            <v>0</v>
          </cell>
          <cell r="N2001">
            <v>0</v>
          </cell>
          <cell r="O2001" t="str">
            <v>CLASSE</v>
          </cell>
          <cell r="P2001">
            <v>2</v>
          </cell>
          <cell r="Q2001">
            <v>30.8</v>
          </cell>
          <cell r="R2001">
            <v>11</v>
          </cell>
          <cell r="S2001">
            <v>30.800000000000011</v>
          </cell>
          <cell r="T2001" t="str">
            <v xml:space="preserve"> </v>
          </cell>
        </row>
        <row r="2002">
          <cell r="A2002" t="str">
            <v>39139000</v>
          </cell>
          <cell r="B2002" t="str">
            <v>Polymeres naturels et modifies ndca,sous formes primaires</v>
          </cell>
          <cell r="C2002">
            <v>38393</v>
          </cell>
          <cell r="D2002">
            <v>10</v>
          </cell>
          <cell r="E2002">
            <v>0</v>
          </cell>
          <cell r="F2002">
            <v>18</v>
          </cell>
          <cell r="G2002">
            <v>10</v>
          </cell>
          <cell r="H2002">
            <v>0</v>
          </cell>
          <cell r="I2002">
            <v>18</v>
          </cell>
          <cell r="J2002">
            <v>1</v>
          </cell>
          <cell r="K2002">
            <v>0</v>
          </cell>
          <cell r="L2002" t="str">
            <v>KGM</v>
          </cell>
          <cell r="M2002">
            <v>0</v>
          </cell>
          <cell r="N2002">
            <v>0</v>
          </cell>
          <cell r="O2002" t="str">
            <v>CLASSE</v>
          </cell>
          <cell r="P2002">
            <v>2</v>
          </cell>
          <cell r="Q2002">
            <v>30.8</v>
          </cell>
          <cell r="R2002">
            <v>11</v>
          </cell>
          <cell r="S2002">
            <v>30.800000000000011</v>
          </cell>
          <cell r="T2002" t="str">
            <v xml:space="preserve"> </v>
          </cell>
        </row>
        <row r="2003">
          <cell r="A2003" t="str">
            <v>39140000</v>
          </cell>
          <cell r="B2003" t="str">
            <v>Echangeurs d'ions (produits de polymerisation,...),sous formes primaires</v>
          </cell>
          <cell r="C2003">
            <v>38393</v>
          </cell>
          <cell r="D2003">
            <v>10</v>
          </cell>
          <cell r="E2003">
            <v>0</v>
          </cell>
          <cell r="F2003">
            <v>18</v>
          </cell>
          <cell r="G2003">
            <v>10</v>
          </cell>
          <cell r="H2003">
            <v>0</v>
          </cell>
          <cell r="I2003">
            <v>18</v>
          </cell>
          <cell r="J2003">
            <v>1</v>
          </cell>
          <cell r="K2003">
            <v>0</v>
          </cell>
          <cell r="L2003" t="str">
            <v>KGM</v>
          </cell>
          <cell r="M2003">
            <v>0</v>
          </cell>
          <cell r="N2003">
            <v>0</v>
          </cell>
          <cell r="O2003" t="str">
            <v>CLASSE</v>
          </cell>
          <cell r="P2003">
            <v>2</v>
          </cell>
          <cell r="Q2003">
            <v>30.8</v>
          </cell>
          <cell r="R2003">
            <v>11</v>
          </cell>
          <cell r="S2003">
            <v>30.800000000000011</v>
          </cell>
          <cell r="T2003" t="str">
            <v xml:space="preserve"> </v>
          </cell>
        </row>
        <row r="2004">
          <cell r="A2004" t="str">
            <v>39151000</v>
          </cell>
          <cell r="B2004" t="str">
            <v>Dechets,rognures et debris de polymeres de l'ethylene</v>
          </cell>
          <cell r="C2004">
            <v>38393</v>
          </cell>
          <cell r="D2004">
            <v>10</v>
          </cell>
          <cell r="E2004">
            <v>0</v>
          </cell>
          <cell r="F2004">
            <v>18</v>
          </cell>
          <cell r="G2004">
            <v>10</v>
          </cell>
          <cell r="H2004">
            <v>0</v>
          </cell>
          <cell r="I2004">
            <v>18</v>
          </cell>
          <cell r="J2004">
            <v>1</v>
          </cell>
          <cell r="K2004">
            <v>0</v>
          </cell>
          <cell r="L2004" t="str">
            <v>KGM</v>
          </cell>
          <cell r="M2004">
            <v>0</v>
          </cell>
          <cell r="N2004">
            <v>0</v>
          </cell>
          <cell r="O2004" t="str">
            <v>CLASSE</v>
          </cell>
          <cell r="P2004">
            <v>2</v>
          </cell>
          <cell r="Q2004">
            <v>30.8</v>
          </cell>
          <cell r="R2004">
            <v>11</v>
          </cell>
          <cell r="S2004">
            <v>30.800000000000011</v>
          </cell>
          <cell r="T2004" t="str">
            <v xml:space="preserve"> </v>
          </cell>
        </row>
        <row r="2005">
          <cell r="A2005" t="str">
            <v>39152000</v>
          </cell>
          <cell r="B2005" t="str">
            <v>Dechets,rognures et debris de polymeres du styrene</v>
          </cell>
          <cell r="C2005">
            <v>38393</v>
          </cell>
          <cell r="D2005">
            <v>10</v>
          </cell>
          <cell r="E2005">
            <v>0</v>
          </cell>
          <cell r="F2005">
            <v>18</v>
          </cell>
          <cell r="G2005">
            <v>10</v>
          </cell>
          <cell r="H2005">
            <v>0</v>
          </cell>
          <cell r="I2005">
            <v>18</v>
          </cell>
          <cell r="J2005">
            <v>1</v>
          </cell>
          <cell r="K2005">
            <v>0</v>
          </cell>
          <cell r="L2005" t="str">
            <v>KGM</v>
          </cell>
          <cell r="M2005">
            <v>0</v>
          </cell>
          <cell r="N2005">
            <v>0</v>
          </cell>
          <cell r="O2005" t="str">
            <v>CLASSE</v>
          </cell>
          <cell r="P2005">
            <v>2</v>
          </cell>
          <cell r="Q2005">
            <v>30.8</v>
          </cell>
          <cell r="R2005">
            <v>11</v>
          </cell>
          <cell r="S2005">
            <v>30.800000000000011</v>
          </cell>
          <cell r="T2005" t="str">
            <v xml:space="preserve"> </v>
          </cell>
        </row>
        <row r="2006">
          <cell r="A2006" t="str">
            <v>39153000</v>
          </cell>
          <cell r="B2006" t="str">
            <v>Dechets,rognures et debris de polymeres du chlorure de vinyle</v>
          </cell>
          <cell r="C2006">
            <v>38393</v>
          </cell>
          <cell r="D2006">
            <v>10</v>
          </cell>
          <cell r="E2006">
            <v>0</v>
          </cell>
          <cell r="F2006">
            <v>18</v>
          </cell>
          <cell r="G2006">
            <v>10</v>
          </cell>
          <cell r="H2006">
            <v>0</v>
          </cell>
          <cell r="I2006">
            <v>18</v>
          </cell>
          <cell r="J2006">
            <v>1</v>
          </cell>
          <cell r="K2006">
            <v>0</v>
          </cell>
          <cell r="L2006" t="str">
            <v>KGM</v>
          </cell>
          <cell r="M2006">
            <v>0</v>
          </cell>
          <cell r="N2006">
            <v>0</v>
          </cell>
          <cell r="O2006" t="str">
            <v>CLASSE</v>
          </cell>
          <cell r="P2006">
            <v>2</v>
          </cell>
          <cell r="Q2006">
            <v>30.8</v>
          </cell>
          <cell r="R2006">
            <v>11</v>
          </cell>
          <cell r="S2006">
            <v>30.800000000000011</v>
          </cell>
          <cell r="T2006" t="str">
            <v xml:space="preserve"> </v>
          </cell>
        </row>
        <row r="2007">
          <cell r="A2007" t="str">
            <v>39159000</v>
          </cell>
          <cell r="B2007" t="str">
            <v>Dechets,rognures et debris d'autres matieres plastiques</v>
          </cell>
          <cell r="C2007">
            <v>38393</v>
          </cell>
          <cell r="D2007">
            <v>10</v>
          </cell>
          <cell r="E2007">
            <v>0</v>
          </cell>
          <cell r="F2007">
            <v>18</v>
          </cell>
          <cell r="G2007">
            <v>10</v>
          </cell>
          <cell r="H2007">
            <v>0</v>
          </cell>
          <cell r="I2007">
            <v>18</v>
          </cell>
          <cell r="J2007">
            <v>1</v>
          </cell>
          <cell r="K2007">
            <v>0</v>
          </cell>
          <cell r="L2007" t="str">
            <v>KGM</v>
          </cell>
          <cell r="M2007">
            <v>0</v>
          </cell>
          <cell r="N2007">
            <v>0</v>
          </cell>
          <cell r="O2007" t="str">
            <v>CLASSE</v>
          </cell>
          <cell r="P2007">
            <v>2</v>
          </cell>
          <cell r="Q2007">
            <v>30.8</v>
          </cell>
          <cell r="R2007">
            <v>11</v>
          </cell>
          <cell r="S2007">
            <v>30.800000000000011</v>
          </cell>
          <cell r="T2007" t="str">
            <v xml:space="preserve"> </v>
          </cell>
        </row>
        <row r="2008">
          <cell r="A2008" t="str">
            <v>39161000</v>
          </cell>
          <cell r="B2008" t="str">
            <v>Monofilaments en polymeres de l'ethylene</v>
          </cell>
          <cell r="C2008">
            <v>38393</v>
          </cell>
          <cell r="D2008">
            <v>10</v>
          </cell>
          <cell r="E2008">
            <v>0</v>
          </cell>
          <cell r="F2008">
            <v>18</v>
          </cell>
          <cell r="G2008">
            <v>10</v>
          </cell>
          <cell r="H2008">
            <v>0</v>
          </cell>
          <cell r="I2008">
            <v>18</v>
          </cell>
          <cell r="J2008">
            <v>1</v>
          </cell>
          <cell r="K2008">
            <v>0</v>
          </cell>
          <cell r="L2008" t="str">
            <v>KGM</v>
          </cell>
          <cell r="M2008">
            <v>0</v>
          </cell>
          <cell r="N2008">
            <v>0</v>
          </cell>
          <cell r="O2008" t="str">
            <v>CLASSE</v>
          </cell>
          <cell r="P2008">
            <v>2</v>
          </cell>
          <cell r="Q2008">
            <v>30.8</v>
          </cell>
          <cell r="R2008">
            <v>11</v>
          </cell>
          <cell r="S2008">
            <v>30.800000000000011</v>
          </cell>
          <cell r="T2008" t="str">
            <v xml:space="preserve"> </v>
          </cell>
        </row>
        <row r="2009">
          <cell r="A2009" t="str">
            <v>39162000</v>
          </cell>
          <cell r="B2009" t="str">
            <v>Monofilaments en polymeres du chlorure de vinyle</v>
          </cell>
          <cell r="C2009">
            <v>38393</v>
          </cell>
          <cell r="D2009">
            <v>10</v>
          </cell>
          <cell r="E2009">
            <v>0</v>
          </cell>
          <cell r="F2009">
            <v>18</v>
          </cell>
          <cell r="G2009">
            <v>10</v>
          </cell>
          <cell r="H2009">
            <v>0</v>
          </cell>
          <cell r="I2009">
            <v>18</v>
          </cell>
          <cell r="J2009">
            <v>1</v>
          </cell>
          <cell r="K2009">
            <v>0</v>
          </cell>
          <cell r="L2009" t="str">
            <v>KGM</v>
          </cell>
          <cell r="M2009">
            <v>0</v>
          </cell>
          <cell r="N2009">
            <v>0</v>
          </cell>
          <cell r="O2009" t="str">
            <v>CLASSE</v>
          </cell>
          <cell r="P2009">
            <v>2</v>
          </cell>
          <cell r="Q2009">
            <v>30.8</v>
          </cell>
          <cell r="R2009">
            <v>11</v>
          </cell>
          <cell r="S2009">
            <v>30.800000000000011</v>
          </cell>
          <cell r="T2009" t="str">
            <v xml:space="preserve"> </v>
          </cell>
        </row>
        <row r="2010">
          <cell r="A2010" t="str">
            <v>39169000</v>
          </cell>
          <cell r="B2010" t="str">
            <v>Monofilaments en autres matieres plastiques</v>
          </cell>
          <cell r="C2010">
            <v>38393</v>
          </cell>
          <cell r="D2010">
            <v>10</v>
          </cell>
          <cell r="E2010">
            <v>0</v>
          </cell>
          <cell r="F2010">
            <v>18</v>
          </cell>
          <cell r="G2010">
            <v>10</v>
          </cell>
          <cell r="H2010">
            <v>0</v>
          </cell>
          <cell r="I2010">
            <v>18</v>
          </cell>
          <cell r="J2010">
            <v>1</v>
          </cell>
          <cell r="K2010">
            <v>0</v>
          </cell>
          <cell r="L2010" t="str">
            <v>KGM</v>
          </cell>
          <cell r="M2010">
            <v>0</v>
          </cell>
          <cell r="N2010">
            <v>0</v>
          </cell>
          <cell r="O2010" t="str">
            <v>CLASSE</v>
          </cell>
          <cell r="P2010">
            <v>2</v>
          </cell>
          <cell r="Q2010">
            <v>30.8</v>
          </cell>
          <cell r="R2010">
            <v>11</v>
          </cell>
          <cell r="S2010">
            <v>30.800000000000011</v>
          </cell>
          <cell r="T2010" t="str">
            <v xml:space="preserve"> </v>
          </cell>
        </row>
        <row r="2011">
          <cell r="A2011" t="str">
            <v>39171000</v>
          </cell>
          <cell r="B2011" t="str">
            <v>Boyaux artificiel en proteines durcis plastiques cellulosiques</v>
          </cell>
          <cell r="C2011">
            <v>38393</v>
          </cell>
          <cell r="D2011">
            <v>30</v>
          </cell>
          <cell r="E2011">
            <v>0</v>
          </cell>
          <cell r="F2011">
            <v>18</v>
          </cell>
          <cell r="G2011">
            <v>30</v>
          </cell>
          <cell r="H2011">
            <v>0</v>
          </cell>
          <cell r="I2011">
            <v>18</v>
          </cell>
          <cell r="J2011">
            <v>1</v>
          </cell>
          <cell r="K2011">
            <v>0</v>
          </cell>
          <cell r="L2011" t="str">
            <v>KGM</v>
          </cell>
          <cell r="M2011">
            <v>0</v>
          </cell>
          <cell r="N2011">
            <v>0</v>
          </cell>
          <cell r="O2011" t="str">
            <v>CLASSE</v>
          </cell>
          <cell r="P2011">
            <v>4</v>
          </cell>
          <cell r="Q2011">
            <v>54.4</v>
          </cell>
          <cell r="R2011">
            <v>31</v>
          </cell>
          <cell r="S2011">
            <v>54.400000000000006</v>
          </cell>
          <cell r="T2011" t="str">
            <v xml:space="preserve"> </v>
          </cell>
        </row>
        <row r="2012">
          <cell r="A2012" t="str">
            <v>39172100</v>
          </cell>
          <cell r="B2012" t="str">
            <v>Tubes et tuyaux rigides en polyethylene,avec accessoires</v>
          </cell>
          <cell r="C2012">
            <v>38393</v>
          </cell>
          <cell r="D2012">
            <v>30</v>
          </cell>
          <cell r="E2012">
            <v>0</v>
          </cell>
          <cell r="F2012">
            <v>18</v>
          </cell>
          <cell r="G2012">
            <v>30</v>
          </cell>
          <cell r="H2012">
            <v>0</v>
          </cell>
          <cell r="I2012">
            <v>18</v>
          </cell>
          <cell r="J2012">
            <v>1</v>
          </cell>
          <cell r="K2012">
            <v>0</v>
          </cell>
          <cell r="L2012" t="str">
            <v>KGM</v>
          </cell>
          <cell r="M2012">
            <v>0</v>
          </cell>
          <cell r="N2012">
            <v>0</v>
          </cell>
          <cell r="O2012" t="str">
            <v>CLASSE</v>
          </cell>
          <cell r="P2012">
            <v>4</v>
          </cell>
          <cell r="Q2012">
            <v>54.4</v>
          </cell>
          <cell r="R2012">
            <v>31</v>
          </cell>
          <cell r="S2012">
            <v>54.400000000000006</v>
          </cell>
          <cell r="T2012" t="str">
            <v xml:space="preserve"> </v>
          </cell>
        </row>
        <row r="2013">
          <cell r="A2013" t="str">
            <v>39172200</v>
          </cell>
          <cell r="B2013" t="str">
            <v>Tubes et tuyaux rigides en polypropylene,avec accessoires</v>
          </cell>
          <cell r="C2013">
            <v>38393</v>
          </cell>
          <cell r="D2013">
            <v>30</v>
          </cell>
          <cell r="E2013">
            <v>0</v>
          </cell>
          <cell r="F2013">
            <v>18</v>
          </cell>
          <cell r="G2013">
            <v>30</v>
          </cell>
          <cell r="H2013">
            <v>0</v>
          </cell>
          <cell r="I2013">
            <v>18</v>
          </cell>
          <cell r="J2013">
            <v>1</v>
          </cell>
          <cell r="K2013">
            <v>0</v>
          </cell>
          <cell r="L2013" t="str">
            <v>KGM</v>
          </cell>
          <cell r="M2013">
            <v>0</v>
          </cell>
          <cell r="N2013">
            <v>0</v>
          </cell>
          <cell r="O2013" t="str">
            <v>CLASSE</v>
          </cell>
          <cell r="P2013">
            <v>4</v>
          </cell>
          <cell r="Q2013">
            <v>54.4</v>
          </cell>
          <cell r="R2013">
            <v>31</v>
          </cell>
          <cell r="S2013">
            <v>54.400000000000006</v>
          </cell>
          <cell r="T2013" t="str">
            <v xml:space="preserve"> </v>
          </cell>
        </row>
        <row r="2014">
          <cell r="A2014" t="str">
            <v>39172300</v>
          </cell>
          <cell r="B2014" t="str">
            <v>Tubes et tuyaux rigides en chlorure de polyvinyle,avec accessoires</v>
          </cell>
          <cell r="C2014">
            <v>38393</v>
          </cell>
          <cell r="D2014">
            <v>30</v>
          </cell>
          <cell r="E2014">
            <v>0</v>
          </cell>
          <cell r="F2014">
            <v>18</v>
          </cell>
          <cell r="G2014">
            <v>30</v>
          </cell>
          <cell r="H2014">
            <v>0</v>
          </cell>
          <cell r="I2014">
            <v>18</v>
          </cell>
          <cell r="J2014">
            <v>1</v>
          </cell>
          <cell r="K2014">
            <v>0</v>
          </cell>
          <cell r="L2014" t="str">
            <v>KGM</v>
          </cell>
          <cell r="M2014">
            <v>0</v>
          </cell>
          <cell r="N2014">
            <v>0</v>
          </cell>
          <cell r="O2014" t="str">
            <v>CLASSE</v>
          </cell>
          <cell r="P2014">
            <v>4</v>
          </cell>
          <cell r="Q2014">
            <v>54.4</v>
          </cell>
          <cell r="R2014">
            <v>31</v>
          </cell>
          <cell r="S2014">
            <v>54.400000000000006</v>
          </cell>
          <cell r="T2014" t="str">
            <v xml:space="preserve"> </v>
          </cell>
        </row>
        <row r="2015">
          <cell r="A2015" t="str">
            <v>39172900</v>
          </cell>
          <cell r="B2015" t="str">
            <v>Tubes et tuyaux rigide en autres matiers plastiques</v>
          </cell>
          <cell r="C2015">
            <v>38393</v>
          </cell>
          <cell r="D2015">
            <v>30</v>
          </cell>
          <cell r="E2015">
            <v>0</v>
          </cell>
          <cell r="F2015">
            <v>18</v>
          </cell>
          <cell r="G2015">
            <v>30</v>
          </cell>
          <cell r="H2015">
            <v>0</v>
          </cell>
          <cell r="I2015">
            <v>18</v>
          </cell>
          <cell r="J2015">
            <v>1</v>
          </cell>
          <cell r="K2015">
            <v>0</v>
          </cell>
          <cell r="L2015" t="str">
            <v>KGM</v>
          </cell>
          <cell r="M2015">
            <v>0</v>
          </cell>
          <cell r="N2015">
            <v>0</v>
          </cell>
          <cell r="O2015" t="str">
            <v>CLASSE</v>
          </cell>
          <cell r="P2015">
            <v>4</v>
          </cell>
          <cell r="Q2015">
            <v>54.4</v>
          </cell>
          <cell r="R2015">
            <v>31</v>
          </cell>
          <cell r="S2015">
            <v>54.400000000000006</v>
          </cell>
          <cell r="T2015" t="str">
            <v xml:space="preserve"> </v>
          </cell>
        </row>
        <row r="2016">
          <cell r="A2016" t="str">
            <v>39173100</v>
          </cell>
          <cell r="B2016" t="str">
            <v>Tubes tuyaux souples( 27,6 mpa et+)en matieres plastiques avec accessoires</v>
          </cell>
          <cell r="C2016">
            <v>38393</v>
          </cell>
          <cell r="D2016">
            <v>20</v>
          </cell>
          <cell r="E2016">
            <v>0</v>
          </cell>
          <cell r="F2016">
            <v>18</v>
          </cell>
          <cell r="G2016">
            <v>20</v>
          </cell>
          <cell r="H2016">
            <v>0</v>
          </cell>
          <cell r="I2016">
            <v>18</v>
          </cell>
          <cell r="J2016">
            <v>1</v>
          </cell>
          <cell r="K2016">
            <v>0</v>
          </cell>
          <cell r="L2016" t="str">
            <v>KGM</v>
          </cell>
          <cell r="M2016">
            <v>0</v>
          </cell>
          <cell r="N2016">
            <v>0</v>
          </cell>
          <cell r="O2016" t="str">
            <v>CLASSE</v>
          </cell>
          <cell r="P2016">
            <v>3</v>
          </cell>
          <cell r="Q2016">
            <v>42.6</v>
          </cell>
          <cell r="R2016">
            <v>21</v>
          </cell>
          <cell r="S2016">
            <v>42.599999999999994</v>
          </cell>
          <cell r="T2016" t="str">
            <v xml:space="preserve"> </v>
          </cell>
        </row>
        <row r="2017">
          <cell r="A2017" t="str">
            <v>39173200</v>
          </cell>
          <cell r="B2017" t="str">
            <v>Tubes et tuyaux non renforces,sans accessoires,en matieres plastiques</v>
          </cell>
          <cell r="C2017">
            <v>38393</v>
          </cell>
          <cell r="D2017">
            <v>30</v>
          </cell>
          <cell r="E2017">
            <v>0</v>
          </cell>
          <cell r="F2017">
            <v>18</v>
          </cell>
          <cell r="G2017">
            <v>30</v>
          </cell>
          <cell r="H2017">
            <v>0</v>
          </cell>
          <cell r="I2017">
            <v>18</v>
          </cell>
          <cell r="J2017">
            <v>1</v>
          </cell>
          <cell r="K2017">
            <v>0</v>
          </cell>
          <cell r="L2017" t="str">
            <v>KGM</v>
          </cell>
          <cell r="M2017">
            <v>0</v>
          </cell>
          <cell r="N2017">
            <v>0</v>
          </cell>
          <cell r="O2017" t="str">
            <v>CLASSE</v>
          </cell>
          <cell r="P2017">
            <v>4</v>
          </cell>
          <cell r="Q2017">
            <v>54.4</v>
          </cell>
          <cell r="R2017">
            <v>31</v>
          </cell>
          <cell r="S2017">
            <v>54.400000000000006</v>
          </cell>
          <cell r="T2017" t="str">
            <v xml:space="preserve"> </v>
          </cell>
        </row>
        <row r="2018">
          <cell r="A2018" t="str">
            <v>39173300</v>
          </cell>
          <cell r="B2018" t="str">
            <v>Tubes et tuyaux non renforces,avec accessoires,en matieres plastiques</v>
          </cell>
          <cell r="C2018">
            <v>38393</v>
          </cell>
          <cell r="D2018">
            <v>30</v>
          </cell>
          <cell r="E2018">
            <v>0</v>
          </cell>
          <cell r="F2018">
            <v>18</v>
          </cell>
          <cell r="G2018">
            <v>30</v>
          </cell>
          <cell r="H2018">
            <v>0</v>
          </cell>
          <cell r="I2018">
            <v>18</v>
          </cell>
          <cell r="J2018">
            <v>1</v>
          </cell>
          <cell r="K2018">
            <v>0</v>
          </cell>
          <cell r="L2018" t="str">
            <v>KGM</v>
          </cell>
          <cell r="M2018">
            <v>0</v>
          </cell>
          <cell r="N2018">
            <v>0</v>
          </cell>
          <cell r="O2018" t="str">
            <v>CLASSE</v>
          </cell>
          <cell r="P2018">
            <v>4</v>
          </cell>
          <cell r="Q2018">
            <v>54.4</v>
          </cell>
          <cell r="R2018">
            <v>31</v>
          </cell>
          <cell r="S2018">
            <v>54.400000000000006</v>
          </cell>
          <cell r="T2018" t="str">
            <v xml:space="preserve"> </v>
          </cell>
        </row>
        <row r="2019">
          <cell r="A2019" t="str">
            <v>39173900</v>
          </cell>
          <cell r="B2019" t="str">
            <v>Tubes renforces en matieres plastiques,avec accessoires</v>
          </cell>
          <cell r="C2019">
            <v>38393</v>
          </cell>
          <cell r="D2019">
            <v>30</v>
          </cell>
          <cell r="E2019">
            <v>0</v>
          </cell>
          <cell r="F2019">
            <v>18</v>
          </cell>
          <cell r="G2019">
            <v>30</v>
          </cell>
          <cell r="H2019">
            <v>0</v>
          </cell>
          <cell r="I2019">
            <v>18</v>
          </cell>
          <cell r="J2019">
            <v>1</v>
          </cell>
          <cell r="K2019">
            <v>0</v>
          </cell>
          <cell r="L2019" t="str">
            <v>KGM</v>
          </cell>
          <cell r="M2019">
            <v>0</v>
          </cell>
          <cell r="N2019">
            <v>0</v>
          </cell>
          <cell r="O2019" t="str">
            <v>CLASSE</v>
          </cell>
          <cell r="P2019">
            <v>4</v>
          </cell>
          <cell r="Q2019">
            <v>54.4</v>
          </cell>
          <cell r="R2019">
            <v>31</v>
          </cell>
          <cell r="S2019">
            <v>54.400000000000006</v>
          </cell>
          <cell r="T2019" t="str">
            <v xml:space="preserve"> </v>
          </cell>
        </row>
        <row r="2020">
          <cell r="A2020" t="str">
            <v>39174000</v>
          </cell>
          <cell r="B2020" t="str">
            <v>Accessoires pour tubes et tuyaux</v>
          </cell>
          <cell r="C2020">
            <v>38393</v>
          </cell>
          <cell r="D2020">
            <v>10</v>
          </cell>
          <cell r="E2020">
            <v>0</v>
          </cell>
          <cell r="F2020">
            <v>18</v>
          </cell>
          <cell r="G2020">
            <v>10</v>
          </cell>
          <cell r="H2020">
            <v>0</v>
          </cell>
          <cell r="I2020">
            <v>18</v>
          </cell>
          <cell r="J2020">
            <v>1</v>
          </cell>
          <cell r="K2020">
            <v>0</v>
          </cell>
          <cell r="L2020" t="str">
            <v>KGM</v>
          </cell>
          <cell r="M2020">
            <v>0</v>
          </cell>
          <cell r="N2020">
            <v>0</v>
          </cell>
          <cell r="O2020" t="str">
            <v>CLASSE</v>
          </cell>
          <cell r="P2020">
            <v>2</v>
          </cell>
          <cell r="Q2020">
            <v>30.8</v>
          </cell>
          <cell r="R2020">
            <v>11</v>
          </cell>
          <cell r="S2020">
            <v>30.800000000000011</v>
          </cell>
          <cell r="T2020" t="str">
            <v xml:space="preserve"> </v>
          </cell>
        </row>
        <row r="2021">
          <cell r="A2021" t="str">
            <v>39181000</v>
          </cell>
          <cell r="B2021" t="str">
            <v>Revetement de sols,...en polymeres de chlorure de vinyle.</v>
          </cell>
          <cell r="C2021">
            <v>38393</v>
          </cell>
          <cell r="D2021">
            <v>30</v>
          </cell>
          <cell r="E2021">
            <v>0</v>
          </cell>
          <cell r="F2021">
            <v>18</v>
          </cell>
          <cell r="G2021">
            <v>30</v>
          </cell>
          <cell r="H2021">
            <v>0</v>
          </cell>
          <cell r="I2021">
            <v>18</v>
          </cell>
          <cell r="J2021">
            <v>1</v>
          </cell>
          <cell r="K2021">
            <v>0</v>
          </cell>
          <cell r="L2021" t="str">
            <v>KGM</v>
          </cell>
          <cell r="M2021">
            <v>0</v>
          </cell>
          <cell r="N2021">
            <v>0</v>
          </cell>
          <cell r="O2021" t="str">
            <v>CLASSE</v>
          </cell>
          <cell r="P2021">
            <v>4</v>
          </cell>
          <cell r="Q2021">
            <v>54.4</v>
          </cell>
          <cell r="R2021">
            <v>31</v>
          </cell>
          <cell r="S2021">
            <v>54.400000000000006</v>
          </cell>
          <cell r="T2021" t="str">
            <v xml:space="preserve"> </v>
          </cell>
        </row>
        <row r="2022">
          <cell r="A2022" t="str">
            <v>39189000</v>
          </cell>
          <cell r="B2022" t="str">
            <v>Revetement imprime de sols,murs,plafonds en autres matieres plastiques</v>
          </cell>
          <cell r="C2022">
            <v>38393</v>
          </cell>
          <cell r="D2022">
            <v>30</v>
          </cell>
          <cell r="E2022">
            <v>0</v>
          </cell>
          <cell r="F2022">
            <v>18</v>
          </cell>
          <cell r="G2022">
            <v>30</v>
          </cell>
          <cell r="H2022">
            <v>0</v>
          </cell>
          <cell r="I2022">
            <v>18</v>
          </cell>
          <cell r="J2022">
            <v>1</v>
          </cell>
          <cell r="K2022">
            <v>0</v>
          </cell>
          <cell r="L2022" t="str">
            <v>KGM</v>
          </cell>
          <cell r="M2022">
            <v>0</v>
          </cell>
          <cell r="N2022">
            <v>0</v>
          </cell>
          <cell r="O2022" t="str">
            <v>CLASSE</v>
          </cell>
          <cell r="P2022">
            <v>4</v>
          </cell>
          <cell r="Q2022">
            <v>54.4</v>
          </cell>
          <cell r="R2022">
            <v>31</v>
          </cell>
          <cell r="S2022">
            <v>54.400000000000006</v>
          </cell>
          <cell r="T2022" t="str">
            <v xml:space="preserve"> </v>
          </cell>
        </row>
        <row r="2023">
          <cell r="A2023" t="str">
            <v>39191000</v>
          </cell>
          <cell r="B2023" t="str">
            <v>Adhesifs en rouleaux (20 cm et -) en matieres plastiques</v>
          </cell>
          <cell r="C2023">
            <v>38393</v>
          </cell>
          <cell r="D2023">
            <v>5</v>
          </cell>
          <cell r="E2023">
            <v>0</v>
          </cell>
          <cell r="F2023">
            <v>18</v>
          </cell>
          <cell r="G2023">
            <v>5</v>
          </cell>
          <cell r="H2023">
            <v>0</v>
          </cell>
          <cell r="I2023">
            <v>18</v>
          </cell>
          <cell r="J2023">
            <v>1</v>
          </cell>
          <cell r="K2023">
            <v>0</v>
          </cell>
          <cell r="L2023" t="str">
            <v>KGM</v>
          </cell>
          <cell r="M2023">
            <v>0</v>
          </cell>
          <cell r="N2023">
            <v>0</v>
          </cell>
          <cell r="O2023" t="str">
            <v>CLASSE</v>
          </cell>
          <cell r="P2023">
            <v>1</v>
          </cell>
          <cell r="Q2023">
            <v>24.9</v>
          </cell>
          <cell r="R2023">
            <v>6</v>
          </cell>
          <cell r="S2023">
            <v>24.900000000000006</v>
          </cell>
          <cell r="T2023" t="str">
            <v xml:space="preserve"> </v>
          </cell>
        </row>
        <row r="2024">
          <cell r="A2024" t="str">
            <v>39199000</v>
          </cell>
          <cell r="B2024" t="str">
            <v>Plaques,feuilles,rubans,...auto-adhesifs,en matieres plastiques</v>
          </cell>
          <cell r="C2024">
            <v>38393</v>
          </cell>
          <cell r="D2024">
            <v>10</v>
          </cell>
          <cell r="E2024">
            <v>0</v>
          </cell>
          <cell r="F2024">
            <v>0</v>
          </cell>
          <cell r="G2024">
            <v>10</v>
          </cell>
          <cell r="H2024">
            <v>0</v>
          </cell>
          <cell r="I2024">
            <v>0</v>
          </cell>
          <cell r="J2024">
            <v>1</v>
          </cell>
          <cell r="K2024">
            <v>0</v>
          </cell>
          <cell r="L2024" t="str">
            <v>KGM</v>
          </cell>
          <cell r="M2024">
            <v>0</v>
          </cell>
          <cell r="N2024">
            <v>0</v>
          </cell>
          <cell r="O2024" t="str">
            <v>CLASSE</v>
          </cell>
          <cell r="P2024">
            <v>2</v>
          </cell>
          <cell r="Q2024">
            <v>11</v>
          </cell>
          <cell r="R2024">
            <v>11</v>
          </cell>
          <cell r="S2024">
            <v>11</v>
          </cell>
          <cell r="T2024" t="str">
            <v xml:space="preserve"> </v>
          </cell>
        </row>
        <row r="2025">
          <cell r="A2025" t="str">
            <v>39201000</v>
          </cell>
          <cell r="B2025" t="str">
            <v>Plaques, feuilles,...,en polymeres de l'ethylene</v>
          </cell>
          <cell r="C2025">
            <v>38393</v>
          </cell>
          <cell r="D2025">
            <v>10</v>
          </cell>
          <cell r="E2025">
            <v>0</v>
          </cell>
          <cell r="F2025">
            <v>18</v>
          </cell>
          <cell r="G2025">
            <v>10</v>
          </cell>
          <cell r="H2025">
            <v>0</v>
          </cell>
          <cell r="I2025">
            <v>18</v>
          </cell>
          <cell r="J2025">
            <v>1</v>
          </cell>
          <cell r="K2025">
            <v>0</v>
          </cell>
          <cell r="L2025" t="str">
            <v>KGM</v>
          </cell>
          <cell r="M2025">
            <v>0</v>
          </cell>
          <cell r="N2025">
            <v>0</v>
          </cell>
          <cell r="O2025" t="str">
            <v>CLASSE</v>
          </cell>
          <cell r="P2025">
            <v>2</v>
          </cell>
          <cell r="Q2025">
            <v>30.8</v>
          </cell>
          <cell r="R2025">
            <v>11</v>
          </cell>
          <cell r="S2025">
            <v>30.800000000000011</v>
          </cell>
          <cell r="T2025" t="str">
            <v xml:space="preserve"> </v>
          </cell>
        </row>
        <row r="2026">
          <cell r="A2026" t="str">
            <v>39202000</v>
          </cell>
          <cell r="B2026" t="str">
            <v>Plaques, feuilles,...,en polymeres du propylene</v>
          </cell>
          <cell r="C2026">
            <v>38393</v>
          </cell>
          <cell r="D2026">
            <v>10</v>
          </cell>
          <cell r="E2026">
            <v>0</v>
          </cell>
          <cell r="F2026">
            <v>18</v>
          </cell>
          <cell r="G2026">
            <v>10</v>
          </cell>
          <cell r="H2026">
            <v>0</v>
          </cell>
          <cell r="I2026">
            <v>18</v>
          </cell>
          <cell r="J2026">
            <v>1</v>
          </cell>
          <cell r="K2026">
            <v>0</v>
          </cell>
          <cell r="L2026" t="str">
            <v>KGM</v>
          </cell>
          <cell r="M2026">
            <v>0</v>
          </cell>
          <cell r="N2026">
            <v>0</v>
          </cell>
          <cell r="O2026" t="str">
            <v>CLASSE</v>
          </cell>
          <cell r="P2026">
            <v>2</v>
          </cell>
          <cell r="Q2026">
            <v>30.8</v>
          </cell>
          <cell r="R2026">
            <v>11</v>
          </cell>
          <cell r="S2026">
            <v>30.800000000000011</v>
          </cell>
          <cell r="T2026" t="str">
            <v xml:space="preserve"> </v>
          </cell>
        </row>
        <row r="2027">
          <cell r="A2027" t="str">
            <v>39203000</v>
          </cell>
          <cell r="B2027" t="str">
            <v>Plaques, feuilles,...,en polymeres du styrene</v>
          </cell>
          <cell r="C2027">
            <v>38393</v>
          </cell>
          <cell r="D2027">
            <v>10</v>
          </cell>
          <cell r="E2027">
            <v>0</v>
          </cell>
          <cell r="F2027">
            <v>18</v>
          </cell>
          <cell r="G2027">
            <v>10</v>
          </cell>
          <cell r="H2027">
            <v>0</v>
          </cell>
          <cell r="I2027">
            <v>18</v>
          </cell>
          <cell r="J2027">
            <v>1</v>
          </cell>
          <cell r="K2027">
            <v>0</v>
          </cell>
          <cell r="L2027" t="str">
            <v>KGM</v>
          </cell>
          <cell r="M2027">
            <v>0</v>
          </cell>
          <cell r="N2027">
            <v>0</v>
          </cell>
          <cell r="O2027" t="str">
            <v>CLASSE</v>
          </cell>
          <cell r="P2027">
            <v>2</v>
          </cell>
          <cell r="Q2027">
            <v>30.8</v>
          </cell>
          <cell r="R2027">
            <v>11</v>
          </cell>
          <cell r="S2027">
            <v>30.800000000000011</v>
          </cell>
          <cell r="T2027" t="str">
            <v xml:space="preserve"> </v>
          </cell>
        </row>
        <row r="2028">
          <cell r="A2028" t="str">
            <v>39204300</v>
          </cell>
          <cell r="B2028" t="str">
            <v>Plaques,feuilles,pellicules,bandes &amp; lamescontenant en pds au moins 6% de plastifiant</v>
          </cell>
          <cell r="C2028">
            <v>38393</v>
          </cell>
          <cell r="D2028">
            <v>10</v>
          </cell>
          <cell r="E2028">
            <v>0</v>
          </cell>
          <cell r="F2028">
            <v>18</v>
          </cell>
          <cell r="G2028">
            <v>10</v>
          </cell>
          <cell r="H2028">
            <v>0</v>
          </cell>
          <cell r="I2028">
            <v>18</v>
          </cell>
          <cell r="J2028">
            <v>1</v>
          </cell>
          <cell r="K2028">
            <v>0</v>
          </cell>
          <cell r="L2028" t="str">
            <v>KGM</v>
          </cell>
          <cell r="M2028">
            <v>0</v>
          </cell>
          <cell r="N2028">
            <v>0</v>
          </cell>
          <cell r="O2028" t="str">
            <v>CLASSE</v>
          </cell>
          <cell r="P2028">
            <v>2</v>
          </cell>
          <cell r="Q2028">
            <v>30.8</v>
          </cell>
          <cell r="R2028">
            <v>11</v>
          </cell>
          <cell r="S2028">
            <v>30.800000000000011</v>
          </cell>
          <cell r="T2028" t="str">
            <v xml:space="preserve"> </v>
          </cell>
        </row>
        <row r="2029">
          <cell r="A2029" t="str">
            <v>39204900</v>
          </cell>
          <cell r="B2029" t="str">
            <v>Plaques,bandes,feuilles &amp; lames en matiresplastiques du 3920 autres que 392010 _x0005_ 49</v>
          </cell>
          <cell r="C2029">
            <v>38393</v>
          </cell>
          <cell r="D2029">
            <v>10</v>
          </cell>
          <cell r="E2029">
            <v>0</v>
          </cell>
          <cell r="F2029">
            <v>18</v>
          </cell>
          <cell r="G2029">
            <v>10</v>
          </cell>
          <cell r="H2029">
            <v>0</v>
          </cell>
          <cell r="I2029">
            <v>18</v>
          </cell>
          <cell r="J2029">
            <v>1</v>
          </cell>
          <cell r="K2029">
            <v>0</v>
          </cell>
          <cell r="L2029" t="str">
            <v>KGM</v>
          </cell>
          <cell r="M2029">
            <v>0</v>
          </cell>
          <cell r="N2029">
            <v>0</v>
          </cell>
          <cell r="O2029" t="str">
            <v>CLASSE</v>
          </cell>
          <cell r="P2029">
            <v>2</v>
          </cell>
          <cell r="Q2029">
            <v>30.8</v>
          </cell>
          <cell r="R2029">
            <v>11</v>
          </cell>
          <cell r="S2029">
            <v>30.800000000000011</v>
          </cell>
          <cell r="T2029" t="str">
            <v xml:space="preserve"> </v>
          </cell>
        </row>
        <row r="2030">
          <cell r="A2030" t="str">
            <v>39205100</v>
          </cell>
          <cell r="B2030" t="str">
            <v>Plaques, feuilles,...,en polymetacrylate de methyle</v>
          </cell>
          <cell r="C2030">
            <v>38393</v>
          </cell>
          <cell r="D2030">
            <v>10</v>
          </cell>
          <cell r="E2030">
            <v>0</v>
          </cell>
          <cell r="F2030">
            <v>18</v>
          </cell>
          <cell r="G2030">
            <v>10</v>
          </cell>
          <cell r="H2030">
            <v>0</v>
          </cell>
          <cell r="I2030">
            <v>18</v>
          </cell>
          <cell r="J2030">
            <v>1</v>
          </cell>
          <cell r="K2030">
            <v>0</v>
          </cell>
          <cell r="L2030" t="str">
            <v>KGM</v>
          </cell>
          <cell r="M2030">
            <v>0</v>
          </cell>
          <cell r="N2030">
            <v>0</v>
          </cell>
          <cell r="O2030" t="str">
            <v>CLASSE</v>
          </cell>
          <cell r="P2030">
            <v>2</v>
          </cell>
          <cell r="Q2030">
            <v>30.8</v>
          </cell>
          <cell r="R2030">
            <v>11</v>
          </cell>
          <cell r="S2030">
            <v>30.800000000000011</v>
          </cell>
          <cell r="T2030" t="str">
            <v xml:space="preserve"> </v>
          </cell>
        </row>
        <row r="2031">
          <cell r="A2031" t="str">
            <v>39205900</v>
          </cell>
          <cell r="B2031" t="str">
            <v>Plaques, feuilles,...,en autres polymeres acrylyques</v>
          </cell>
          <cell r="C2031">
            <v>38393</v>
          </cell>
          <cell r="D2031">
            <v>10</v>
          </cell>
          <cell r="E2031">
            <v>0</v>
          </cell>
          <cell r="F2031">
            <v>18</v>
          </cell>
          <cell r="G2031">
            <v>10</v>
          </cell>
          <cell r="H2031">
            <v>0</v>
          </cell>
          <cell r="I2031">
            <v>18</v>
          </cell>
          <cell r="J2031">
            <v>1</v>
          </cell>
          <cell r="K2031">
            <v>0</v>
          </cell>
          <cell r="L2031" t="str">
            <v>KGM</v>
          </cell>
          <cell r="M2031">
            <v>0</v>
          </cell>
          <cell r="N2031">
            <v>0</v>
          </cell>
          <cell r="O2031" t="str">
            <v>CLASSE</v>
          </cell>
          <cell r="P2031">
            <v>2</v>
          </cell>
          <cell r="Q2031">
            <v>30.8</v>
          </cell>
          <cell r="R2031">
            <v>11</v>
          </cell>
          <cell r="S2031">
            <v>30.800000000000011</v>
          </cell>
          <cell r="T2031" t="str">
            <v xml:space="preserve"> </v>
          </cell>
        </row>
        <row r="2032">
          <cell r="A2032" t="str">
            <v>39206100</v>
          </cell>
          <cell r="B2032" t="str">
            <v>Plaques,feuilles,bandes,pellicules et lames,en polycarbonates</v>
          </cell>
          <cell r="C2032">
            <v>38393</v>
          </cell>
          <cell r="D2032">
            <v>10</v>
          </cell>
          <cell r="E2032">
            <v>0</v>
          </cell>
          <cell r="F2032">
            <v>18</v>
          </cell>
          <cell r="G2032">
            <v>10</v>
          </cell>
          <cell r="H2032">
            <v>0</v>
          </cell>
          <cell r="I2032">
            <v>18</v>
          </cell>
          <cell r="J2032">
            <v>1</v>
          </cell>
          <cell r="K2032">
            <v>0</v>
          </cell>
          <cell r="L2032" t="str">
            <v>KGM</v>
          </cell>
          <cell r="M2032">
            <v>0</v>
          </cell>
          <cell r="N2032">
            <v>0</v>
          </cell>
          <cell r="O2032" t="str">
            <v>CLASSE</v>
          </cell>
          <cell r="P2032">
            <v>2</v>
          </cell>
          <cell r="Q2032">
            <v>30.8</v>
          </cell>
          <cell r="R2032">
            <v>11</v>
          </cell>
          <cell r="S2032">
            <v>30.800000000000011</v>
          </cell>
          <cell r="T2032" t="str">
            <v xml:space="preserve"> </v>
          </cell>
        </row>
        <row r="2033">
          <cell r="A2033" t="str">
            <v>39206200</v>
          </cell>
          <cell r="B2033" t="str">
            <v>Plaques, feuilles,...,en polyethylene terephtalate</v>
          </cell>
          <cell r="C2033">
            <v>38393</v>
          </cell>
          <cell r="D2033">
            <v>5</v>
          </cell>
          <cell r="E2033">
            <v>0</v>
          </cell>
          <cell r="F2033">
            <v>18</v>
          </cell>
          <cell r="G2033">
            <v>5</v>
          </cell>
          <cell r="H2033">
            <v>0</v>
          </cell>
          <cell r="I2033">
            <v>18</v>
          </cell>
          <cell r="J2033">
            <v>1</v>
          </cell>
          <cell r="K2033">
            <v>0</v>
          </cell>
          <cell r="L2033" t="str">
            <v>KGM</v>
          </cell>
          <cell r="M2033">
            <v>0</v>
          </cell>
          <cell r="N2033">
            <v>0</v>
          </cell>
          <cell r="O2033" t="str">
            <v>CLASSE</v>
          </cell>
          <cell r="P2033">
            <v>1</v>
          </cell>
          <cell r="Q2033">
            <v>24.9</v>
          </cell>
          <cell r="R2033">
            <v>6</v>
          </cell>
          <cell r="S2033">
            <v>24.900000000000006</v>
          </cell>
          <cell r="T2033" t="str">
            <v xml:space="preserve"> </v>
          </cell>
        </row>
        <row r="2034">
          <cell r="A2034" t="str">
            <v>39206300</v>
          </cell>
          <cell r="B2034" t="str">
            <v>Plaques, feuilles,..,en polyesters non satures</v>
          </cell>
          <cell r="C2034">
            <v>38393</v>
          </cell>
          <cell r="D2034">
            <v>10</v>
          </cell>
          <cell r="E2034">
            <v>0</v>
          </cell>
          <cell r="F2034">
            <v>18</v>
          </cell>
          <cell r="G2034">
            <v>10</v>
          </cell>
          <cell r="H2034">
            <v>0</v>
          </cell>
          <cell r="I2034">
            <v>18</v>
          </cell>
          <cell r="J2034">
            <v>1</v>
          </cell>
          <cell r="K2034">
            <v>0</v>
          </cell>
          <cell r="L2034" t="str">
            <v>KGM</v>
          </cell>
          <cell r="M2034">
            <v>0</v>
          </cell>
          <cell r="N2034">
            <v>0</v>
          </cell>
          <cell r="O2034" t="str">
            <v>CLASSE</v>
          </cell>
          <cell r="P2034">
            <v>2</v>
          </cell>
          <cell r="Q2034">
            <v>30.8</v>
          </cell>
          <cell r="R2034">
            <v>11</v>
          </cell>
          <cell r="S2034">
            <v>30.800000000000011</v>
          </cell>
          <cell r="T2034" t="str">
            <v xml:space="preserve"> </v>
          </cell>
        </row>
        <row r="2035">
          <cell r="A2035" t="str">
            <v>39206900</v>
          </cell>
          <cell r="B2035" t="str">
            <v>Plaques,feuilles,bandes,pellicules et lames,en autres polyesters</v>
          </cell>
          <cell r="C2035">
            <v>38393</v>
          </cell>
          <cell r="D2035">
            <v>10</v>
          </cell>
          <cell r="E2035">
            <v>0</v>
          </cell>
          <cell r="F2035">
            <v>18</v>
          </cell>
          <cell r="G2035">
            <v>10</v>
          </cell>
          <cell r="H2035">
            <v>0</v>
          </cell>
          <cell r="I2035">
            <v>18</v>
          </cell>
          <cell r="J2035">
            <v>1</v>
          </cell>
          <cell r="K2035">
            <v>0</v>
          </cell>
          <cell r="L2035" t="str">
            <v>KGM</v>
          </cell>
          <cell r="M2035">
            <v>0</v>
          </cell>
          <cell r="N2035">
            <v>0</v>
          </cell>
          <cell r="O2035" t="str">
            <v>CLASSE</v>
          </cell>
          <cell r="P2035">
            <v>2</v>
          </cell>
          <cell r="Q2035">
            <v>30.8</v>
          </cell>
          <cell r="R2035">
            <v>11</v>
          </cell>
          <cell r="S2035">
            <v>30.800000000000011</v>
          </cell>
          <cell r="T2035" t="str">
            <v xml:space="preserve"> </v>
          </cell>
        </row>
        <row r="2036">
          <cell r="A2036" t="str">
            <v>39207100</v>
          </cell>
          <cell r="B2036" t="str">
            <v>Plaques,feuilles,bandes,pellicules et lames,en cellulose regeneree</v>
          </cell>
          <cell r="C2036">
            <v>38393</v>
          </cell>
          <cell r="D2036">
            <v>10</v>
          </cell>
          <cell r="E2036">
            <v>0</v>
          </cell>
          <cell r="F2036">
            <v>18</v>
          </cell>
          <cell r="G2036">
            <v>10</v>
          </cell>
          <cell r="H2036">
            <v>0</v>
          </cell>
          <cell r="I2036">
            <v>18</v>
          </cell>
          <cell r="J2036">
            <v>1</v>
          </cell>
          <cell r="K2036">
            <v>0</v>
          </cell>
          <cell r="L2036" t="str">
            <v>KGM</v>
          </cell>
          <cell r="M2036">
            <v>0</v>
          </cell>
          <cell r="N2036">
            <v>0</v>
          </cell>
          <cell r="O2036" t="str">
            <v>CLASSE</v>
          </cell>
          <cell r="P2036">
            <v>2</v>
          </cell>
          <cell r="Q2036">
            <v>30.8</v>
          </cell>
          <cell r="R2036">
            <v>11</v>
          </cell>
          <cell r="S2036">
            <v>30.800000000000011</v>
          </cell>
          <cell r="T2036" t="str">
            <v xml:space="preserve"> </v>
          </cell>
        </row>
        <row r="2037">
          <cell r="A2037" t="str">
            <v>39207200</v>
          </cell>
          <cell r="B2037" t="str">
            <v>Plaques,feuilles,bandes,pellicules et lames,en fibres vulcanisees</v>
          </cell>
          <cell r="C2037">
            <v>38393</v>
          </cell>
          <cell r="D2037">
            <v>10</v>
          </cell>
          <cell r="E2037">
            <v>0</v>
          </cell>
          <cell r="F2037">
            <v>18</v>
          </cell>
          <cell r="G2037">
            <v>10</v>
          </cell>
          <cell r="H2037">
            <v>0</v>
          </cell>
          <cell r="I2037">
            <v>18</v>
          </cell>
          <cell r="J2037">
            <v>1</v>
          </cell>
          <cell r="K2037">
            <v>0</v>
          </cell>
          <cell r="L2037" t="str">
            <v>KGM</v>
          </cell>
          <cell r="M2037">
            <v>0</v>
          </cell>
          <cell r="N2037">
            <v>0</v>
          </cell>
          <cell r="O2037" t="str">
            <v>CLASSE</v>
          </cell>
          <cell r="P2037">
            <v>2</v>
          </cell>
          <cell r="Q2037">
            <v>30.8</v>
          </cell>
          <cell r="R2037">
            <v>11</v>
          </cell>
          <cell r="S2037">
            <v>30.800000000000011</v>
          </cell>
          <cell r="T2037" t="str">
            <v xml:space="preserve"> </v>
          </cell>
        </row>
        <row r="2038">
          <cell r="A2038" t="str">
            <v>39207300</v>
          </cell>
          <cell r="B2038" t="str">
            <v>Plaques, feuilles,pellicules,..,en acetate de cellulose</v>
          </cell>
          <cell r="C2038">
            <v>38393</v>
          </cell>
          <cell r="D2038">
            <v>10</v>
          </cell>
          <cell r="E2038">
            <v>0</v>
          </cell>
          <cell r="F2038">
            <v>18</v>
          </cell>
          <cell r="G2038">
            <v>10</v>
          </cell>
          <cell r="H2038">
            <v>0</v>
          </cell>
          <cell r="I2038">
            <v>18</v>
          </cell>
          <cell r="J2038">
            <v>1</v>
          </cell>
          <cell r="K2038">
            <v>0</v>
          </cell>
          <cell r="L2038" t="str">
            <v>KGM</v>
          </cell>
          <cell r="M2038">
            <v>0</v>
          </cell>
          <cell r="N2038">
            <v>0</v>
          </cell>
          <cell r="O2038" t="str">
            <v>CLASSE</v>
          </cell>
          <cell r="P2038">
            <v>2</v>
          </cell>
          <cell r="Q2038">
            <v>30.8</v>
          </cell>
          <cell r="R2038">
            <v>11</v>
          </cell>
          <cell r="S2038">
            <v>30.800000000000011</v>
          </cell>
          <cell r="T2038" t="str">
            <v xml:space="preserve"> </v>
          </cell>
        </row>
        <row r="2039">
          <cell r="A2039" t="str">
            <v>39207900</v>
          </cell>
          <cell r="B2039" t="str">
            <v>Plaques, feuilles,..,en autres derives de la cellulose</v>
          </cell>
          <cell r="C2039">
            <v>38393</v>
          </cell>
          <cell r="D2039">
            <v>10</v>
          </cell>
          <cell r="E2039">
            <v>0</v>
          </cell>
          <cell r="F2039">
            <v>18</v>
          </cell>
          <cell r="G2039">
            <v>10</v>
          </cell>
          <cell r="H2039">
            <v>0</v>
          </cell>
          <cell r="I2039">
            <v>18</v>
          </cell>
          <cell r="J2039">
            <v>1</v>
          </cell>
          <cell r="K2039">
            <v>0</v>
          </cell>
          <cell r="L2039" t="str">
            <v>KGM</v>
          </cell>
          <cell r="M2039">
            <v>0</v>
          </cell>
          <cell r="N2039">
            <v>0</v>
          </cell>
          <cell r="O2039" t="str">
            <v>CLASSE</v>
          </cell>
          <cell r="P2039">
            <v>2</v>
          </cell>
          <cell r="Q2039">
            <v>30.8</v>
          </cell>
          <cell r="R2039">
            <v>11</v>
          </cell>
          <cell r="S2039">
            <v>30.800000000000011</v>
          </cell>
          <cell r="T2039" t="str">
            <v xml:space="preserve"> </v>
          </cell>
        </row>
        <row r="2040">
          <cell r="A2040" t="str">
            <v>39209100</v>
          </cell>
          <cell r="B2040" t="str">
            <v>Plaques, feuilles,...,en poly butyral de vinyle</v>
          </cell>
          <cell r="C2040">
            <v>38393</v>
          </cell>
          <cell r="D2040">
            <v>10</v>
          </cell>
          <cell r="E2040">
            <v>0</v>
          </cell>
          <cell r="F2040">
            <v>18</v>
          </cell>
          <cell r="G2040">
            <v>10</v>
          </cell>
          <cell r="H2040">
            <v>0</v>
          </cell>
          <cell r="I2040">
            <v>18</v>
          </cell>
          <cell r="J2040">
            <v>1</v>
          </cell>
          <cell r="K2040">
            <v>0</v>
          </cell>
          <cell r="L2040" t="str">
            <v>KGM</v>
          </cell>
          <cell r="M2040">
            <v>0</v>
          </cell>
          <cell r="N2040">
            <v>0</v>
          </cell>
          <cell r="O2040" t="str">
            <v>CLASSE</v>
          </cell>
          <cell r="P2040">
            <v>2</v>
          </cell>
          <cell r="Q2040">
            <v>30.8</v>
          </cell>
          <cell r="R2040">
            <v>11</v>
          </cell>
          <cell r="S2040">
            <v>30.800000000000011</v>
          </cell>
          <cell r="T2040" t="str">
            <v xml:space="preserve"> </v>
          </cell>
        </row>
        <row r="2041">
          <cell r="A2041" t="str">
            <v>39209200</v>
          </cell>
          <cell r="B2041" t="str">
            <v>Plaques,feuilles,bandes,pellicules et lames,en polyamides</v>
          </cell>
          <cell r="C2041">
            <v>38393</v>
          </cell>
          <cell r="D2041">
            <v>10</v>
          </cell>
          <cell r="E2041">
            <v>0</v>
          </cell>
          <cell r="F2041">
            <v>18</v>
          </cell>
          <cell r="G2041">
            <v>10</v>
          </cell>
          <cell r="H2041">
            <v>0</v>
          </cell>
          <cell r="I2041">
            <v>18</v>
          </cell>
          <cell r="J2041">
            <v>1</v>
          </cell>
          <cell r="K2041">
            <v>0</v>
          </cell>
          <cell r="L2041" t="str">
            <v>KGM</v>
          </cell>
          <cell r="M2041">
            <v>0</v>
          </cell>
          <cell r="N2041">
            <v>0</v>
          </cell>
          <cell r="O2041" t="str">
            <v>CLASSE</v>
          </cell>
          <cell r="P2041">
            <v>2</v>
          </cell>
          <cell r="Q2041">
            <v>30.8</v>
          </cell>
          <cell r="R2041">
            <v>11</v>
          </cell>
          <cell r="S2041">
            <v>30.800000000000011</v>
          </cell>
          <cell r="T2041" t="str">
            <v xml:space="preserve"> </v>
          </cell>
        </row>
        <row r="2042">
          <cell r="A2042" t="str">
            <v>39209300</v>
          </cell>
          <cell r="B2042" t="str">
            <v>Plaques,feuilles,bandes,pellicules et lames,en resines aminiques</v>
          </cell>
          <cell r="C2042">
            <v>38393</v>
          </cell>
          <cell r="D2042">
            <v>10</v>
          </cell>
          <cell r="E2042">
            <v>0</v>
          </cell>
          <cell r="F2042">
            <v>18</v>
          </cell>
          <cell r="G2042">
            <v>10</v>
          </cell>
          <cell r="H2042">
            <v>0</v>
          </cell>
          <cell r="I2042">
            <v>18</v>
          </cell>
          <cell r="J2042">
            <v>1</v>
          </cell>
          <cell r="K2042">
            <v>0</v>
          </cell>
          <cell r="L2042" t="str">
            <v>KGM</v>
          </cell>
          <cell r="M2042">
            <v>0</v>
          </cell>
          <cell r="N2042">
            <v>0</v>
          </cell>
          <cell r="O2042" t="str">
            <v>CLASSE</v>
          </cell>
          <cell r="P2042">
            <v>2</v>
          </cell>
          <cell r="Q2042">
            <v>30.8</v>
          </cell>
          <cell r="R2042">
            <v>11</v>
          </cell>
          <cell r="S2042">
            <v>30.800000000000011</v>
          </cell>
          <cell r="T2042" t="str">
            <v xml:space="preserve"> </v>
          </cell>
        </row>
        <row r="2043">
          <cell r="A2043" t="str">
            <v>39209400</v>
          </cell>
          <cell r="B2043" t="str">
            <v>Plaques,feuilles,bandes,pellicules et lames,en resines phenoliques</v>
          </cell>
          <cell r="C2043">
            <v>38393</v>
          </cell>
          <cell r="D2043">
            <v>10</v>
          </cell>
          <cell r="E2043">
            <v>0</v>
          </cell>
          <cell r="F2043">
            <v>18</v>
          </cell>
          <cell r="G2043">
            <v>10</v>
          </cell>
          <cell r="H2043">
            <v>0</v>
          </cell>
          <cell r="I2043">
            <v>18</v>
          </cell>
          <cell r="J2043">
            <v>1</v>
          </cell>
          <cell r="K2043">
            <v>0</v>
          </cell>
          <cell r="L2043" t="str">
            <v>KGM</v>
          </cell>
          <cell r="M2043">
            <v>0</v>
          </cell>
          <cell r="N2043">
            <v>0</v>
          </cell>
          <cell r="O2043" t="str">
            <v>CLASSE</v>
          </cell>
          <cell r="P2043">
            <v>2</v>
          </cell>
          <cell r="Q2043">
            <v>30.8</v>
          </cell>
          <cell r="R2043">
            <v>11</v>
          </cell>
          <cell r="S2043">
            <v>30.800000000000011</v>
          </cell>
          <cell r="T2043" t="str">
            <v xml:space="preserve"> </v>
          </cell>
        </row>
        <row r="2044">
          <cell r="A2044" t="str">
            <v>39209900</v>
          </cell>
          <cell r="B2044" t="str">
            <v>Plaques, feuilles,pellicules,..,en autres matieres plastiques</v>
          </cell>
          <cell r="C2044">
            <v>38393</v>
          </cell>
          <cell r="D2044">
            <v>10</v>
          </cell>
          <cell r="E2044">
            <v>0</v>
          </cell>
          <cell r="F2044">
            <v>18</v>
          </cell>
          <cell r="G2044">
            <v>10</v>
          </cell>
          <cell r="H2044">
            <v>0</v>
          </cell>
          <cell r="I2044">
            <v>18</v>
          </cell>
          <cell r="J2044">
            <v>1</v>
          </cell>
          <cell r="K2044">
            <v>0</v>
          </cell>
          <cell r="L2044" t="str">
            <v>KGM</v>
          </cell>
          <cell r="M2044">
            <v>0</v>
          </cell>
          <cell r="N2044">
            <v>0</v>
          </cell>
          <cell r="O2044" t="str">
            <v>CLASSE</v>
          </cell>
          <cell r="P2044">
            <v>2</v>
          </cell>
          <cell r="Q2044">
            <v>30.8</v>
          </cell>
          <cell r="R2044">
            <v>11</v>
          </cell>
          <cell r="S2044">
            <v>30.800000000000011</v>
          </cell>
          <cell r="T2044" t="str">
            <v xml:space="preserve"> </v>
          </cell>
        </row>
        <row r="2045">
          <cell r="A2045" t="str">
            <v>39211100</v>
          </cell>
          <cell r="B2045" t="str">
            <v>Produits alveolaires en polymeres du styrene</v>
          </cell>
          <cell r="C2045">
            <v>38393</v>
          </cell>
          <cell r="D2045">
            <v>10</v>
          </cell>
          <cell r="E2045">
            <v>0</v>
          </cell>
          <cell r="F2045">
            <v>18</v>
          </cell>
          <cell r="G2045">
            <v>10</v>
          </cell>
          <cell r="H2045">
            <v>0</v>
          </cell>
          <cell r="I2045">
            <v>18</v>
          </cell>
          <cell r="J2045">
            <v>1</v>
          </cell>
          <cell r="K2045">
            <v>0</v>
          </cell>
          <cell r="L2045" t="str">
            <v>KGM</v>
          </cell>
          <cell r="M2045">
            <v>0</v>
          </cell>
          <cell r="N2045">
            <v>0</v>
          </cell>
          <cell r="O2045" t="str">
            <v>CLASSE</v>
          </cell>
          <cell r="P2045">
            <v>2</v>
          </cell>
          <cell r="Q2045">
            <v>30.8</v>
          </cell>
          <cell r="R2045">
            <v>11</v>
          </cell>
          <cell r="S2045">
            <v>30.800000000000011</v>
          </cell>
          <cell r="T2045" t="str">
            <v xml:space="preserve"> </v>
          </cell>
        </row>
        <row r="2046">
          <cell r="A2046" t="str">
            <v>39211200</v>
          </cell>
          <cell r="B2046" t="str">
            <v>Produits alveolaires en polymeres du chlorure de vinyle</v>
          </cell>
          <cell r="C2046">
            <v>38393</v>
          </cell>
          <cell r="D2046">
            <v>10</v>
          </cell>
          <cell r="E2046">
            <v>0</v>
          </cell>
          <cell r="F2046">
            <v>18</v>
          </cell>
          <cell r="G2046">
            <v>10</v>
          </cell>
          <cell r="H2046">
            <v>0</v>
          </cell>
          <cell r="I2046">
            <v>18</v>
          </cell>
          <cell r="J2046">
            <v>1</v>
          </cell>
          <cell r="K2046">
            <v>0</v>
          </cell>
          <cell r="L2046" t="str">
            <v>KGM</v>
          </cell>
          <cell r="M2046">
            <v>0</v>
          </cell>
          <cell r="N2046">
            <v>0</v>
          </cell>
          <cell r="O2046" t="str">
            <v>CLASSE</v>
          </cell>
          <cell r="P2046">
            <v>2</v>
          </cell>
          <cell r="Q2046">
            <v>30.8</v>
          </cell>
          <cell r="R2046">
            <v>11</v>
          </cell>
          <cell r="S2046">
            <v>30.800000000000011</v>
          </cell>
          <cell r="T2046" t="str">
            <v xml:space="preserve"> </v>
          </cell>
        </row>
        <row r="2047">
          <cell r="A2047" t="str">
            <v>39211300</v>
          </cell>
          <cell r="B2047" t="str">
            <v>Produits alveolaires en polyurethanes</v>
          </cell>
          <cell r="C2047">
            <v>38393</v>
          </cell>
          <cell r="D2047">
            <v>20</v>
          </cell>
          <cell r="E2047">
            <v>0</v>
          </cell>
          <cell r="F2047">
            <v>18</v>
          </cell>
          <cell r="G2047">
            <v>20</v>
          </cell>
          <cell r="H2047">
            <v>0</v>
          </cell>
          <cell r="I2047">
            <v>18</v>
          </cell>
          <cell r="J2047">
            <v>1</v>
          </cell>
          <cell r="K2047">
            <v>0</v>
          </cell>
          <cell r="L2047" t="str">
            <v>KGM</v>
          </cell>
          <cell r="M2047">
            <v>0</v>
          </cell>
          <cell r="N2047">
            <v>0</v>
          </cell>
          <cell r="O2047" t="str">
            <v>CLASSE</v>
          </cell>
          <cell r="P2047">
            <v>3</v>
          </cell>
          <cell r="Q2047">
            <v>42.6</v>
          </cell>
          <cell r="R2047">
            <v>21</v>
          </cell>
          <cell r="S2047">
            <v>42.599999999999994</v>
          </cell>
          <cell r="T2047" t="str">
            <v xml:space="preserve"> </v>
          </cell>
        </row>
        <row r="2048">
          <cell r="A2048" t="str">
            <v>39211400</v>
          </cell>
          <cell r="B2048" t="str">
            <v>Produits alveolaires en cellulose regeneree</v>
          </cell>
          <cell r="C2048">
            <v>38393</v>
          </cell>
          <cell r="D2048">
            <v>10</v>
          </cell>
          <cell r="E2048">
            <v>0</v>
          </cell>
          <cell r="F2048">
            <v>18</v>
          </cell>
          <cell r="G2048">
            <v>10</v>
          </cell>
          <cell r="H2048">
            <v>0</v>
          </cell>
          <cell r="I2048">
            <v>18</v>
          </cell>
          <cell r="J2048">
            <v>1</v>
          </cell>
          <cell r="K2048">
            <v>0</v>
          </cell>
          <cell r="L2048" t="str">
            <v>KGM</v>
          </cell>
          <cell r="M2048">
            <v>0</v>
          </cell>
          <cell r="N2048">
            <v>0</v>
          </cell>
          <cell r="O2048" t="str">
            <v>CLASSE</v>
          </cell>
          <cell r="P2048">
            <v>2</v>
          </cell>
          <cell r="Q2048">
            <v>30.8</v>
          </cell>
          <cell r="R2048">
            <v>11</v>
          </cell>
          <cell r="S2048">
            <v>30.800000000000011</v>
          </cell>
          <cell r="T2048" t="str">
            <v xml:space="preserve"> </v>
          </cell>
        </row>
        <row r="2049">
          <cell r="A2049" t="str">
            <v>39211900</v>
          </cell>
          <cell r="B2049" t="str">
            <v>Produits alveolaires en autres matieres plastiques</v>
          </cell>
          <cell r="C2049">
            <v>38393</v>
          </cell>
          <cell r="D2049">
            <v>10</v>
          </cell>
          <cell r="E2049">
            <v>0</v>
          </cell>
          <cell r="F2049">
            <v>18</v>
          </cell>
          <cell r="G2049">
            <v>10</v>
          </cell>
          <cell r="H2049">
            <v>0</v>
          </cell>
          <cell r="I2049">
            <v>18</v>
          </cell>
          <cell r="J2049">
            <v>1</v>
          </cell>
          <cell r="K2049">
            <v>0</v>
          </cell>
          <cell r="L2049" t="str">
            <v>KGM</v>
          </cell>
          <cell r="M2049">
            <v>0</v>
          </cell>
          <cell r="N2049">
            <v>0</v>
          </cell>
          <cell r="O2049" t="str">
            <v>CLASSE</v>
          </cell>
          <cell r="P2049">
            <v>2</v>
          </cell>
          <cell r="Q2049">
            <v>30.8</v>
          </cell>
          <cell r="R2049">
            <v>11</v>
          </cell>
          <cell r="S2049">
            <v>30.800000000000011</v>
          </cell>
          <cell r="T2049" t="str">
            <v xml:space="preserve"> </v>
          </cell>
        </row>
        <row r="2050">
          <cell r="A2050" t="str">
            <v>39219000</v>
          </cell>
          <cell r="B2050" t="str">
            <v>Plaques,feuilles,..renforcees,..en autres matieres plastiques.</v>
          </cell>
          <cell r="C2050">
            <v>38393</v>
          </cell>
          <cell r="D2050">
            <v>10</v>
          </cell>
          <cell r="E2050">
            <v>0</v>
          </cell>
          <cell r="F2050">
            <v>18</v>
          </cell>
          <cell r="G2050">
            <v>10</v>
          </cell>
          <cell r="H2050">
            <v>0</v>
          </cell>
          <cell r="I2050">
            <v>18</v>
          </cell>
          <cell r="J2050">
            <v>1</v>
          </cell>
          <cell r="K2050">
            <v>0</v>
          </cell>
          <cell r="L2050" t="str">
            <v>KGM</v>
          </cell>
          <cell r="M2050">
            <v>0</v>
          </cell>
          <cell r="N2050">
            <v>0</v>
          </cell>
          <cell r="O2050" t="str">
            <v>CLASSE</v>
          </cell>
          <cell r="P2050">
            <v>2</v>
          </cell>
          <cell r="Q2050">
            <v>30.8</v>
          </cell>
          <cell r="R2050">
            <v>11</v>
          </cell>
          <cell r="S2050">
            <v>30.800000000000011</v>
          </cell>
          <cell r="T2050" t="str">
            <v xml:space="preserve"> </v>
          </cell>
        </row>
        <row r="2051">
          <cell r="A2051" t="str">
            <v>39221000</v>
          </cell>
          <cell r="B2051" t="str">
            <v>Baignoires,douches _x0002_viers et lavabos, en matieres plastiques</v>
          </cell>
          <cell r="C2051">
            <v>38393</v>
          </cell>
          <cell r="D2051">
            <v>30</v>
          </cell>
          <cell r="E2051">
            <v>0</v>
          </cell>
          <cell r="F2051">
            <v>18</v>
          </cell>
          <cell r="G2051">
            <v>30</v>
          </cell>
          <cell r="H2051">
            <v>0</v>
          </cell>
          <cell r="I2051">
            <v>18</v>
          </cell>
          <cell r="J2051">
            <v>1</v>
          </cell>
          <cell r="K2051">
            <v>0</v>
          </cell>
          <cell r="L2051" t="str">
            <v>KGM</v>
          </cell>
          <cell r="M2051">
            <v>0</v>
          </cell>
          <cell r="N2051">
            <v>0</v>
          </cell>
          <cell r="O2051" t="str">
            <v>CLASSE</v>
          </cell>
          <cell r="P2051">
            <v>4</v>
          </cell>
          <cell r="Q2051">
            <v>54.4</v>
          </cell>
          <cell r="R2051">
            <v>31</v>
          </cell>
          <cell r="S2051">
            <v>54.400000000000006</v>
          </cell>
          <cell r="T2051" t="str">
            <v xml:space="preserve"> </v>
          </cell>
        </row>
        <row r="2052">
          <cell r="A2052" t="str">
            <v>39222000</v>
          </cell>
          <cell r="B2052" t="str">
            <v>Sieges et couvercles de cuvettes d'aisance, en matieres plastiques</v>
          </cell>
          <cell r="C2052">
            <v>38393</v>
          </cell>
          <cell r="D2052">
            <v>30</v>
          </cell>
          <cell r="E2052">
            <v>0</v>
          </cell>
          <cell r="F2052">
            <v>18</v>
          </cell>
          <cell r="G2052">
            <v>30</v>
          </cell>
          <cell r="H2052">
            <v>0</v>
          </cell>
          <cell r="I2052">
            <v>18</v>
          </cell>
          <cell r="J2052">
            <v>1</v>
          </cell>
          <cell r="K2052">
            <v>0</v>
          </cell>
          <cell r="L2052" t="str">
            <v>KGM</v>
          </cell>
          <cell r="M2052">
            <v>0</v>
          </cell>
          <cell r="N2052">
            <v>0</v>
          </cell>
          <cell r="O2052" t="str">
            <v>CLASSE</v>
          </cell>
          <cell r="P2052">
            <v>4</v>
          </cell>
          <cell r="Q2052">
            <v>54.4</v>
          </cell>
          <cell r="R2052">
            <v>31</v>
          </cell>
          <cell r="S2052">
            <v>54.400000000000006</v>
          </cell>
          <cell r="T2052" t="str">
            <v xml:space="preserve"> </v>
          </cell>
        </row>
        <row r="2053">
          <cell r="A2053" t="str">
            <v>39229000</v>
          </cell>
          <cell r="B2053" t="str">
            <v>Bidets reservoirs d'aisance et similaire en plastique</v>
          </cell>
          <cell r="C2053">
            <v>38393</v>
          </cell>
          <cell r="D2053">
            <v>30</v>
          </cell>
          <cell r="E2053">
            <v>0</v>
          </cell>
          <cell r="F2053">
            <v>18</v>
          </cell>
          <cell r="G2053">
            <v>30</v>
          </cell>
          <cell r="H2053">
            <v>0</v>
          </cell>
          <cell r="I2053">
            <v>18</v>
          </cell>
          <cell r="J2053">
            <v>1</v>
          </cell>
          <cell r="K2053">
            <v>0</v>
          </cell>
          <cell r="L2053" t="str">
            <v>KGM</v>
          </cell>
          <cell r="M2053">
            <v>0</v>
          </cell>
          <cell r="N2053">
            <v>0</v>
          </cell>
          <cell r="O2053" t="str">
            <v>CLASSE</v>
          </cell>
          <cell r="P2053">
            <v>4</v>
          </cell>
          <cell r="Q2053">
            <v>54.4</v>
          </cell>
          <cell r="R2053">
            <v>31</v>
          </cell>
          <cell r="S2053">
            <v>54.400000000000006</v>
          </cell>
          <cell r="T2053" t="str">
            <v xml:space="preserve"> </v>
          </cell>
        </row>
        <row r="2054">
          <cell r="A2054" t="str">
            <v>39231000</v>
          </cell>
          <cell r="B2054" t="str">
            <v>Boites, caisses, casiers et similaires en matieres plastiques</v>
          </cell>
          <cell r="C2054">
            <v>38393</v>
          </cell>
          <cell r="D2054">
            <v>10</v>
          </cell>
          <cell r="E2054">
            <v>0</v>
          </cell>
          <cell r="F2054">
            <v>18</v>
          </cell>
          <cell r="G2054">
            <v>10</v>
          </cell>
          <cell r="H2054">
            <v>0</v>
          </cell>
          <cell r="I2054">
            <v>18</v>
          </cell>
          <cell r="J2054">
            <v>1</v>
          </cell>
          <cell r="K2054">
            <v>0</v>
          </cell>
          <cell r="L2054" t="str">
            <v>KGM</v>
          </cell>
          <cell r="M2054">
            <v>0</v>
          </cell>
          <cell r="N2054">
            <v>0</v>
          </cell>
          <cell r="O2054" t="str">
            <v>CLASSE</v>
          </cell>
          <cell r="P2054">
            <v>2</v>
          </cell>
          <cell r="Q2054">
            <v>30.8</v>
          </cell>
          <cell r="R2054">
            <v>11</v>
          </cell>
          <cell r="S2054">
            <v>30.800000000000011</v>
          </cell>
          <cell r="T2054" t="str">
            <v xml:space="preserve"> </v>
          </cell>
        </row>
        <row r="2055">
          <cell r="A2055" t="str">
            <v>39232100</v>
          </cell>
          <cell r="B2055" t="str">
            <v>Sacs,sachets,pochettes,cornets en polyethylene</v>
          </cell>
          <cell r="C2055">
            <v>38393</v>
          </cell>
          <cell r="D2055">
            <v>10</v>
          </cell>
          <cell r="E2055">
            <v>0</v>
          </cell>
          <cell r="F2055">
            <v>18</v>
          </cell>
          <cell r="G2055">
            <v>10</v>
          </cell>
          <cell r="H2055">
            <v>0</v>
          </cell>
          <cell r="I2055">
            <v>18</v>
          </cell>
          <cell r="J2055">
            <v>1</v>
          </cell>
          <cell r="K2055">
            <v>0</v>
          </cell>
          <cell r="L2055" t="str">
            <v>KGM</v>
          </cell>
          <cell r="M2055">
            <v>0</v>
          </cell>
          <cell r="N2055">
            <v>0</v>
          </cell>
          <cell r="O2055" t="str">
            <v>CLASSE</v>
          </cell>
          <cell r="P2055">
            <v>2</v>
          </cell>
          <cell r="Q2055">
            <v>30.8</v>
          </cell>
          <cell r="R2055">
            <v>11</v>
          </cell>
          <cell r="S2055">
            <v>30.800000000000011</v>
          </cell>
          <cell r="T2055" t="str">
            <v xml:space="preserve"> </v>
          </cell>
        </row>
        <row r="2056">
          <cell r="A2056" t="str">
            <v>39232900</v>
          </cell>
          <cell r="B2056" t="str">
            <v>Sacs,sachets,pochettes,cornets en autres matieres plastiques</v>
          </cell>
          <cell r="C2056">
            <v>38393</v>
          </cell>
          <cell r="D2056">
            <v>10</v>
          </cell>
          <cell r="E2056">
            <v>0</v>
          </cell>
          <cell r="F2056">
            <v>18</v>
          </cell>
          <cell r="G2056">
            <v>10</v>
          </cell>
          <cell r="H2056">
            <v>0</v>
          </cell>
          <cell r="I2056">
            <v>18</v>
          </cell>
          <cell r="J2056">
            <v>1</v>
          </cell>
          <cell r="K2056">
            <v>0</v>
          </cell>
          <cell r="L2056" t="str">
            <v>KGM</v>
          </cell>
          <cell r="M2056">
            <v>0</v>
          </cell>
          <cell r="N2056">
            <v>0</v>
          </cell>
          <cell r="O2056" t="str">
            <v>CLASSE</v>
          </cell>
          <cell r="P2056">
            <v>2</v>
          </cell>
          <cell r="Q2056">
            <v>30.8</v>
          </cell>
          <cell r="R2056">
            <v>11</v>
          </cell>
          <cell r="S2056">
            <v>30.800000000000011</v>
          </cell>
          <cell r="T2056" t="str">
            <v xml:space="preserve"> </v>
          </cell>
        </row>
        <row r="2057">
          <cell r="A2057" t="str">
            <v>39233010</v>
          </cell>
          <cell r="B2057" t="str">
            <v>Bonbonnes, bouteilles, flacons et articles similaires en mat. plastiques _x0005_ usage m_x0002_dical</v>
          </cell>
          <cell r="C2057">
            <v>38461</v>
          </cell>
          <cell r="D2057">
            <v>0</v>
          </cell>
          <cell r="E2057">
            <v>0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0</v>
          </cell>
          <cell r="L2057" t="str">
            <v>KGM</v>
          </cell>
          <cell r="M2057">
            <v>0</v>
          </cell>
          <cell r="N2057">
            <v>0</v>
          </cell>
          <cell r="P2057">
            <v>0</v>
          </cell>
          <cell r="R2057">
            <v>0</v>
          </cell>
          <cell r="S2057">
            <v>0</v>
          </cell>
          <cell r="T2057" t="str">
            <v xml:space="preserve"> </v>
          </cell>
        </row>
        <row r="2058">
          <cell r="A2058" t="str">
            <v>39233090</v>
          </cell>
          <cell r="B2058" t="str">
            <v>Bonbonnes, bouteilles, flacons et articles similaires en mat. plastique pour autre usage</v>
          </cell>
          <cell r="C2058">
            <v>38393</v>
          </cell>
          <cell r="D2058">
            <v>10</v>
          </cell>
          <cell r="E2058">
            <v>0</v>
          </cell>
          <cell r="F2058">
            <v>18</v>
          </cell>
          <cell r="G2058">
            <v>10</v>
          </cell>
          <cell r="H2058">
            <v>0</v>
          </cell>
          <cell r="I2058">
            <v>18</v>
          </cell>
          <cell r="J2058">
            <v>1</v>
          </cell>
          <cell r="K2058">
            <v>0</v>
          </cell>
          <cell r="L2058" t="str">
            <v>KGM</v>
          </cell>
          <cell r="M2058">
            <v>0</v>
          </cell>
          <cell r="N2058">
            <v>0</v>
          </cell>
          <cell r="O2058" t="str">
            <v>CLASSE</v>
          </cell>
          <cell r="P2058">
            <v>2</v>
          </cell>
          <cell r="Q2058">
            <v>30.8</v>
          </cell>
          <cell r="R2058">
            <v>11</v>
          </cell>
          <cell r="S2058">
            <v>30.800000000000011</v>
          </cell>
          <cell r="T2058" t="str">
            <v xml:space="preserve"> </v>
          </cell>
        </row>
        <row r="2059">
          <cell r="A2059" t="str">
            <v>39234000</v>
          </cell>
          <cell r="B2059" t="str">
            <v>Bobines,busettes,canettes et supports similaires en matieres plastiques</v>
          </cell>
          <cell r="C2059">
            <v>38393</v>
          </cell>
          <cell r="D2059">
            <v>10</v>
          </cell>
          <cell r="E2059">
            <v>0</v>
          </cell>
          <cell r="F2059">
            <v>18</v>
          </cell>
          <cell r="G2059">
            <v>10</v>
          </cell>
          <cell r="H2059">
            <v>0</v>
          </cell>
          <cell r="I2059">
            <v>18</v>
          </cell>
          <cell r="J2059">
            <v>1</v>
          </cell>
          <cell r="K2059">
            <v>0</v>
          </cell>
          <cell r="L2059" t="str">
            <v>KGM</v>
          </cell>
          <cell r="M2059">
            <v>0</v>
          </cell>
          <cell r="N2059">
            <v>0</v>
          </cell>
          <cell r="O2059" t="str">
            <v>CLASSE</v>
          </cell>
          <cell r="P2059">
            <v>2</v>
          </cell>
          <cell r="Q2059">
            <v>30.8</v>
          </cell>
          <cell r="R2059">
            <v>11</v>
          </cell>
          <cell r="S2059">
            <v>30.800000000000011</v>
          </cell>
          <cell r="T2059" t="str">
            <v xml:space="preserve"> </v>
          </cell>
        </row>
        <row r="2060">
          <cell r="A2060" t="str">
            <v>39235000</v>
          </cell>
          <cell r="B2060" t="str">
            <v>Bouchons et dispositifs de fermeture en matieres plastiques</v>
          </cell>
          <cell r="C2060">
            <v>38393</v>
          </cell>
          <cell r="D2060">
            <v>10</v>
          </cell>
          <cell r="E2060">
            <v>0</v>
          </cell>
          <cell r="F2060">
            <v>0</v>
          </cell>
          <cell r="G2060">
            <v>10</v>
          </cell>
          <cell r="H2060">
            <v>0</v>
          </cell>
          <cell r="I2060">
            <v>0</v>
          </cell>
          <cell r="J2060">
            <v>1</v>
          </cell>
          <cell r="K2060">
            <v>0</v>
          </cell>
          <cell r="L2060" t="str">
            <v>KGM</v>
          </cell>
          <cell r="M2060">
            <v>0</v>
          </cell>
          <cell r="N2060">
            <v>0</v>
          </cell>
          <cell r="O2060" t="str">
            <v>CLASSE</v>
          </cell>
          <cell r="P2060">
            <v>2</v>
          </cell>
          <cell r="Q2060">
            <v>11</v>
          </cell>
          <cell r="R2060">
            <v>11</v>
          </cell>
          <cell r="S2060">
            <v>11</v>
          </cell>
          <cell r="T2060" t="str">
            <v xml:space="preserve"> </v>
          </cell>
        </row>
        <row r="2061">
          <cell r="A2061" t="str">
            <v>39239010</v>
          </cell>
          <cell r="B2061" t="str">
            <v>Glacires</v>
          </cell>
          <cell r="C2061">
            <v>38393</v>
          </cell>
          <cell r="D2061">
            <v>30</v>
          </cell>
          <cell r="E2061">
            <v>0</v>
          </cell>
          <cell r="F2061">
            <v>18</v>
          </cell>
          <cell r="G2061">
            <v>30</v>
          </cell>
          <cell r="H2061">
            <v>0</v>
          </cell>
          <cell r="I2061">
            <v>18</v>
          </cell>
          <cell r="J2061">
            <v>1</v>
          </cell>
          <cell r="K2061">
            <v>0</v>
          </cell>
          <cell r="L2061" t="str">
            <v>KGM</v>
          </cell>
          <cell r="M2061">
            <v>0</v>
          </cell>
          <cell r="N2061">
            <v>0</v>
          </cell>
          <cell r="O2061" t="str">
            <v>CLASSE</v>
          </cell>
          <cell r="P2061">
            <v>4</v>
          </cell>
          <cell r="Q2061">
            <v>54.4</v>
          </cell>
          <cell r="R2061">
            <v>31</v>
          </cell>
          <cell r="S2061">
            <v>54.400000000000006</v>
          </cell>
          <cell r="T2061" t="str">
            <v xml:space="preserve"> </v>
          </cell>
        </row>
        <row r="2062">
          <cell r="A2062" t="str">
            <v>39239090</v>
          </cell>
          <cell r="B2062" t="str">
            <v>Articles de transport du 3923 ndnca</v>
          </cell>
          <cell r="C2062">
            <v>38393</v>
          </cell>
          <cell r="D2062">
            <v>10</v>
          </cell>
          <cell r="E2062">
            <v>0</v>
          </cell>
          <cell r="F2062">
            <v>18</v>
          </cell>
          <cell r="G2062">
            <v>10</v>
          </cell>
          <cell r="H2062">
            <v>0</v>
          </cell>
          <cell r="I2062">
            <v>18</v>
          </cell>
          <cell r="J2062">
            <v>1</v>
          </cell>
          <cell r="K2062">
            <v>0</v>
          </cell>
          <cell r="L2062" t="str">
            <v>KGM</v>
          </cell>
          <cell r="M2062">
            <v>0</v>
          </cell>
          <cell r="N2062">
            <v>0</v>
          </cell>
          <cell r="O2062" t="str">
            <v>CLASSE</v>
          </cell>
          <cell r="P2062">
            <v>2</v>
          </cell>
          <cell r="Q2062">
            <v>30.8</v>
          </cell>
          <cell r="R2062">
            <v>11</v>
          </cell>
          <cell r="S2062">
            <v>30.800000000000011</v>
          </cell>
          <cell r="T2062" t="str">
            <v xml:space="preserve"> </v>
          </cell>
        </row>
        <row r="2063">
          <cell r="A2063" t="str">
            <v>39241000</v>
          </cell>
          <cell r="B2063" t="str">
            <v>Vaisselle et articles de tables et de cuisine en matieres plastiques</v>
          </cell>
          <cell r="C2063">
            <v>38393</v>
          </cell>
          <cell r="D2063">
            <v>30</v>
          </cell>
          <cell r="E2063">
            <v>0</v>
          </cell>
          <cell r="F2063">
            <v>18</v>
          </cell>
          <cell r="G2063">
            <v>30</v>
          </cell>
          <cell r="H2063">
            <v>0</v>
          </cell>
          <cell r="I2063">
            <v>18</v>
          </cell>
          <cell r="J2063">
            <v>1</v>
          </cell>
          <cell r="K2063">
            <v>0</v>
          </cell>
          <cell r="L2063" t="str">
            <v>KGM</v>
          </cell>
          <cell r="M2063">
            <v>0</v>
          </cell>
          <cell r="N2063">
            <v>0</v>
          </cell>
          <cell r="O2063" t="str">
            <v>CLASSE</v>
          </cell>
          <cell r="P2063">
            <v>4</v>
          </cell>
          <cell r="Q2063">
            <v>54.4</v>
          </cell>
          <cell r="R2063">
            <v>31</v>
          </cell>
          <cell r="S2063">
            <v>54.400000000000006</v>
          </cell>
          <cell r="T2063" t="str">
            <v xml:space="preserve"> </v>
          </cell>
        </row>
        <row r="2064">
          <cell r="A2064" t="str">
            <v>39249000</v>
          </cell>
          <cell r="B2064" t="str">
            <v>Articles d'hygiene,toilette d'economie domest.en plastique aut.que 392490</v>
          </cell>
          <cell r="C2064">
            <v>38393</v>
          </cell>
          <cell r="D2064">
            <v>30</v>
          </cell>
          <cell r="E2064">
            <v>0</v>
          </cell>
          <cell r="F2064">
            <v>18</v>
          </cell>
          <cell r="G2064">
            <v>30</v>
          </cell>
          <cell r="H2064">
            <v>0</v>
          </cell>
          <cell r="I2064">
            <v>18</v>
          </cell>
          <cell r="J2064">
            <v>1</v>
          </cell>
          <cell r="K2064">
            <v>0</v>
          </cell>
          <cell r="L2064" t="str">
            <v>KGM</v>
          </cell>
          <cell r="M2064">
            <v>0</v>
          </cell>
          <cell r="N2064">
            <v>0</v>
          </cell>
          <cell r="O2064" t="str">
            <v>CLASSE</v>
          </cell>
          <cell r="P2064">
            <v>4</v>
          </cell>
          <cell r="Q2064">
            <v>54.4</v>
          </cell>
          <cell r="R2064">
            <v>31</v>
          </cell>
          <cell r="S2064">
            <v>54.400000000000006</v>
          </cell>
          <cell r="T2064" t="str">
            <v xml:space="preserve"> </v>
          </cell>
        </row>
        <row r="2065">
          <cell r="A2065" t="str">
            <v>39251000</v>
          </cell>
          <cell r="B2065" t="str">
            <v>Reservoirs,foudres,cuves et autres(+300 l) en matieres plastiques</v>
          </cell>
          <cell r="C2065">
            <v>38393</v>
          </cell>
          <cell r="D2065">
            <v>10</v>
          </cell>
          <cell r="E2065">
            <v>0</v>
          </cell>
          <cell r="F2065">
            <v>18</v>
          </cell>
          <cell r="G2065">
            <v>10</v>
          </cell>
          <cell r="H2065">
            <v>0</v>
          </cell>
          <cell r="I2065">
            <v>18</v>
          </cell>
          <cell r="J2065">
            <v>1</v>
          </cell>
          <cell r="K2065">
            <v>0</v>
          </cell>
          <cell r="L2065" t="str">
            <v>KGM</v>
          </cell>
          <cell r="M2065">
            <v>0</v>
          </cell>
          <cell r="N2065">
            <v>0</v>
          </cell>
          <cell r="O2065" t="str">
            <v>CLASSE</v>
          </cell>
          <cell r="P2065">
            <v>2</v>
          </cell>
          <cell r="Q2065">
            <v>30.8</v>
          </cell>
          <cell r="R2065">
            <v>11</v>
          </cell>
          <cell r="S2065">
            <v>30.800000000000011</v>
          </cell>
          <cell r="T2065" t="str">
            <v xml:space="preserve"> </v>
          </cell>
        </row>
        <row r="2066">
          <cell r="A2066" t="str">
            <v>39252000</v>
          </cell>
          <cell r="B2066" t="str">
            <v>Portes,fenetres,cadres,chambranles,seuils en matieres plastiques</v>
          </cell>
          <cell r="C2066">
            <v>38393</v>
          </cell>
          <cell r="D2066">
            <v>20</v>
          </cell>
          <cell r="E2066">
            <v>0</v>
          </cell>
          <cell r="F2066">
            <v>18</v>
          </cell>
          <cell r="G2066">
            <v>20</v>
          </cell>
          <cell r="H2066">
            <v>0</v>
          </cell>
          <cell r="I2066">
            <v>18</v>
          </cell>
          <cell r="J2066">
            <v>1</v>
          </cell>
          <cell r="K2066">
            <v>0</v>
          </cell>
          <cell r="L2066" t="str">
            <v>KGM</v>
          </cell>
          <cell r="M2066">
            <v>0</v>
          </cell>
          <cell r="N2066">
            <v>0</v>
          </cell>
          <cell r="O2066" t="str">
            <v>CLASSE</v>
          </cell>
          <cell r="P2066">
            <v>3</v>
          </cell>
          <cell r="Q2066">
            <v>42.6</v>
          </cell>
          <cell r="R2066">
            <v>21</v>
          </cell>
          <cell r="S2066">
            <v>42.599999999999994</v>
          </cell>
          <cell r="T2066" t="str">
            <v xml:space="preserve"> </v>
          </cell>
        </row>
        <row r="2067">
          <cell r="A2067" t="str">
            <v>39253000</v>
          </cell>
          <cell r="B2067" t="str">
            <v>Volets,stores,similaires et parties en matieres plastiques</v>
          </cell>
          <cell r="C2067">
            <v>38393</v>
          </cell>
          <cell r="D2067">
            <v>20</v>
          </cell>
          <cell r="E2067">
            <v>0</v>
          </cell>
          <cell r="F2067">
            <v>18</v>
          </cell>
          <cell r="G2067">
            <v>20</v>
          </cell>
          <cell r="H2067">
            <v>0</v>
          </cell>
          <cell r="I2067">
            <v>18</v>
          </cell>
          <cell r="J2067">
            <v>1</v>
          </cell>
          <cell r="K2067">
            <v>0</v>
          </cell>
          <cell r="L2067" t="str">
            <v>KGM</v>
          </cell>
          <cell r="M2067">
            <v>0</v>
          </cell>
          <cell r="N2067">
            <v>0</v>
          </cell>
          <cell r="O2067" t="str">
            <v>CLASSE</v>
          </cell>
          <cell r="P2067">
            <v>3</v>
          </cell>
          <cell r="Q2067">
            <v>42.6</v>
          </cell>
          <cell r="R2067">
            <v>21</v>
          </cell>
          <cell r="S2067">
            <v>42.599999999999994</v>
          </cell>
          <cell r="T2067" t="str">
            <v xml:space="preserve"> </v>
          </cell>
        </row>
        <row r="2068">
          <cell r="A2068" t="str">
            <v>39259000</v>
          </cell>
          <cell r="B2068" t="str">
            <v>Articles d'equipement pr construc en matier plast.autr que 392510 a 392530</v>
          </cell>
          <cell r="C2068">
            <v>38393</v>
          </cell>
          <cell r="D2068">
            <v>20</v>
          </cell>
          <cell r="E2068">
            <v>0</v>
          </cell>
          <cell r="F2068">
            <v>18</v>
          </cell>
          <cell r="G2068">
            <v>20</v>
          </cell>
          <cell r="H2068">
            <v>0</v>
          </cell>
          <cell r="I2068">
            <v>18</v>
          </cell>
          <cell r="J2068">
            <v>1</v>
          </cell>
          <cell r="K2068">
            <v>0</v>
          </cell>
          <cell r="L2068" t="str">
            <v>KGM</v>
          </cell>
          <cell r="M2068">
            <v>0</v>
          </cell>
          <cell r="N2068">
            <v>0</v>
          </cell>
          <cell r="O2068" t="str">
            <v>CLASSE</v>
          </cell>
          <cell r="P2068">
            <v>3</v>
          </cell>
          <cell r="Q2068">
            <v>42.6</v>
          </cell>
          <cell r="R2068">
            <v>21</v>
          </cell>
          <cell r="S2068">
            <v>42.599999999999994</v>
          </cell>
          <cell r="T2068" t="str">
            <v xml:space="preserve"> </v>
          </cell>
        </row>
        <row r="2069">
          <cell r="A2069" t="str">
            <v>39261000</v>
          </cell>
          <cell r="B2069" t="str">
            <v>Articles de bureaux et articles scolaires en matieres plastiques</v>
          </cell>
          <cell r="C2069">
            <v>38393</v>
          </cell>
          <cell r="D2069">
            <v>30</v>
          </cell>
          <cell r="E2069">
            <v>0</v>
          </cell>
          <cell r="F2069">
            <v>18</v>
          </cell>
          <cell r="G2069">
            <v>30</v>
          </cell>
          <cell r="H2069">
            <v>0</v>
          </cell>
          <cell r="I2069">
            <v>18</v>
          </cell>
          <cell r="J2069">
            <v>1</v>
          </cell>
          <cell r="K2069">
            <v>0</v>
          </cell>
          <cell r="L2069" t="str">
            <v>KGM</v>
          </cell>
          <cell r="M2069">
            <v>0</v>
          </cell>
          <cell r="N2069">
            <v>0</v>
          </cell>
          <cell r="O2069" t="str">
            <v>CLASSE</v>
          </cell>
          <cell r="P2069">
            <v>4</v>
          </cell>
          <cell r="Q2069">
            <v>54.4</v>
          </cell>
          <cell r="R2069">
            <v>31</v>
          </cell>
          <cell r="S2069">
            <v>54.400000000000006</v>
          </cell>
          <cell r="T2069" t="str">
            <v xml:space="preserve"> </v>
          </cell>
        </row>
        <row r="2070">
          <cell r="A2070" t="str">
            <v>39262000</v>
          </cell>
          <cell r="B2070" t="str">
            <v>Vetements et accessoires (yc gants,mitaine, &amp; moufles)en matieres plastiques</v>
          </cell>
          <cell r="C2070">
            <v>38393</v>
          </cell>
          <cell r="D2070">
            <v>30</v>
          </cell>
          <cell r="E2070">
            <v>0</v>
          </cell>
          <cell r="F2070">
            <v>10</v>
          </cell>
          <cell r="G2070">
            <v>30</v>
          </cell>
          <cell r="H2070">
            <v>0</v>
          </cell>
          <cell r="I2070">
            <v>18</v>
          </cell>
          <cell r="J2070">
            <v>1</v>
          </cell>
          <cell r="K2070">
            <v>0</v>
          </cell>
          <cell r="L2070" t="str">
            <v>KGM</v>
          </cell>
          <cell r="M2070">
            <v>0</v>
          </cell>
          <cell r="N2070">
            <v>0</v>
          </cell>
          <cell r="O2070" t="str">
            <v>CLASSE</v>
          </cell>
          <cell r="P2070">
            <v>4</v>
          </cell>
          <cell r="Q2070">
            <v>54.4</v>
          </cell>
          <cell r="R2070">
            <v>31</v>
          </cell>
          <cell r="S2070">
            <v>54.400000000000006</v>
          </cell>
          <cell r="T2070" t="str">
            <v xml:space="preserve"> </v>
          </cell>
        </row>
        <row r="2071">
          <cell r="A2071" t="str">
            <v>39263000</v>
          </cell>
          <cell r="B2071" t="str">
            <v>Garnitures pour meubles,carrosseries ou similaires en matieres plastiques</v>
          </cell>
          <cell r="C2071">
            <v>38393</v>
          </cell>
          <cell r="D2071">
            <v>30</v>
          </cell>
          <cell r="E2071">
            <v>0</v>
          </cell>
          <cell r="F2071">
            <v>18</v>
          </cell>
          <cell r="G2071">
            <v>30</v>
          </cell>
          <cell r="H2071">
            <v>0</v>
          </cell>
          <cell r="I2071">
            <v>18</v>
          </cell>
          <cell r="J2071">
            <v>1</v>
          </cell>
          <cell r="K2071">
            <v>0</v>
          </cell>
          <cell r="L2071" t="str">
            <v>KGM</v>
          </cell>
          <cell r="M2071">
            <v>0</v>
          </cell>
          <cell r="N2071">
            <v>0</v>
          </cell>
          <cell r="O2071" t="str">
            <v>CLASSE</v>
          </cell>
          <cell r="P2071">
            <v>4</v>
          </cell>
          <cell r="Q2071">
            <v>54.4</v>
          </cell>
          <cell r="R2071">
            <v>31</v>
          </cell>
          <cell r="S2071">
            <v>54.400000000000006</v>
          </cell>
          <cell r="T2071" t="str">
            <v xml:space="preserve"> </v>
          </cell>
        </row>
        <row r="2072">
          <cell r="A2072" t="str">
            <v>39264000</v>
          </cell>
          <cell r="B2072" t="str">
            <v>Statuettes et autres objets d'ornementation en matieres plastiques</v>
          </cell>
          <cell r="C2072">
            <v>38393</v>
          </cell>
          <cell r="D2072">
            <v>30</v>
          </cell>
          <cell r="E2072">
            <v>0</v>
          </cell>
          <cell r="F2072">
            <v>18</v>
          </cell>
          <cell r="G2072">
            <v>30</v>
          </cell>
          <cell r="H2072">
            <v>0</v>
          </cell>
          <cell r="I2072">
            <v>18</v>
          </cell>
          <cell r="J2072">
            <v>1</v>
          </cell>
          <cell r="K2072">
            <v>0</v>
          </cell>
          <cell r="L2072" t="str">
            <v>KGM</v>
          </cell>
          <cell r="M2072">
            <v>0</v>
          </cell>
          <cell r="N2072">
            <v>0</v>
          </cell>
          <cell r="O2072" t="str">
            <v>CLASSE</v>
          </cell>
          <cell r="P2072">
            <v>4</v>
          </cell>
          <cell r="Q2072">
            <v>54.4</v>
          </cell>
          <cell r="R2072">
            <v>31</v>
          </cell>
          <cell r="S2072">
            <v>54.400000000000006</v>
          </cell>
          <cell r="T2072" t="str">
            <v xml:space="preserve"> </v>
          </cell>
        </row>
        <row r="2073">
          <cell r="A2073" t="str">
            <v>39269011</v>
          </cell>
          <cell r="B2073" t="str">
            <v>Ouvrages en matires plastiques pour lareliure</v>
          </cell>
          <cell r="C2073">
            <v>38413</v>
          </cell>
          <cell r="D2073">
            <v>5</v>
          </cell>
          <cell r="E2073">
            <v>0</v>
          </cell>
          <cell r="F2073">
            <v>18</v>
          </cell>
          <cell r="G2073">
            <v>5</v>
          </cell>
          <cell r="H2073">
            <v>0</v>
          </cell>
          <cell r="I2073">
            <v>18</v>
          </cell>
          <cell r="J2073">
            <v>1</v>
          </cell>
          <cell r="K2073">
            <v>0</v>
          </cell>
          <cell r="L2073" t="str">
            <v>KGM</v>
          </cell>
          <cell r="M2073">
            <v>0</v>
          </cell>
          <cell r="N2073">
            <v>0</v>
          </cell>
          <cell r="O2073" t="str">
            <v>CLASSE</v>
          </cell>
          <cell r="P2073">
            <v>1</v>
          </cell>
          <cell r="Q2073">
            <v>24.9</v>
          </cell>
          <cell r="R2073">
            <v>6</v>
          </cell>
          <cell r="S2073">
            <v>24.900000000000006</v>
          </cell>
          <cell r="T2073" t="str">
            <v xml:space="preserve"> </v>
          </cell>
        </row>
        <row r="2074">
          <cell r="A2074" t="str">
            <v>39269019</v>
          </cell>
          <cell r="B2074" t="str">
            <v>Ouvrages en matires plastiques du 3926,_x0005_usages techniques</v>
          </cell>
          <cell r="C2074">
            <v>38413</v>
          </cell>
          <cell r="D2074">
            <v>5</v>
          </cell>
          <cell r="E2074">
            <v>0</v>
          </cell>
          <cell r="F2074">
            <v>18</v>
          </cell>
          <cell r="G2074">
            <v>5</v>
          </cell>
          <cell r="H2074">
            <v>0</v>
          </cell>
          <cell r="I2074">
            <v>18</v>
          </cell>
          <cell r="J2074">
            <v>1</v>
          </cell>
          <cell r="K2074">
            <v>0</v>
          </cell>
          <cell r="L2074" t="str">
            <v>KGM</v>
          </cell>
          <cell r="M2074">
            <v>0</v>
          </cell>
          <cell r="N2074">
            <v>0</v>
          </cell>
          <cell r="O2074" t="str">
            <v>CLASSE</v>
          </cell>
          <cell r="P2074">
            <v>1</v>
          </cell>
          <cell r="Q2074">
            <v>24.9</v>
          </cell>
          <cell r="R2074">
            <v>6</v>
          </cell>
          <cell r="S2074">
            <v>24.900000000000006</v>
          </cell>
          <cell r="T2074" t="str">
            <v xml:space="preserve"> </v>
          </cell>
        </row>
        <row r="2075">
          <cell r="A2075" t="str">
            <v>39269090</v>
          </cell>
          <cell r="B2075" t="str">
            <v>Ouvrages en matires plastiques du 3926ndnca</v>
          </cell>
          <cell r="C2075">
            <v>38413</v>
          </cell>
          <cell r="D2075">
            <v>30</v>
          </cell>
          <cell r="E2075">
            <v>0</v>
          </cell>
          <cell r="F2075">
            <v>18</v>
          </cell>
          <cell r="G2075">
            <v>30</v>
          </cell>
          <cell r="H2075">
            <v>0</v>
          </cell>
          <cell r="I2075">
            <v>18</v>
          </cell>
          <cell r="J2075">
            <v>1</v>
          </cell>
          <cell r="K2075">
            <v>0</v>
          </cell>
          <cell r="L2075" t="str">
            <v>KGM</v>
          </cell>
          <cell r="M2075">
            <v>0</v>
          </cell>
          <cell r="N2075">
            <v>0</v>
          </cell>
          <cell r="O2075" t="str">
            <v>CLASSE</v>
          </cell>
          <cell r="P2075">
            <v>4</v>
          </cell>
          <cell r="Q2075">
            <v>54.4</v>
          </cell>
          <cell r="R2075">
            <v>31</v>
          </cell>
          <cell r="S2075">
            <v>54.400000000000006</v>
          </cell>
          <cell r="T2075" t="str">
            <v xml:space="preserve"> </v>
          </cell>
        </row>
        <row r="2076">
          <cell r="A2076" t="str">
            <v>40011000</v>
          </cell>
          <cell r="B2076" t="str">
            <v>Latex de caoutchouc naturel,meme prevulcanise</v>
          </cell>
          <cell r="C2076">
            <v>38393</v>
          </cell>
          <cell r="D2076">
            <v>10</v>
          </cell>
          <cell r="E2076">
            <v>0</v>
          </cell>
          <cell r="F2076">
            <v>18</v>
          </cell>
          <cell r="G2076">
            <v>10</v>
          </cell>
          <cell r="H2076">
            <v>0</v>
          </cell>
          <cell r="I2076">
            <v>18</v>
          </cell>
          <cell r="J2076">
            <v>1</v>
          </cell>
          <cell r="K2076">
            <v>0</v>
          </cell>
          <cell r="L2076" t="str">
            <v>KGM</v>
          </cell>
          <cell r="M2076">
            <v>0</v>
          </cell>
          <cell r="N2076">
            <v>0</v>
          </cell>
          <cell r="O2076" t="str">
            <v>CLASSE</v>
          </cell>
          <cell r="P2076">
            <v>2</v>
          </cell>
          <cell r="Q2076">
            <v>30.8</v>
          </cell>
          <cell r="R2076">
            <v>11</v>
          </cell>
          <cell r="S2076">
            <v>30.800000000000011</v>
          </cell>
          <cell r="T2076" t="str">
            <v xml:space="preserve"> </v>
          </cell>
        </row>
        <row r="2077">
          <cell r="A2077" t="str">
            <v>40012100</v>
          </cell>
          <cell r="B2077" t="str">
            <v>Feuilles fumees de caoutchouc naturel</v>
          </cell>
          <cell r="C2077">
            <v>38393</v>
          </cell>
          <cell r="D2077">
            <v>10</v>
          </cell>
          <cell r="E2077">
            <v>0</v>
          </cell>
          <cell r="F2077">
            <v>18</v>
          </cell>
          <cell r="G2077">
            <v>10</v>
          </cell>
          <cell r="H2077">
            <v>0</v>
          </cell>
          <cell r="I2077">
            <v>18</v>
          </cell>
          <cell r="J2077">
            <v>1</v>
          </cell>
          <cell r="K2077">
            <v>0</v>
          </cell>
          <cell r="L2077" t="str">
            <v>KGM</v>
          </cell>
          <cell r="M2077">
            <v>0</v>
          </cell>
          <cell r="N2077">
            <v>0</v>
          </cell>
          <cell r="O2077" t="str">
            <v>CLASSE</v>
          </cell>
          <cell r="P2077">
            <v>2</v>
          </cell>
          <cell r="Q2077">
            <v>30.8</v>
          </cell>
          <cell r="R2077">
            <v>11</v>
          </cell>
          <cell r="S2077">
            <v>30.800000000000011</v>
          </cell>
          <cell r="T2077" t="str">
            <v xml:space="preserve"> </v>
          </cell>
        </row>
        <row r="2078">
          <cell r="A2078" t="str">
            <v>40012200</v>
          </cell>
          <cell r="B2078" t="str">
            <v>Caoutchoucs naturels techniquement specifies (tsnr)</v>
          </cell>
          <cell r="C2078">
            <v>38393</v>
          </cell>
          <cell r="D2078">
            <v>10</v>
          </cell>
          <cell r="E2078">
            <v>0</v>
          </cell>
          <cell r="F2078">
            <v>18</v>
          </cell>
          <cell r="G2078">
            <v>10</v>
          </cell>
          <cell r="H2078">
            <v>0</v>
          </cell>
          <cell r="I2078">
            <v>18</v>
          </cell>
          <cell r="J2078">
            <v>1</v>
          </cell>
          <cell r="K2078">
            <v>0</v>
          </cell>
          <cell r="L2078" t="str">
            <v>KGM</v>
          </cell>
          <cell r="M2078">
            <v>0</v>
          </cell>
          <cell r="N2078">
            <v>0</v>
          </cell>
          <cell r="O2078" t="str">
            <v>CLASSE</v>
          </cell>
          <cell r="P2078">
            <v>2</v>
          </cell>
          <cell r="Q2078">
            <v>30.8</v>
          </cell>
          <cell r="R2078">
            <v>11</v>
          </cell>
          <cell r="S2078">
            <v>30.800000000000011</v>
          </cell>
          <cell r="T2078" t="str">
            <v xml:space="preserve"> </v>
          </cell>
        </row>
        <row r="2079">
          <cell r="A2079" t="str">
            <v>40012900</v>
          </cell>
          <cell r="B2079" t="str">
            <v>Caoutchouc naturel autre que du 400122</v>
          </cell>
          <cell r="C2079">
            <v>38393</v>
          </cell>
          <cell r="D2079">
            <v>10</v>
          </cell>
          <cell r="E2079">
            <v>0</v>
          </cell>
          <cell r="F2079">
            <v>18</v>
          </cell>
          <cell r="G2079">
            <v>10</v>
          </cell>
          <cell r="H2079">
            <v>0</v>
          </cell>
          <cell r="I2079">
            <v>18</v>
          </cell>
          <cell r="J2079">
            <v>1</v>
          </cell>
          <cell r="K2079">
            <v>0</v>
          </cell>
          <cell r="L2079" t="str">
            <v>KGM</v>
          </cell>
          <cell r="M2079">
            <v>0</v>
          </cell>
          <cell r="N2079">
            <v>0</v>
          </cell>
          <cell r="O2079" t="str">
            <v>CLASSE</v>
          </cell>
          <cell r="P2079">
            <v>2</v>
          </cell>
          <cell r="Q2079">
            <v>30.8</v>
          </cell>
          <cell r="R2079">
            <v>11</v>
          </cell>
          <cell r="S2079">
            <v>30.800000000000011</v>
          </cell>
          <cell r="T2079" t="str">
            <v xml:space="preserve"> </v>
          </cell>
        </row>
        <row r="2080">
          <cell r="A2080" t="str">
            <v>40013000</v>
          </cell>
          <cell r="B2080" t="str">
            <v>Plaques, feuilles, bandes de balata et gommes naturelles analogues</v>
          </cell>
          <cell r="C2080">
            <v>38393</v>
          </cell>
          <cell r="D2080">
            <v>10</v>
          </cell>
          <cell r="E2080">
            <v>0</v>
          </cell>
          <cell r="F2080">
            <v>18</v>
          </cell>
          <cell r="G2080">
            <v>10</v>
          </cell>
          <cell r="H2080">
            <v>0</v>
          </cell>
          <cell r="I2080">
            <v>18</v>
          </cell>
          <cell r="J2080">
            <v>1</v>
          </cell>
          <cell r="K2080">
            <v>0</v>
          </cell>
          <cell r="L2080" t="str">
            <v>KGM</v>
          </cell>
          <cell r="M2080">
            <v>0</v>
          </cell>
          <cell r="N2080">
            <v>0</v>
          </cell>
          <cell r="O2080" t="str">
            <v>CLASSE</v>
          </cell>
          <cell r="P2080">
            <v>2</v>
          </cell>
          <cell r="Q2080">
            <v>30.8</v>
          </cell>
          <cell r="R2080">
            <v>11</v>
          </cell>
          <cell r="S2080">
            <v>30.800000000000011</v>
          </cell>
          <cell r="T2080" t="str">
            <v xml:space="preserve"> </v>
          </cell>
        </row>
        <row r="2081">
          <cell r="A2081" t="str">
            <v>40021100</v>
          </cell>
          <cell r="B2081" t="str">
            <v>Latex de caoutchouc (sbr,xsbr)</v>
          </cell>
          <cell r="C2081">
            <v>38393</v>
          </cell>
          <cell r="D2081">
            <v>10</v>
          </cell>
          <cell r="E2081">
            <v>0</v>
          </cell>
          <cell r="F2081">
            <v>18</v>
          </cell>
          <cell r="G2081">
            <v>10</v>
          </cell>
          <cell r="H2081">
            <v>0</v>
          </cell>
          <cell r="I2081">
            <v>18</v>
          </cell>
          <cell r="J2081">
            <v>1</v>
          </cell>
          <cell r="K2081">
            <v>0</v>
          </cell>
          <cell r="L2081" t="str">
            <v>KGM</v>
          </cell>
          <cell r="M2081">
            <v>0</v>
          </cell>
          <cell r="N2081">
            <v>0</v>
          </cell>
          <cell r="O2081" t="str">
            <v>CLASSE</v>
          </cell>
          <cell r="P2081">
            <v>2</v>
          </cell>
          <cell r="Q2081">
            <v>30.8</v>
          </cell>
          <cell r="R2081">
            <v>11</v>
          </cell>
          <cell r="S2081">
            <v>30.800000000000011</v>
          </cell>
          <cell r="T2081" t="str">
            <v xml:space="preserve"> </v>
          </cell>
        </row>
        <row r="2082">
          <cell r="A2082" t="str">
            <v>40021900</v>
          </cell>
          <cell r="B2082" t="str">
            <v>Caoutchouc sbr-xsbr</v>
          </cell>
          <cell r="C2082">
            <v>38393</v>
          </cell>
          <cell r="D2082">
            <v>10</v>
          </cell>
          <cell r="E2082">
            <v>0</v>
          </cell>
          <cell r="F2082">
            <v>18</v>
          </cell>
          <cell r="G2082">
            <v>10</v>
          </cell>
          <cell r="H2082">
            <v>0</v>
          </cell>
          <cell r="I2082">
            <v>18</v>
          </cell>
          <cell r="J2082">
            <v>1</v>
          </cell>
          <cell r="K2082">
            <v>0</v>
          </cell>
          <cell r="L2082" t="str">
            <v>KGM</v>
          </cell>
          <cell r="M2082">
            <v>0</v>
          </cell>
          <cell r="N2082">
            <v>0</v>
          </cell>
          <cell r="O2082" t="str">
            <v>CLASSE</v>
          </cell>
          <cell r="P2082">
            <v>2</v>
          </cell>
          <cell r="Q2082">
            <v>30.8</v>
          </cell>
          <cell r="R2082">
            <v>11</v>
          </cell>
          <cell r="S2082">
            <v>30.800000000000011</v>
          </cell>
          <cell r="T2082" t="str">
            <v xml:space="preserve"> </v>
          </cell>
        </row>
        <row r="2083">
          <cell r="A2083" t="str">
            <v>40022000</v>
          </cell>
          <cell r="B2083" t="str">
            <v>Caoutchouc butadiene (br)</v>
          </cell>
          <cell r="C2083">
            <v>38393</v>
          </cell>
          <cell r="D2083">
            <v>10</v>
          </cell>
          <cell r="E2083">
            <v>0</v>
          </cell>
          <cell r="F2083">
            <v>18</v>
          </cell>
          <cell r="G2083">
            <v>10</v>
          </cell>
          <cell r="H2083">
            <v>0</v>
          </cell>
          <cell r="I2083">
            <v>18</v>
          </cell>
          <cell r="J2083">
            <v>1</v>
          </cell>
          <cell r="K2083">
            <v>0</v>
          </cell>
          <cell r="L2083" t="str">
            <v>KGM</v>
          </cell>
          <cell r="M2083">
            <v>0</v>
          </cell>
          <cell r="N2083">
            <v>0</v>
          </cell>
          <cell r="O2083" t="str">
            <v>CLASSE</v>
          </cell>
          <cell r="P2083">
            <v>2</v>
          </cell>
          <cell r="Q2083">
            <v>30.8</v>
          </cell>
          <cell r="R2083">
            <v>11</v>
          </cell>
          <cell r="S2083">
            <v>30.800000000000011</v>
          </cell>
          <cell r="T2083" t="str">
            <v xml:space="preserve"> </v>
          </cell>
        </row>
        <row r="2084">
          <cell r="A2084" t="str">
            <v>40023100</v>
          </cell>
          <cell r="B2084" t="str">
            <v>Caoutchouc isobutene-isoprene (butyle-iir)</v>
          </cell>
          <cell r="C2084">
            <v>38393</v>
          </cell>
          <cell r="D2084">
            <v>10</v>
          </cell>
          <cell r="E2084">
            <v>0</v>
          </cell>
          <cell r="F2084">
            <v>18</v>
          </cell>
          <cell r="G2084">
            <v>10</v>
          </cell>
          <cell r="H2084">
            <v>0</v>
          </cell>
          <cell r="I2084">
            <v>18</v>
          </cell>
          <cell r="J2084">
            <v>1</v>
          </cell>
          <cell r="K2084">
            <v>0</v>
          </cell>
          <cell r="L2084" t="str">
            <v>KGM</v>
          </cell>
          <cell r="M2084">
            <v>0</v>
          </cell>
          <cell r="N2084">
            <v>0</v>
          </cell>
          <cell r="O2084" t="str">
            <v>CLASSE</v>
          </cell>
          <cell r="P2084">
            <v>2</v>
          </cell>
          <cell r="Q2084">
            <v>30.8</v>
          </cell>
          <cell r="R2084">
            <v>11</v>
          </cell>
          <cell r="S2084">
            <v>30.800000000000011</v>
          </cell>
          <cell r="T2084" t="str">
            <v xml:space="preserve"> </v>
          </cell>
        </row>
        <row r="2085">
          <cell r="A2085" t="str">
            <v>40023900</v>
          </cell>
          <cell r="B2085" t="str">
            <v>Caoutchouc (ciir ou biir),isobutene-isoprene halogene (ciir-biir)</v>
          </cell>
          <cell r="C2085">
            <v>38393</v>
          </cell>
          <cell r="D2085">
            <v>10</v>
          </cell>
          <cell r="E2085">
            <v>0</v>
          </cell>
          <cell r="F2085">
            <v>18</v>
          </cell>
          <cell r="G2085">
            <v>10</v>
          </cell>
          <cell r="H2085">
            <v>0</v>
          </cell>
          <cell r="I2085">
            <v>18</v>
          </cell>
          <cell r="J2085">
            <v>1</v>
          </cell>
          <cell r="K2085">
            <v>0</v>
          </cell>
          <cell r="L2085" t="str">
            <v>KGM</v>
          </cell>
          <cell r="M2085">
            <v>0</v>
          </cell>
          <cell r="N2085">
            <v>0</v>
          </cell>
          <cell r="O2085" t="str">
            <v>CLASSE</v>
          </cell>
          <cell r="P2085">
            <v>2</v>
          </cell>
          <cell r="Q2085">
            <v>30.8</v>
          </cell>
          <cell r="R2085">
            <v>11</v>
          </cell>
          <cell r="S2085">
            <v>30.800000000000011</v>
          </cell>
          <cell r="T2085" t="str">
            <v xml:space="preserve"> </v>
          </cell>
        </row>
        <row r="2086">
          <cell r="A2086" t="str">
            <v>40024100</v>
          </cell>
          <cell r="B2086" t="str">
            <v>Latex de caoutchouc chloroprene (cr)</v>
          </cell>
          <cell r="C2086">
            <v>38393</v>
          </cell>
          <cell r="D2086">
            <v>10</v>
          </cell>
          <cell r="E2086">
            <v>0</v>
          </cell>
          <cell r="F2086">
            <v>18</v>
          </cell>
          <cell r="G2086">
            <v>10</v>
          </cell>
          <cell r="H2086">
            <v>0</v>
          </cell>
          <cell r="I2086">
            <v>18</v>
          </cell>
          <cell r="J2086">
            <v>1</v>
          </cell>
          <cell r="K2086">
            <v>0</v>
          </cell>
          <cell r="L2086" t="str">
            <v>KGM</v>
          </cell>
          <cell r="M2086">
            <v>0</v>
          </cell>
          <cell r="N2086">
            <v>0</v>
          </cell>
          <cell r="O2086" t="str">
            <v>CLASSE</v>
          </cell>
          <cell r="P2086">
            <v>2</v>
          </cell>
          <cell r="Q2086">
            <v>30.8</v>
          </cell>
          <cell r="R2086">
            <v>11</v>
          </cell>
          <cell r="S2086">
            <v>30.800000000000011</v>
          </cell>
          <cell r="T2086" t="str">
            <v xml:space="preserve"> </v>
          </cell>
        </row>
        <row r="2087">
          <cell r="A2087" t="str">
            <v>40024900</v>
          </cell>
          <cell r="B2087" t="str">
            <v>Caoutchoucs chloroprenes (cr)autre que du 400241</v>
          </cell>
          <cell r="C2087">
            <v>38393</v>
          </cell>
          <cell r="D2087">
            <v>10</v>
          </cell>
          <cell r="E2087">
            <v>0</v>
          </cell>
          <cell r="F2087">
            <v>18</v>
          </cell>
          <cell r="G2087">
            <v>10</v>
          </cell>
          <cell r="H2087">
            <v>0</v>
          </cell>
          <cell r="I2087">
            <v>18</v>
          </cell>
          <cell r="J2087">
            <v>1</v>
          </cell>
          <cell r="K2087">
            <v>0</v>
          </cell>
          <cell r="L2087" t="str">
            <v>KGM</v>
          </cell>
          <cell r="M2087">
            <v>0</v>
          </cell>
          <cell r="N2087">
            <v>0</v>
          </cell>
          <cell r="O2087" t="str">
            <v>CLASSE</v>
          </cell>
          <cell r="P2087">
            <v>2</v>
          </cell>
          <cell r="Q2087">
            <v>30.8</v>
          </cell>
          <cell r="R2087">
            <v>11</v>
          </cell>
          <cell r="S2087">
            <v>30.800000000000011</v>
          </cell>
          <cell r="T2087" t="str">
            <v xml:space="preserve"> </v>
          </cell>
        </row>
        <row r="2088">
          <cell r="A2088" t="str">
            <v>40025100</v>
          </cell>
          <cell r="B2088" t="str">
            <v>Latex caoutchouc acrylonitrile-butadiene (nbr)</v>
          </cell>
          <cell r="C2088">
            <v>38393</v>
          </cell>
          <cell r="D2088">
            <v>10</v>
          </cell>
          <cell r="E2088">
            <v>0</v>
          </cell>
          <cell r="F2088">
            <v>18</v>
          </cell>
          <cell r="G2088">
            <v>10</v>
          </cell>
          <cell r="H2088">
            <v>0</v>
          </cell>
          <cell r="I2088">
            <v>18</v>
          </cell>
          <cell r="J2088">
            <v>1</v>
          </cell>
          <cell r="K2088">
            <v>0</v>
          </cell>
          <cell r="L2088" t="str">
            <v>KGM</v>
          </cell>
          <cell r="M2088">
            <v>0</v>
          </cell>
          <cell r="N2088">
            <v>0</v>
          </cell>
          <cell r="O2088" t="str">
            <v>CLASSE</v>
          </cell>
          <cell r="P2088">
            <v>2</v>
          </cell>
          <cell r="Q2088">
            <v>30.8</v>
          </cell>
          <cell r="R2088">
            <v>11</v>
          </cell>
          <cell r="S2088">
            <v>30.800000000000011</v>
          </cell>
          <cell r="T2088" t="str">
            <v xml:space="preserve"> </v>
          </cell>
        </row>
        <row r="2089">
          <cell r="A2089" t="str">
            <v>40025900</v>
          </cell>
          <cell r="B2089" t="str">
            <v>Caoutchoucs acrylonitrile-butadiene (nbr)autre que du 400251</v>
          </cell>
          <cell r="C2089">
            <v>38393</v>
          </cell>
          <cell r="D2089">
            <v>10</v>
          </cell>
          <cell r="E2089">
            <v>0</v>
          </cell>
          <cell r="F2089">
            <v>18</v>
          </cell>
          <cell r="G2089">
            <v>10</v>
          </cell>
          <cell r="H2089">
            <v>0</v>
          </cell>
          <cell r="I2089">
            <v>18</v>
          </cell>
          <cell r="J2089">
            <v>1</v>
          </cell>
          <cell r="K2089">
            <v>0</v>
          </cell>
          <cell r="L2089" t="str">
            <v>KGM</v>
          </cell>
          <cell r="M2089">
            <v>0</v>
          </cell>
          <cell r="N2089">
            <v>0</v>
          </cell>
          <cell r="O2089" t="str">
            <v>CLASSE</v>
          </cell>
          <cell r="P2089">
            <v>2</v>
          </cell>
          <cell r="Q2089">
            <v>30.8</v>
          </cell>
          <cell r="R2089">
            <v>11</v>
          </cell>
          <cell r="S2089">
            <v>30.800000000000011</v>
          </cell>
          <cell r="T2089" t="str">
            <v xml:space="preserve"> </v>
          </cell>
        </row>
        <row r="2090">
          <cell r="A2090" t="str">
            <v>40026000</v>
          </cell>
          <cell r="B2090" t="str">
            <v>Caoutchouc isoprene (ir)</v>
          </cell>
          <cell r="C2090">
            <v>38393</v>
          </cell>
          <cell r="D2090">
            <v>10</v>
          </cell>
          <cell r="E2090">
            <v>0</v>
          </cell>
          <cell r="F2090">
            <v>18</v>
          </cell>
          <cell r="G2090">
            <v>10</v>
          </cell>
          <cell r="H2090">
            <v>0</v>
          </cell>
          <cell r="I2090">
            <v>18</v>
          </cell>
          <cell r="J2090">
            <v>1</v>
          </cell>
          <cell r="K2090">
            <v>0</v>
          </cell>
          <cell r="L2090" t="str">
            <v>KGM</v>
          </cell>
          <cell r="M2090">
            <v>0</v>
          </cell>
          <cell r="N2090">
            <v>0</v>
          </cell>
          <cell r="O2090" t="str">
            <v>CLASSE</v>
          </cell>
          <cell r="P2090">
            <v>2</v>
          </cell>
          <cell r="Q2090">
            <v>30.8</v>
          </cell>
          <cell r="R2090">
            <v>11</v>
          </cell>
          <cell r="S2090">
            <v>30.800000000000011</v>
          </cell>
          <cell r="T2090" t="str">
            <v xml:space="preserve"> </v>
          </cell>
        </row>
        <row r="2091">
          <cell r="A2091" t="str">
            <v>40027000</v>
          </cell>
          <cell r="B2091" t="str">
            <v>Caoutchouc (epdm)</v>
          </cell>
          <cell r="C2091">
            <v>38393</v>
          </cell>
          <cell r="D2091">
            <v>10</v>
          </cell>
          <cell r="E2091">
            <v>0</v>
          </cell>
          <cell r="F2091">
            <v>18</v>
          </cell>
          <cell r="G2091">
            <v>10</v>
          </cell>
          <cell r="H2091">
            <v>0</v>
          </cell>
          <cell r="I2091">
            <v>18</v>
          </cell>
          <cell r="J2091">
            <v>1</v>
          </cell>
          <cell r="K2091">
            <v>0</v>
          </cell>
          <cell r="L2091" t="str">
            <v>KGM</v>
          </cell>
          <cell r="M2091">
            <v>0</v>
          </cell>
          <cell r="N2091">
            <v>0</v>
          </cell>
          <cell r="O2091" t="str">
            <v>CLASSE</v>
          </cell>
          <cell r="P2091">
            <v>2</v>
          </cell>
          <cell r="Q2091">
            <v>30.8</v>
          </cell>
          <cell r="R2091">
            <v>11</v>
          </cell>
          <cell r="S2091">
            <v>30.800000000000011</v>
          </cell>
          <cell r="T2091" t="str">
            <v xml:space="preserve"> </v>
          </cell>
        </row>
        <row r="2092">
          <cell r="A2092" t="str">
            <v>40028000</v>
          </cell>
          <cell r="B2092" t="str">
            <v>Melanges des produits du no 40.01 avec des produits du no 40.02</v>
          </cell>
          <cell r="C2092">
            <v>38393</v>
          </cell>
          <cell r="D2092">
            <v>10</v>
          </cell>
          <cell r="E2092">
            <v>0</v>
          </cell>
          <cell r="F2092">
            <v>18</v>
          </cell>
          <cell r="G2092">
            <v>10</v>
          </cell>
          <cell r="H2092">
            <v>0</v>
          </cell>
          <cell r="I2092">
            <v>18</v>
          </cell>
          <cell r="J2092">
            <v>1</v>
          </cell>
          <cell r="K2092">
            <v>0</v>
          </cell>
          <cell r="L2092" t="str">
            <v>KGM</v>
          </cell>
          <cell r="M2092">
            <v>0</v>
          </cell>
          <cell r="N2092">
            <v>0</v>
          </cell>
          <cell r="O2092" t="str">
            <v>CLASSE</v>
          </cell>
          <cell r="P2092">
            <v>2</v>
          </cell>
          <cell r="Q2092">
            <v>30.8</v>
          </cell>
          <cell r="R2092">
            <v>11</v>
          </cell>
          <cell r="S2092">
            <v>30.800000000000011</v>
          </cell>
          <cell r="T2092" t="str">
            <v xml:space="preserve"> </v>
          </cell>
        </row>
        <row r="2093">
          <cell r="A2093" t="str">
            <v>40029100</v>
          </cell>
          <cell r="B2093" t="str">
            <v>Latex caoutchouc synthetiques</v>
          </cell>
          <cell r="C2093">
            <v>38393</v>
          </cell>
          <cell r="D2093">
            <v>10</v>
          </cell>
          <cell r="E2093">
            <v>0</v>
          </cell>
          <cell r="F2093">
            <v>18</v>
          </cell>
          <cell r="G2093">
            <v>10</v>
          </cell>
          <cell r="H2093">
            <v>0</v>
          </cell>
          <cell r="I2093">
            <v>18</v>
          </cell>
          <cell r="J2093">
            <v>1</v>
          </cell>
          <cell r="K2093">
            <v>0</v>
          </cell>
          <cell r="L2093" t="str">
            <v>KGM</v>
          </cell>
          <cell r="M2093">
            <v>0</v>
          </cell>
          <cell r="N2093">
            <v>0</v>
          </cell>
          <cell r="O2093" t="str">
            <v>CLASSE</v>
          </cell>
          <cell r="P2093">
            <v>2</v>
          </cell>
          <cell r="Q2093">
            <v>30.8</v>
          </cell>
          <cell r="R2093">
            <v>11</v>
          </cell>
          <cell r="S2093">
            <v>30.800000000000011</v>
          </cell>
          <cell r="T2093" t="str">
            <v xml:space="preserve"> </v>
          </cell>
        </row>
        <row r="2094">
          <cell r="A2094" t="str">
            <v>40029900</v>
          </cell>
          <cell r="B2094" t="str">
            <v>Caoutchoucs synthetiques autre que du 400211 a 400291</v>
          </cell>
          <cell r="C2094">
            <v>38393</v>
          </cell>
          <cell r="D2094">
            <v>10</v>
          </cell>
          <cell r="E2094">
            <v>0</v>
          </cell>
          <cell r="F2094">
            <v>18</v>
          </cell>
          <cell r="G2094">
            <v>10</v>
          </cell>
          <cell r="H2094">
            <v>0</v>
          </cell>
          <cell r="I2094">
            <v>18</v>
          </cell>
          <cell r="J2094">
            <v>1</v>
          </cell>
          <cell r="K2094">
            <v>0</v>
          </cell>
          <cell r="L2094" t="str">
            <v>KGM</v>
          </cell>
          <cell r="M2094">
            <v>0</v>
          </cell>
          <cell r="N2094">
            <v>0</v>
          </cell>
          <cell r="O2094" t="str">
            <v>CLASSE</v>
          </cell>
          <cell r="P2094">
            <v>2</v>
          </cell>
          <cell r="Q2094">
            <v>30.8</v>
          </cell>
          <cell r="R2094">
            <v>11</v>
          </cell>
          <cell r="S2094">
            <v>30.800000000000011</v>
          </cell>
          <cell r="T2094" t="str">
            <v xml:space="preserve"> </v>
          </cell>
        </row>
        <row r="2095">
          <cell r="A2095" t="str">
            <v>40030000</v>
          </cell>
          <cell r="B2095" t="str">
            <v>Caoutchouc regenere sous formes primaires ou en plaques feuilles ou bandes</v>
          </cell>
          <cell r="C2095">
            <v>38393</v>
          </cell>
          <cell r="D2095">
            <v>10</v>
          </cell>
          <cell r="E2095">
            <v>0</v>
          </cell>
          <cell r="F2095">
            <v>18</v>
          </cell>
          <cell r="G2095">
            <v>10</v>
          </cell>
          <cell r="H2095">
            <v>0</v>
          </cell>
          <cell r="I2095">
            <v>18</v>
          </cell>
          <cell r="J2095">
            <v>1</v>
          </cell>
          <cell r="K2095">
            <v>0</v>
          </cell>
          <cell r="L2095" t="str">
            <v>KGM</v>
          </cell>
          <cell r="M2095">
            <v>0</v>
          </cell>
          <cell r="N2095">
            <v>0</v>
          </cell>
          <cell r="O2095" t="str">
            <v>CLASSE</v>
          </cell>
          <cell r="P2095">
            <v>2</v>
          </cell>
          <cell r="Q2095">
            <v>30.8</v>
          </cell>
          <cell r="R2095">
            <v>11</v>
          </cell>
          <cell r="S2095">
            <v>30.800000000000011</v>
          </cell>
          <cell r="T2095" t="str">
            <v xml:space="preserve"> </v>
          </cell>
        </row>
        <row r="2096">
          <cell r="A2096" t="str">
            <v>40040000</v>
          </cell>
          <cell r="B2096" t="str">
            <v>Dechets et rognures de caoutchouc non durci en poudre ou en granules</v>
          </cell>
          <cell r="C2096">
            <v>38393</v>
          </cell>
          <cell r="D2096">
            <v>10</v>
          </cell>
          <cell r="E2096">
            <v>0</v>
          </cell>
          <cell r="F2096">
            <v>18</v>
          </cell>
          <cell r="G2096">
            <v>10</v>
          </cell>
          <cell r="H2096">
            <v>0</v>
          </cell>
          <cell r="I2096">
            <v>18</v>
          </cell>
          <cell r="J2096">
            <v>1</v>
          </cell>
          <cell r="K2096">
            <v>0</v>
          </cell>
          <cell r="L2096" t="str">
            <v>KGM</v>
          </cell>
          <cell r="M2096">
            <v>0</v>
          </cell>
          <cell r="N2096">
            <v>0</v>
          </cell>
          <cell r="O2096" t="str">
            <v>CLASSE</v>
          </cell>
          <cell r="P2096">
            <v>2</v>
          </cell>
          <cell r="Q2096">
            <v>30.8</v>
          </cell>
          <cell r="R2096">
            <v>11</v>
          </cell>
          <cell r="S2096">
            <v>30.800000000000011</v>
          </cell>
          <cell r="T2096" t="str">
            <v xml:space="preserve"> </v>
          </cell>
        </row>
        <row r="2097">
          <cell r="A2097" t="str">
            <v>40051000</v>
          </cell>
          <cell r="B2097" t="str">
            <v>Caoutchouc additionne de noir de carbone ou de silice sous formes primaire</v>
          </cell>
          <cell r="C2097">
            <v>38393</v>
          </cell>
          <cell r="D2097">
            <v>10</v>
          </cell>
          <cell r="E2097">
            <v>0</v>
          </cell>
          <cell r="F2097">
            <v>18</v>
          </cell>
          <cell r="G2097">
            <v>10</v>
          </cell>
          <cell r="H2097">
            <v>0</v>
          </cell>
          <cell r="I2097">
            <v>18</v>
          </cell>
          <cell r="J2097">
            <v>1</v>
          </cell>
          <cell r="K2097">
            <v>0</v>
          </cell>
          <cell r="L2097" t="str">
            <v>KGM</v>
          </cell>
          <cell r="M2097">
            <v>0</v>
          </cell>
          <cell r="N2097">
            <v>0</v>
          </cell>
          <cell r="O2097" t="str">
            <v>CLASSE</v>
          </cell>
          <cell r="P2097">
            <v>2</v>
          </cell>
          <cell r="Q2097">
            <v>30.8</v>
          </cell>
          <cell r="R2097">
            <v>11</v>
          </cell>
          <cell r="S2097">
            <v>30.800000000000011</v>
          </cell>
          <cell r="T2097" t="str">
            <v xml:space="preserve"> </v>
          </cell>
        </row>
        <row r="2098">
          <cell r="A2098" t="str">
            <v>40052000</v>
          </cell>
          <cell r="B2098" t="str">
            <v>Solutions; dispersions autres que celles du n. 40.05.10</v>
          </cell>
          <cell r="C2098">
            <v>38393</v>
          </cell>
          <cell r="D2098">
            <v>10</v>
          </cell>
          <cell r="E2098">
            <v>0</v>
          </cell>
          <cell r="F2098">
            <v>18</v>
          </cell>
          <cell r="G2098">
            <v>10</v>
          </cell>
          <cell r="H2098">
            <v>0</v>
          </cell>
          <cell r="I2098">
            <v>18</v>
          </cell>
          <cell r="J2098">
            <v>1</v>
          </cell>
          <cell r="K2098">
            <v>0</v>
          </cell>
          <cell r="L2098" t="str">
            <v>KGM</v>
          </cell>
          <cell r="M2098">
            <v>0</v>
          </cell>
          <cell r="N2098">
            <v>0</v>
          </cell>
          <cell r="O2098" t="str">
            <v>CLASSE</v>
          </cell>
          <cell r="P2098">
            <v>2</v>
          </cell>
          <cell r="Q2098">
            <v>30.8</v>
          </cell>
          <cell r="R2098">
            <v>11</v>
          </cell>
          <cell r="S2098">
            <v>30.800000000000011</v>
          </cell>
          <cell r="T2098" t="str">
            <v xml:space="preserve"> </v>
          </cell>
        </row>
        <row r="2099">
          <cell r="A2099" t="str">
            <v>40059100</v>
          </cell>
          <cell r="B2099" t="str">
            <v>Plaques,feuilles,bandes en caoutchouc melange</v>
          </cell>
          <cell r="C2099">
            <v>38393</v>
          </cell>
          <cell r="D2099">
            <v>10</v>
          </cell>
          <cell r="E2099">
            <v>0</v>
          </cell>
          <cell r="F2099">
            <v>18</v>
          </cell>
          <cell r="G2099">
            <v>10</v>
          </cell>
          <cell r="H2099">
            <v>0</v>
          </cell>
          <cell r="I2099">
            <v>18</v>
          </cell>
          <cell r="J2099">
            <v>1</v>
          </cell>
          <cell r="K2099">
            <v>0</v>
          </cell>
          <cell r="L2099" t="str">
            <v>KGM</v>
          </cell>
          <cell r="M2099">
            <v>0</v>
          </cell>
          <cell r="N2099">
            <v>0</v>
          </cell>
          <cell r="O2099" t="str">
            <v>CLASSE</v>
          </cell>
          <cell r="P2099">
            <v>2</v>
          </cell>
          <cell r="Q2099">
            <v>30.8</v>
          </cell>
          <cell r="R2099">
            <v>11</v>
          </cell>
          <cell r="S2099">
            <v>30.800000000000011</v>
          </cell>
          <cell r="T2099" t="str">
            <v xml:space="preserve"> </v>
          </cell>
        </row>
        <row r="2100">
          <cell r="A2100" t="str">
            <v>40059900</v>
          </cell>
          <cell r="B2100" t="str">
            <v>Caoutchouc melange,sous d'autres formes</v>
          </cell>
          <cell r="C2100">
            <v>38393</v>
          </cell>
          <cell r="D2100">
            <v>10</v>
          </cell>
          <cell r="E2100">
            <v>0</v>
          </cell>
          <cell r="F2100">
            <v>18</v>
          </cell>
          <cell r="G2100">
            <v>10</v>
          </cell>
          <cell r="H2100">
            <v>0</v>
          </cell>
          <cell r="I2100">
            <v>18</v>
          </cell>
          <cell r="J2100">
            <v>1</v>
          </cell>
          <cell r="K2100">
            <v>0</v>
          </cell>
          <cell r="L2100" t="str">
            <v>KGM</v>
          </cell>
          <cell r="M2100">
            <v>0</v>
          </cell>
          <cell r="N2100">
            <v>0</v>
          </cell>
          <cell r="O2100" t="str">
            <v>CLASSE</v>
          </cell>
          <cell r="P2100">
            <v>2</v>
          </cell>
          <cell r="Q2100">
            <v>30.8</v>
          </cell>
          <cell r="R2100">
            <v>11</v>
          </cell>
          <cell r="S2100">
            <v>30.800000000000011</v>
          </cell>
          <cell r="T2100" t="str">
            <v xml:space="preserve"> </v>
          </cell>
        </row>
        <row r="2101">
          <cell r="A2101" t="str">
            <v>40061000</v>
          </cell>
          <cell r="B2101" t="str">
            <v>Profiles en caoutchouc non vulcanise, pour rechapage</v>
          </cell>
          <cell r="C2101">
            <v>38393</v>
          </cell>
          <cell r="D2101">
            <v>30</v>
          </cell>
          <cell r="E2101">
            <v>0</v>
          </cell>
          <cell r="F2101">
            <v>18</v>
          </cell>
          <cell r="G2101">
            <v>30</v>
          </cell>
          <cell r="H2101">
            <v>0</v>
          </cell>
          <cell r="I2101">
            <v>18</v>
          </cell>
          <cell r="J2101">
            <v>1</v>
          </cell>
          <cell r="K2101">
            <v>0</v>
          </cell>
          <cell r="L2101" t="str">
            <v>KGM</v>
          </cell>
          <cell r="M2101">
            <v>0</v>
          </cell>
          <cell r="N2101">
            <v>0</v>
          </cell>
          <cell r="O2101" t="str">
            <v>CLASSE</v>
          </cell>
          <cell r="P2101">
            <v>4</v>
          </cell>
          <cell r="Q2101">
            <v>54.4</v>
          </cell>
          <cell r="R2101">
            <v>31</v>
          </cell>
          <cell r="S2101">
            <v>54.400000000000006</v>
          </cell>
          <cell r="T2101" t="str">
            <v xml:space="preserve"> </v>
          </cell>
        </row>
        <row r="2102">
          <cell r="A2102" t="str">
            <v>40069000</v>
          </cell>
          <cell r="B2102" t="str">
            <v>Formes et articles en caoutchouc non vulcanise du 4006 autre que 400610</v>
          </cell>
          <cell r="C2102">
            <v>38393</v>
          </cell>
          <cell r="D2102">
            <v>30</v>
          </cell>
          <cell r="E2102">
            <v>0</v>
          </cell>
          <cell r="F2102">
            <v>18</v>
          </cell>
          <cell r="G2102">
            <v>30</v>
          </cell>
          <cell r="H2102">
            <v>0</v>
          </cell>
          <cell r="I2102">
            <v>18</v>
          </cell>
          <cell r="J2102">
            <v>1</v>
          </cell>
          <cell r="K2102">
            <v>0</v>
          </cell>
          <cell r="L2102" t="str">
            <v>KGM</v>
          </cell>
          <cell r="M2102">
            <v>0</v>
          </cell>
          <cell r="N2102">
            <v>0</v>
          </cell>
          <cell r="O2102" t="str">
            <v>CLASSE</v>
          </cell>
          <cell r="P2102">
            <v>4</v>
          </cell>
          <cell r="Q2102">
            <v>54.4</v>
          </cell>
          <cell r="R2102">
            <v>31</v>
          </cell>
          <cell r="S2102">
            <v>54.400000000000006</v>
          </cell>
          <cell r="T2102" t="str">
            <v xml:space="preserve"> </v>
          </cell>
        </row>
        <row r="2103">
          <cell r="A2103" t="str">
            <v>40070000</v>
          </cell>
          <cell r="B2103" t="str">
            <v>Fils et cordes de caoutchouc vulcanises</v>
          </cell>
          <cell r="C2103">
            <v>38393</v>
          </cell>
          <cell r="D2103">
            <v>30</v>
          </cell>
          <cell r="E2103">
            <v>0</v>
          </cell>
          <cell r="F2103">
            <v>18</v>
          </cell>
          <cell r="G2103">
            <v>30</v>
          </cell>
          <cell r="H2103">
            <v>0</v>
          </cell>
          <cell r="I2103">
            <v>18</v>
          </cell>
          <cell r="J2103">
            <v>1</v>
          </cell>
          <cell r="K2103">
            <v>0</v>
          </cell>
          <cell r="L2103" t="str">
            <v>KGM</v>
          </cell>
          <cell r="M2103">
            <v>0</v>
          </cell>
          <cell r="N2103">
            <v>0</v>
          </cell>
          <cell r="O2103" t="str">
            <v>CLASSE</v>
          </cell>
          <cell r="P2103">
            <v>4</v>
          </cell>
          <cell r="Q2103">
            <v>54.4</v>
          </cell>
          <cell r="R2103">
            <v>31</v>
          </cell>
          <cell r="S2103">
            <v>54.400000000000006</v>
          </cell>
          <cell r="T2103" t="str">
            <v xml:space="preserve"> </v>
          </cell>
        </row>
        <row r="2104">
          <cell r="A2104" t="str">
            <v>40081100</v>
          </cell>
          <cell r="B2104" t="str">
            <v>Plaques feuilles en caoutchouc alveolaire vulcanise non durci</v>
          </cell>
          <cell r="C2104">
            <v>38393</v>
          </cell>
          <cell r="D2104">
            <v>30</v>
          </cell>
          <cell r="E2104">
            <v>0</v>
          </cell>
          <cell r="F2104">
            <v>18</v>
          </cell>
          <cell r="G2104">
            <v>30</v>
          </cell>
          <cell r="H2104">
            <v>0</v>
          </cell>
          <cell r="I2104">
            <v>18</v>
          </cell>
          <cell r="J2104">
            <v>1</v>
          </cell>
          <cell r="K2104">
            <v>0</v>
          </cell>
          <cell r="L2104" t="str">
            <v>KGM</v>
          </cell>
          <cell r="M2104">
            <v>0</v>
          </cell>
          <cell r="N2104">
            <v>0</v>
          </cell>
          <cell r="O2104" t="str">
            <v>CLASSE</v>
          </cell>
          <cell r="P2104">
            <v>4</v>
          </cell>
          <cell r="Q2104">
            <v>54.4</v>
          </cell>
          <cell r="R2104">
            <v>31</v>
          </cell>
          <cell r="S2104">
            <v>54.400000000000006</v>
          </cell>
          <cell r="T2104" t="str">
            <v xml:space="preserve"> </v>
          </cell>
        </row>
        <row r="2105">
          <cell r="A2105" t="str">
            <v>40081900</v>
          </cell>
          <cell r="B2105" t="str">
            <v>Baguettes et profiles en caoutchouc alveolaire vulcanise non durci</v>
          </cell>
          <cell r="C2105">
            <v>38393</v>
          </cell>
          <cell r="D2105">
            <v>30</v>
          </cell>
          <cell r="E2105">
            <v>0</v>
          </cell>
          <cell r="F2105">
            <v>18</v>
          </cell>
          <cell r="G2105">
            <v>30</v>
          </cell>
          <cell r="H2105">
            <v>0</v>
          </cell>
          <cell r="I2105">
            <v>18</v>
          </cell>
          <cell r="J2105">
            <v>1</v>
          </cell>
          <cell r="K2105">
            <v>0</v>
          </cell>
          <cell r="L2105" t="str">
            <v>KGM</v>
          </cell>
          <cell r="M2105">
            <v>0</v>
          </cell>
          <cell r="N2105">
            <v>0</v>
          </cell>
          <cell r="O2105" t="str">
            <v>CLASSE</v>
          </cell>
          <cell r="P2105">
            <v>4</v>
          </cell>
          <cell r="Q2105">
            <v>54.4</v>
          </cell>
          <cell r="R2105">
            <v>31</v>
          </cell>
          <cell r="S2105">
            <v>54.400000000000006</v>
          </cell>
          <cell r="T2105" t="str">
            <v xml:space="preserve"> </v>
          </cell>
        </row>
        <row r="2106">
          <cell r="A2106" t="str">
            <v>40082100</v>
          </cell>
          <cell r="B2106" t="str">
            <v>Plaques feuilles en caoutchouc non  alveolaire vulcanise non durci</v>
          </cell>
          <cell r="C2106">
            <v>38393</v>
          </cell>
          <cell r="D2106">
            <v>30</v>
          </cell>
          <cell r="E2106">
            <v>0</v>
          </cell>
          <cell r="F2106">
            <v>18</v>
          </cell>
          <cell r="G2106">
            <v>30</v>
          </cell>
          <cell r="H2106">
            <v>0</v>
          </cell>
          <cell r="I2106">
            <v>18</v>
          </cell>
          <cell r="J2106">
            <v>1</v>
          </cell>
          <cell r="K2106">
            <v>0</v>
          </cell>
          <cell r="L2106" t="str">
            <v>KGM</v>
          </cell>
          <cell r="M2106">
            <v>0</v>
          </cell>
          <cell r="N2106">
            <v>0</v>
          </cell>
          <cell r="O2106" t="str">
            <v>CLASSE</v>
          </cell>
          <cell r="P2106">
            <v>4</v>
          </cell>
          <cell r="Q2106">
            <v>54.4</v>
          </cell>
          <cell r="R2106">
            <v>31</v>
          </cell>
          <cell r="S2106">
            <v>54.400000000000006</v>
          </cell>
          <cell r="T2106" t="str">
            <v xml:space="preserve"> </v>
          </cell>
        </row>
        <row r="2107">
          <cell r="A2107" t="str">
            <v>40082900</v>
          </cell>
          <cell r="B2107" t="str">
            <v>Articles en caoutchouc vulcanise non durci non alveolaire ndnca</v>
          </cell>
          <cell r="C2107">
            <v>38393</v>
          </cell>
          <cell r="D2107">
            <v>30</v>
          </cell>
          <cell r="E2107">
            <v>0</v>
          </cell>
          <cell r="F2107">
            <v>18</v>
          </cell>
          <cell r="G2107">
            <v>30</v>
          </cell>
          <cell r="H2107">
            <v>0</v>
          </cell>
          <cell r="I2107">
            <v>18</v>
          </cell>
          <cell r="J2107">
            <v>1</v>
          </cell>
          <cell r="K2107">
            <v>0</v>
          </cell>
          <cell r="L2107" t="str">
            <v>KGM</v>
          </cell>
          <cell r="M2107">
            <v>0</v>
          </cell>
          <cell r="N2107">
            <v>0</v>
          </cell>
          <cell r="O2107" t="str">
            <v>CLASSE</v>
          </cell>
          <cell r="P2107">
            <v>4</v>
          </cell>
          <cell r="Q2107">
            <v>54.4</v>
          </cell>
          <cell r="R2107">
            <v>31</v>
          </cell>
          <cell r="S2107">
            <v>54.400000000000006</v>
          </cell>
          <cell r="T2107" t="str">
            <v xml:space="preserve"> </v>
          </cell>
        </row>
        <row r="2108">
          <cell r="A2108" t="str">
            <v>40091100</v>
          </cell>
          <cell r="B2108" t="str">
            <v>Tubes et tuyaux en caoutchouc vulcanis_x0002_ non durcis ni renforc_x0002_s,sans accessoires</v>
          </cell>
          <cell r="C2108">
            <v>38393</v>
          </cell>
          <cell r="D2108">
            <v>30</v>
          </cell>
          <cell r="E2108">
            <v>0</v>
          </cell>
          <cell r="F2108">
            <v>18</v>
          </cell>
          <cell r="G2108">
            <v>30</v>
          </cell>
          <cell r="H2108">
            <v>0</v>
          </cell>
          <cell r="I2108">
            <v>18</v>
          </cell>
          <cell r="J2108">
            <v>1</v>
          </cell>
          <cell r="K2108">
            <v>0</v>
          </cell>
          <cell r="L2108" t="str">
            <v>KGM</v>
          </cell>
          <cell r="M2108">
            <v>0</v>
          </cell>
          <cell r="N2108">
            <v>0</v>
          </cell>
          <cell r="O2108" t="str">
            <v>CLASSE</v>
          </cell>
          <cell r="P2108">
            <v>4</v>
          </cell>
          <cell r="Q2108">
            <v>54.4</v>
          </cell>
          <cell r="R2108">
            <v>31</v>
          </cell>
          <cell r="S2108">
            <v>54.400000000000006</v>
          </cell>
          <cell r="T2108" t="str">
            <v xml:space="preserve"> </v>
          </cell>
        </row>
        <row r="2109">
          <cell r="A2109" t="str">
            <v>40091200</v>
          </cell>
          <cell r="B2109" t="str">
            <v>Tubes et tuyaux en caoutchouc vulcanis_x0002_ nondurcis ni renforc_x0002_s,avec accessoires</v>
          </cell>
          <cell r="C2109">
            <v>38393</v>
          </cell>
          <cell r="D2109">
            <v>30</v>
          </cell>
          <cell r="E2109">
            <v>0</v>
          </cell>
          <cell r="F2109">
            <v>18</v>
          </cell>
          <cell r="G2109">
            <v>30</v>
          </cell>
          <cell r="H2109">
            <v>0</v>
          </cell>
          <cell r="I2109">
            <v>18</v>
          </cell>
          <cell r="J2109">
            <v>1</v>
          </cell>
          <cell r="K2109">
            <v>0</v>
          </cell>
          <cell r="L2109" t="str">
            <v>KGM</v>
          </cell>
          <cell r="M2109">
            <v>0</v>
          </cell>
          <cell r="N2109">
            <v>0</v>
          </cell>
          <cell r="O2109" t="str">
            <v>CLASSE</v>
          </cell>
          <cell r="P2109">
            <v>4</v>
          </cell>
          <cell r="Q2109">
            <v>54.4</v>
          </cell>
          <cell r="R2109">
            <v>31</v>
          </cell>
          <cell r="S2109">
            <v>54.400000000000006</v>
          </cell>
          <cell r="T2109" t="str">
            <v xml:space="preserve"> </v>
          </cell>
        </row>
        <row r="2110">
          <cell r="A2110" t="str">
            <v>40092100</v>
          </cell>
          <cell r="B2110" t="str">
            <v>Tubes et tuyaux en caoutchouc vulcanis_x0002_ nondurcis mais renforc_x0002_s,sans accessoires</v>
          </cell>
          <cell r="C2110">
            <v>38393</v>
          </cell>
          <cell r="D2110">
            <v>30</v>
          </cell>
          <cell r="E2110">
            <v>0</v>
          </cell>
          <cell r="F2110">
            <v>18</v>
          </cell>
          <cell r="G2110">
            <v>30</v>
          </cell>
          <cell r="H2110">
            <v>0</v>
          </cell>
          <cell r="I2110">
            <v>18</v>
          </cell>
          <cell r="J2110">
            <v>1</v>
          </cell>
          <cell r="K2110">
            <v>0</v>
          </cell>
          <cell r="L2110" t="str">
            <v>KGM</v>
          </cell>
          <cell r="M2110">
            <v>0</v>
          </cell>
          <cell r="N2110">
            <v>0</v>
          </cell>
          <cell r="O2110" t="str">
            <v>CLASSE</v>
          </cell>
          <cell r="P2110">
            <v>4</v>
          </cell>
          <cell r="Q2110">
            <v>54.4</v>
          </cell>
          <cell r="R2110">
            <v>31</v>
          </cell>
          <cell r="S2110">
            <v>54.400000000000006</v>
          </cell>
          <cell r="T2110" t="str">
            <v xml:space="preserve"> </v>
          </cell>
        </row>
        <row r="2111">
          <cell r="A2111" t="str">
            <v>40092200</v>
          </cell>
          <cell r="B2111" t="str">
            <v>Tubes et tuyaux en caoutchouc vulcanis_x0002_ nondurcis mais renforc_x0002_s,avec accessoires</v>
          </cell>
          <cell r="C2111">
            <v>38393</v>
          </cell>
          <cell r="D2111">
            <v>30</v>
          </cell>
          <cell r="E2111">
            <v>0</v>
          </cell>
          <cell r="F2111">
            <v>18</v>
          </cell>
          <cell r="G2111">
            <v>30</v>
          </cell>
          <cell r="H2111">
            <v>0</v>
          </cell>
          <cell r="I2111">
            <v>18</v>
          </cell>
          <cell r="J2111">
            <v>1</v>
          </cell>
          <cell r="K2111">
            <v>0</v>
          </cell>
          <cell r="L2111" t="str">
            <v>KGM</v>
          </cell>
          <cell r="M2111">
            <v>0</v>
          </cell>
          <cell r="N2111">
            <v>0</v>
          </cell>
          <cell r="O2111" t="str">
            <v>CLASSE</v>
          </cell>
          <cell r="P2111">
            <v>4</v>
          </cell>
          <cell r="Q2111">
            <v>54.4</v>
          </cell>
          <cell r="R2111">
            <v>31</v>
          </cell>
          <cell r="S2111">
            <v>54.400000000000006</v>
          </cell>
          <cell r="T2111" t="str">
            <v xml:space="preserve"> </v>
          </cell>
        </row>
        <row r="2112">
          <cell r="A2112" t="str">
            <v>40093100</v>
          </cell>
          <cell r="B2112" t="str">
            <v>Tubes et tuyaux en caoutchouc vulcanis_x0002_ non duci,renforc_x0002_s de textiles,sans accessoires</v>
          </cell>
          <cell r="C2112">
            <v>38393</v>
          </cell>
          <cell r="D2112">
            <v>30</v>
          </cell>
          <cell r="E2112">
            <v>0</v>
          </cell>
          <cell r="F2112">
            <v>18</v>
          </cell>
          <cell r="G2112">
            <v>30</v>
          </cell>
          <cell r="H2112">
            <v>0</v>
          </cell>
          <cell r="I2112">
            <v>18</v>
          </cell>
          <cell r="J2112">
            <v>1</v>
          </cell>
          <cell r="K2112">
            <v>0</v>
          </cell>
          <cell r="L2112" t="str">
            <v>KGM</v>
          </cell>
          <cell r="M2112">
            <v>0</v>
          </cell>
          <cell r="N2112">
            <v>0</v>
          </cell>
          <cell r="O2112" t="str">
            <v>CLASSE</v>
          </cell>
          <cell r="P2112">
            <v>4</v>
          </cell>
          <cell r="Q2112">
            <v>54.4</v>
          </cell>
          <cell r="R2112">
            <v>31</v>
          </cell>
          <cell r="S2112">
            <v>54.400000000000006</v>
          </cell>
          <cell r="T2112" t="str">
            <v xml:space="preserve"> </v>
          </cell>
        </row>
        <row r="2113">
          <cell r="A2113" t="str">
            <v>40093200</v>
          </cell>
          <cell r="B2113" t="str">
            <v>Tubes et tuyaux en caoutchouc vulcanis_x0002_ nondurci,renforc_x0002_ de textiles,avec accessoires</v>
          </cell>
          <cell r="C2113">
            <v>38393</v>
          </cell>
          <cell r="D2113">
            <v>30</v>
          </cell>
          <cell r="E2113">
            <v>0</v>
          </cell>
          <cell r="F2113">
            <v>18</v>
          </cell>
          <cell r="G2113">
            <v>30</v>
          </cell>
          <cell r="H2113">
            <v>0</v>
          </cell>
          <cell r="I2113">
            <v>18</v>
          </cell>
          <cell r="J2113">
            <v>1</v>
          </cell>
          <cell r="K2113">
            <v>0</v>
          </cell>
          <cell r="L2113" t="str">
            <v>KGM</v>
          </cell>
          <cell r="M2113">
            <v>0</v>
          </cell>
          <cell r="N2113">
            <v>0</v>
          </cell>
          <cell r="O2113" t="str">
            <v>CLASSE</v>
          </cell>
          <cell r="P2113">
            <v>4</v>
          </cell>
          <cell r="Q2113">
            <v>54.4</v>
          </cell>
          <cell r="R2113">
            <v>31</v>
          </cell>
          <cell r="S2113">
            <v>54.400000000000006</v>
          </cell>
          <cell r="T2113" t="str">
            <v xml:space="preserve"> </v>
          </cell>
        </row>
        <row r="2114">
          <cell r="A2114" t="str">
            <v>40094100</v>
          </cell>
          <cell r="B2114" t="str">
            <v>Tubes &amp; tuyaux en caoutchouc vulcanis_x0002_renf.de mat.autr que tex/met,sans accessoir</v>
          </cell>
          <cell r="C2114">
            <v>38393</v>
          </cell>
          <cell r="D2114">
            <v>30</v>
          </cell>
          <cell r="E2114">
            <v>0</v>
          </cell>
          <cell r="F2114">
            <v>18</v>
          </cell>
          <cell r="G2114">
            <v>30</v>
          </cell>
          <cell r="H2114">
            <v>0</v>
          </cell>
          <cell r="I2114">
            <v>18</v>
          </cell>
          <cell r="J2114">
            <v>1</v>
          </cell>
          <cell r="K2114">
            <v>0</v>
          </cell>
          <cell r="L2114" t="str">
            <v>KGM</v>
          </cell>
          <cell r="M2114">
            <v>0</v>
          </cell>
          <cell r="N2114">
            <v>0</v>
          </cell>
          <cell r="O2114" t="str">
            <v>CLASSE</v>
          </cell>
          <cell r="P2114">
            <v>4</v>
          </cell>
          <cell r="Q2114">
            <v>54.4</v>
          </cell>
          <cell r="R2114">
            <v>31</v>
          </cell>
          <cell r="S2114">
            <v>54.400000000000006</v>
          </cell>
          <cell r="T2114" t="str">
            <v xml:space="preserve"> </v>
          </cell>
        </row>
        <row r="2115">
          <cell r="A2115" t="str">
            <v>40094200</v>
          </cell>
          <cell r="B2115" t="str">
            <v>Tubes &amp; tuyaux en caoutchouc vulcanis_x0002_,renfde mat.autres que txt/m_x0002_t, avec accessoires</v>
          </cell>
          <cell r="C2115">
            <v>38393</v>
          </cell>
          <cell r="D2115">
            <v>30</v>
          </cell>
          <cell r="E2115">
            <v>0</v>
          </cell>
          <cell r="F2115">
            <v>18</v>
          </cell>
          <cell r="G2115">
            <v>30</v>
          </cell>
          <cell r="H2115">
            <v>0</v>
          </cell>
          <cell r="I2115">
            <v>18</v>
          </cell>
          <cell r="J2115">
            <v>1</v>
          </cell>
          <cell r="K2115">
            <v>0</v>
          </cell>
          <cell r="L2115" t="str">
            <v>KGM</v>
          </cell>
          <cell r="M2115">
            <v>0</v>
          </cell>
          <cell r="N2115">
            <v>0</v>
          </cell>
          <cell r="O2115" t="str">
            <v>CLASSE</v>
          </cell>
          <cell r="P2115">
            <v>4</v>
          </cell>
          <cell r="Q2115">
            <v>54.4</v>
          </cell>
          <cell r="R2115">
            <v>31</v>
          </cell>
          <cell r="S2115">
            <v>54.400000000000006</v>
          </cell>
          <cell r="T2115" t="str">
            <v xml:space="preserve"> </v>
          </cell>
        </row>
        <row r="2116">
          <cell r="A2116" t="str">
            <v>40101100</v>
          </cell>
          <cell r="B2116" t="str">
            <v>Courroies transporteuses en caoutchouc vulcanise renforcees de metal</v>
          </cell>
          <cell r="C2116">
            <v>38393</v>
          </cell>
          <cell r="D2116">
            <v>30</v>
          </cell>
          <cell r="E2116">
            <v>0</v>
          </cell>
          <cell r="F2116">
            <v>18</v>
          </cell>
          <cell r="G2116">
            <v>30</v>
          </cell>
          <cell r="H2116">
            <v>0</v>
          </cell>
          <cell r="I2116">
            <v>18</v>
          </cell>
          <cell r="J2116">
            <v>1</v>
          </cell>
          <cell r="K2116">
            <v>0</v>
          </cell>
          <cell r="L2116" t="str">
            <v>KGM</v>
          </cell>
          <cell r="M2116">
            <v>0</v>
          </cell>
          <cell r="N2116">
            <v>0</v>
          </cell>
          <cell r="O2116" t="str">
            <v>CLASSE</v>
          </cell>
          <cell r="P2116">
            <v>4</v>
          </cell>
          <cell r="Q2116">
            <v>54.4</v>
          </cell>
          <cell r="R2116">
            <v>31</v>
          </cell>
          <cell r="S2116">
            <v>54.400000000000006</v>
          </cell>
          <cell r="T2116" t="str">
            <v xml:space="preserve"> </v>
          </cell>
        </row>
        <row r="2117">
          <cell r="A2117" t="str">
            <v>40101200</v>
          </cell>
          <cell r="B2117" t="str">
            <v>Courroies transporteuses en caoutchouc vulcanise renforcees de textiles</v>
          </cell>
          <cell r="C2117">
            <v>38393</v>
          </cell>
          <cell r="D2117">
            <v>30</v>
          </cell>
          <cell r="E2117">
            <v>0</v>
          </cell>
          <cell r="F2117">
            <v>18</v>
          </cell>
          <cell r="G2117">
            <v>30</v>
          </cell>
          <cell r="H2117">
            <v>0</v>
          </cell>
          <cell r="I2117">
            <v>18</v>
          </cell>
          <cell r="J2117">
            <v>1</v>
          </cell>
          <cell r="K2117">
            <v>0</v>
          </cell>
          <cell r="L2117" t="str">
            <v>KGM</v>
          </cell>
          <cell r="M2117">
            <v>0</v>
          </cell>
          <cell r="N2117">
            <v>0</v>
          </cell>
          <cell r="O2117" t="str">
            <v>CLASSE</v>
          </cell>
          <cell r="P2117">
            <v>4</v>
          </cell>
          <cell r="Q2117">
            <v>54.4</v>
          </cell>
          <cell r="R2117">
            <v>31</v>
          </cell>
          <cell r="S2117">
            <v>54.400000000000006</v>
          </cell>
          <cell r="T2117" t="str">
            <v xml:space="preserve"> </v>
          </cell>
        </row>
        <row r="2118">
          <cell r="A2118" t="str">
            <v>40101300</v>
          </cell>
          <cell r="B2118" t="str">
            <v>Courroies transporteuses en caoutchouc vulcanise renforcees de plastiques</v>
          </cell>
          <cell r="C2118">
            <v>38393</v>
          </cell>
          <cell r="D2118">
            <v>30</v>
          </cell>
          <cell r="E2118">
            <v>0</v>
          </cell>
          <cell r="F2118">
            <v>18</v>
          </cell>
          <cell r="G2118">
            <v>30</v>
          </cell>
          <cell r="H2118">
            <v>0</v>
          </cell>
          <cell r="I2118">
            <v>18</v>
          </cell>
          <cell r="J2118">
            <v>1</v>
          </cell>
          <cell r="K2118">
            <v>0</v>
          </cell>
          <cell r="L2118" t="str">
            <v>KGM</v>
          </cell>
          <cell r="M2118">
            <v>0</v>
          </cell>
          <cell r="N2118">
            <v>0</v>
          </cell>
          <cell r="O2118" t="str">
            <v>CLASSE</v>
          </cell>
          <cell r="P2118">
            <v>4</v>
          </cell>
          <cell r="Q2118">
            <v>54.4</v>
          </cell>
          <cell r="R2118">
            <v>31</v>
          </cell>
          <cell r="S2118">
            <v>54.400000000000006</v>
          </cell>
          <cell r="T2118" t="str">
            <v xml:space="preserve"> </v>
          </cell>
        </row>
        <row r="2119">
          <cell r="A2119" t="str">
            <v>40101900</v>
          </cell>
          <cell r="B2119" t="str">
            <v>Courroie transporteuse en caoutchouc vulcanise renforcee d'autres matieres</v>
          </cell>
          <cell r="C2119">
            <v>38393</v>
          </cell>
          <cell r="D2119">
            <v>30</v>
          </cell>
          <cell r="E2119">
            <v>0</v>
          </cell>
          <cell r="F2119">
            <v>18</v>
          </cell>
          <cell r="G2119">
            <v>30</v>
          </cell>
          <cell r="H2119">
            <v>0</v>
          </cell>
          <cell r="I2119">
            <v>18</v>
          </cell>
          <cell r="J2119">
            <v>1</v>
          </cell>
          <cell r="K2119">
            <v>0</v>
          </cell>
          <cell r="L2119" t="str">
            <v>KGM</v>
          </cell>
          <cell r="M2119">
            <v>0</v>
          </cell>
          <cell r="N2119">
            <v>0</v>
          </cell>
          <cell r="O2119" t="str">
            <v>CLASSE</v>
          </cell>
          <cell r="P2119">
            <v>4</v>
          </cell>
          <cell r="Q2119">
            <v>54.4</v>
          </cell>
          <cell r="R2119">
            <v>31</v>
          </cell>
          <cell r="S2119">
            <v>54.400000000000006</v>
          </cell>
          <cell r="T2119" t="str">
            <v xml:space="preserve"> </v>
          </cell>
        </row>
        <row r="2120">
          <cell r="A2120" t="str">
            <v>40103100</v>
          </cell>
          <cell r="B2120" t="str">
            <v>Courroies de transmissionsans fin,sectiontrap_x0002_zo_x000C_dale,stri_x0002_,conf.ext.&gt;60cm&lt;=180cm</v>
          </cell>
          <cell r="C2120">
            <v>38393</v>
          </cell>
          <cell r="D2120">
            <v>30</v>
          </cell>
          <cell r="E2120">
            <v>0</v>
          </cell>
          <cell r="F2120">
            <v>18</v>
          </cell>
          <cell r="G2120">
            <v>30</v>
          </cell>
          <cell r="H2120">
            <v>0</v>
          </cell>
          <cell r="I2120">
            <v>18</v>
          </cell>
          <cell r="J2120">
            <v>1</v>
          </cell>
          <cell r="K2120">
            <v>0</v>
          </cell>
          <cell r="L2120" t="str">
            <v>KGM</v>
          </cell>
          <cell r="M2120">
            <v>0</v>
          </cell>
          <cell r="N2120">
            <v>0</v>
          </cell>
          <cell r="O2120" t="str">
            <v>CLASSE</v>
          </cell>
          <cell r="P2120">
            <v>4</v>
          </cell>
          <cell r="Q2120">
            <v>54.4</v>
          </cell>
          <cell r="R2120">
            <v>31</v>
          </cell>
          <cell r="S2120">
            <v>54.400000000000006</v>
          </cell>
          <cell r="T2120" t="str">
            <v xml:space="preserve"> </v>
          </cell>
        </row>
        <row r="2121">
          <cell r="A2121" t="str">
            <v>40103200</v>
          </cell>
          <cell r="B2121" t="str">
            <v>Courroies de transmission sans fin,sectiontrap_x0002_z.autre que stri_x0002_,circ.ext&gt;60cm&lt;=180cm</v>
          </cell>
          <cell r="C2121">
            <v>38393</v>
          </cell>
          <cell r="D2121">
            <v>30</v>
          </cell>
          <cell r="E2121">
            <v>0</v>
          </cell>
          <cell r="F2121">
            <v>18</v>
          </cell>
          <cell r="G2121">
            <v>30</v>
          </cell>
          <cell r="H2121">
            <v>0</v>
          </cell>
          <cell r="I2121">
            <v>18</v>
          </cell>
          <cell r="J2121">
            <v>1</v>
          </cell>
          <cell r="K2121">
            <v>0</v>
          </cell>
          <cell r="L2121" t="str">
            <v>KGM</v>
          </cell>
          <cell r="M2121">
            <v>0</v>
          </cell>
          <cell r="N2121">
            <v>0</v>
          </cell>
          <cell r="O2121" t="str">
            <v>CLASSE</v>
          </cell>
          <cell r="P2121">
            <v>4</v>
          </cell>
          <cell r="Q2121">
            <v>54.4</v>
          </cell>
          <cell r="R2121">
            <v>31</v>
          </cell>
          <cell r="S2121">
            <v>54.400000000000006</v>
          </cell>
          <cell r="T2121" t="str">
            <v xml:space="preserve"> </v>
          </cell>
        </row>
        <row r="2122">
          <cell r="A2122" t="str">
            <v>40103300</v>
          </cell>
          <cell r="B2122" t="str">
            <v>Courroies de transmission sans fin,sectiontrap_x0002_z.stri_x0002_es,circ.ext.&gt;180cm &amp; &lt;=240cm</v>
          </cell>
          <cell r="C2122">
            <v>38393</v>
          </cell>
          <cell r="D2122">
            <v>30</v>
          </cell>
          <cell r="E2122">
            <v>0</v>
          </cell>
          <cell r="F2122">
            <v>18</v>
          </cell>
          <cell r="G2122">
            <v>30</v>
          </cell>
          <cell r="H2122">
            <v>0</v>
          </cell>
          <cell r="I2122">
            <v>18</v>
          </cell>
          <cell r="J2122">
            <v>1</v>
          </cell>
          <cell r="K2122">
            <v>0</v>
          </cell>
          <cell r="L2122" t="str">
            <v>KGM</v>
          </cell>
          <cell r="M2122">
            <v>0</v>
          </cell>
          <cell r="N2122">
            <v>0</v>
          </cell>
          <cell r="O2122" t="str">
            <v>CLASSE</v>
          </cell>
          <cell r="P2122">
            <v>4</v>
          </cell>
          <cell r="Q2122">
            <v>54.4</v>
          </cell>
          <cell r="R2122">
            <v>31</v>
          </cell>
          <cell r="S2122">
            <v>54.400000000000006</v>
          </cell>
          <cell r="T2122" t="str">
            <v xml:space="preserve"> </v>
          </cell>
        </row>
        <row r="2123">
          <cell r="A2123" t="str">
            <v>40103400</v>
          </cell>
          <cell r="B2123" t="str">
            <v>Courroies de transmission sans fin,section trap_x0002_z.autre que stri_x0002_,circ.ext.&gt;180&lt;=240cm</v>
          </cell>
          <cell r="C2123">
            <v>38393</v>
          </cell>
          <cell r="D2123">
            <v>30</v>
          </cell>
          <cell r="E2123">
            <v>0</v>
          </cell>
          <cell r="F2123">
            <v>18</v>
          </cell>
          <cell r="G2123">
            <v>30</v>
          </cell>
          <cell r="H2123">
            <v>0</v>
          </cell>
          <cell r="I2123">
            <v>18</v>
          </cell>
          <cell r="J2123">
            <v>1</v>
          </cell>
          <cell r="K2123">
            <v>0</v>
          </cell>
          <cell r="L2123" t="str">
            <v>KGM</v>
          </cell>
          <cell r="M2123">
            <v>0</v>
          </cell>
          <cell r="N2123">
            <v>0</v>
          </cell>
          <cell r="O2123" t="str">
            <v>CLASSE</v>
          </cell>
          <cell r="P2123">
            <v>4</v>
          </cell>
          <cell r="Q2123">
            <v>54.4</v>
          </cell>
          <cell r="R2123">
            <v>31</v>
          </cell>
          <cell r="S2123">
            <v>54.400000000000006</v>
          </cell>
          <cell r="T2123" t="str">
            <v xml:space="preserve"> </v>
          </cell>
        </row>
        <row r="2124">
          <cell r="A2124" t="str">
            <v>40103500</v>
          </cell>
          <cell r="B2124" t="str">
            <v>Courroies de transmission sans fin,crant_x0002_es(synchrone)circ.ext.&gt;60 cm et &lt;=150cm</v>
          </cell>
          <cell r="C2124">
            <v>38393</v>
          </cell>
          <cell r="D2124">
            <v>30</v>
          </cell>
          <cell r="E2124">
            <v>0</v>
          </cell>
          <cell r="F2124">
            <v>18</v>
          </cell>
          <cell r="G2124">
            <v>30</v>
          </cell>
          <cell r="H2124">
            <v>0</v>
          </cell>
          <cell r="I2124">
            <v>18</v>
          </cell>
          <cell r="J2124">
            <v>1</v>
          </cell>
          <cell r="K2124">
            <v>0</v>
          </cell>
          <cell r="L2124" t="str">
            <v>KGM</v>
          </cell>
          <cell r="M2124">
            <v>0</v>
          </cell>
          <cell r="N2124">
            <v>0</v>
          </cell>
          <cell r="O2124" t="str">
            <v>CLASSE</v>
          </cell>
          <cell r="P2124">
            <v>4</v>
          </cell>
          <cell r="Q2124">
            <v>54.4</v>
          </cell>
          <cell r="R2124">
            <v>31</v>
          </cell>
          <cell r="S2124">
            <v>54.400000000000006</v>
          </cell>
          <cell r="T2124" t="str">
            <v xml:space="preserve"> </v>
          </cell>
        </row>
        <row r="2125">
          <cell r="A2125" t="str">
            <v>40103600</v>
          </cell>
          <cell r="B2125" t="str">
            <v>Courroies de transmission sans fin,crant_x0002_es(synchrone)circ.ext.&gt;150 cm &amp; &lt;= 198cm.</v>
          </cell>
          <cell r="C2125">
            <v>38393</v>
          </cell>
          <cell r="D2125">
            <v>30</v>
          </cell>
          <cell r="E2125">
            <v>0</v>
          </cell>
          <cell r="F2125">
            <v>18</v>
          </cell>
          <cell r="G2125">
            <v>30</v>
          </cell>
          <cell r="H2125">
            <v>0</v>
          </cell>
          <cell r="I2125">
            <v>18</v>
          </cell>
          <cell r="J2125">
            <v>1</v>
          </cell>
          <cell r="K2125">
            <v>0</v>
          </cell>
          <cell r="L2125" t="str">
            <v>KGM</v>
          </cell>
          <cell r="M2125">
            <v>0</v>
          </cell>
          <cell r="N2125">
            <v>0</v>
          </cell>
          <cell r="O2125" t="str">
            <v>CLASSE</v>
          </cell>
          <cell r="P2125">
            <v>4</v>
          </cell>
          <cell r="Q2125">
            <v>54.4</v>
          </cell>
          <cell r="R2125">
            <v>31</v>
          </cell>
          <cell r="S2125">
            <v>54.400000000000006</v>
          </cell>
          <cell r="T2125" t="str">
            <v xml:space="preserve"> </v>
          </cell>
        </row>
        <row r="2126">
          <cell r="A2126" t="str">
            <v>40103900</v>
          </cell>
          <cell r="B2126" t="str">
            <v>Courroies de transmission sans fin,autres que trap_x0002_zo_x000B_dales &amp; crant_x0002_es du 401031 _x0005_ 36</v>
          </cell>
          <cell r="C2126">
            <v>38393</v>
          </cell>
          <cell r="D2126">
            <v>30</v>
          </cell>
          <cell r="E2126">
            <v>0</v>
          </cell>
          <cell r="F2126">
            <v>18</v>
          </cell>
          <cell r="G2126">
            <v>30</v>
          </cell>
          <cell r="H2126">
            <v>0</v>
          </cell>
          <cell r="I2126">
            <v>18</v>
          </cell>
          <cell r="J2126">
            <v>1</v>
          </cell>
          <cell r="K2126">
            <v>0</v>
          </cell>
          <cell r="L2126" t="str">
            <v>KGM</v>
          </cell>
          <cell r="M2126">
            <v>0</v>
          </cell>
          <cell r="N2126">
            <v>0</v>
          </cell>
          <cell r="O2126" t="str">
            <v>CLASSE</v>
          </cell>
          <cell r="P2126">
            <v>4</v>
          </cell>
          <cell r="Q2126">
            <v>54.4</v>
          </cell>
          <cell r="R2126">
            <v>31</v>
          </cell>
          <cell r="S2126">
            <v>54.400000000000006</v>
          </cell>
          <cell r="T2126" t="str">
            <v xml:space="preserve"> </v>
          </cell>
        </row>
        <row r="2127">
          <cell r="A2127" t="str">
            <v>40111000</v>
          </cell>
          <cell r="B2127" t="str">
            <v>Pneumatiques neufs en caoutchouc pour voitures de tourismes</v>
          </cell>
          <cell r="C2127">
            <v>38393</v>
          </cell>
          <cell r="D2127">
            <v>10</v>
          </cell>
          <cell r="E2127">
            <v>0</v>
          </cell>
          <cell r="F2127">
            <v>18</v>
          </cell>
          <cell r="G2127">
            <v>10</v>
          </cell>
          <cell r="H2127">
            <v>0</v>
          </cell>
          <cell r="I2127">
            <v>18</v>
          </cell>
          <cell r="J2127">
            <v>1</v>
          </cell>
          <cell r="K2127">
            <v>0</v>
          </cell>
          <cell r="L2127" t="str">
            <v>NMB</v>
          </cell>
          <cell r="M2127">
            <v>0</v>
          </cell>
          <cell r="N2127">
            <v>0</v>
          </cell>
          <cell r="O2127" t="str">
            <v>CLASSE</v>
          </cell>
          <cell r="P2127">
            <v>2</v>
          </cell>
          <cell r="Q2127">
            <v>30.8</v>
          </cell>
          <cell r="R2127">
            <v>11</v>
          </cell>
          <cell r="S2127">
            <v>30.800000000000011</v>
          </cell>
          <cell r="T2127" t="str">
            <v xml:space="preserve"> </v>
          </cell>
        </row>
        <row r="2128">
          <cell r="A2128" t="str">
            <v>40112000</v>
          </cell>
          <cell r="B2128" t="str">
            <v>Pneumatiques neufs en caoutchouc pour autobus et camions</v>
          </cell>
          <cell r="C2128">
            <v>38393</v>
          </cell>
          <cell r="D2128">
            <v>10</v>
          </cell>
          <cell r="E2128">
            <v>0</v>
          </cell>
          <cell r="F2128">
            <v>18</v>
          </cell>
          <cell r="G2128">
            <v>10</v>
          </cell>
          <cell r="H2128">
            <v>0</v>
          </cell>
          <cell r="I2128">
            <v>18</v>
          </cell>
          <cell r="J2128">
            <v>1</v>
          </cell>
          <cell r="K2128">
            <v>0</v>
          </cell>
          <cell r="L2128" t="str">
            <v>NMB</v>
          </cell>
          <cell r="M2128">
            <v>0</v>
          </cell>
          <cell r="N2128">
            <v>0</v>
          </cell>
          <cell r="O2128" t="str">
            <v>CLASSE</v>
          </cell>
          <cell r="P2128">
            <v>2</v>
          </cell>
          <cell r="Q2128">
            <v>30.8</v>
          </cell>
          <cell r="R2128">
            <v>11</v>
          </cell>
          <cell r="S2128">
            <v>30.800000000000011</v>
          </cell>
          <cell r="T2128" t="str">
            <v xml:space="preserve"> </v>
          </cell>
        </row>
        <row r="2129">
          <cell r="A2129" t="str">
            <v>40113000</v>
          </cell>
          <cell r="B2129" t="str">
            <v>Pneumatiques neufs en caoutchouc pour v_x0002_hicules a_x0002_riens</v>
          </cell>
          <cell r="C2129">
            <v>38393</v>
          </cell>
          <cell r="D2129">
            <v>0</v>
          </cell>
          <cell r="E2129">
            <v>0</v>
          </cell>
          <cell r="F2129">
            <v>18</v>
          </cell>
          <cell r="G2129">
            <v>0</v>
          </cell>
          <cell r="H2129">
            <v>0</v>
          </cell>
          <cell r="I2129">
            <v>18</v>
          </cell>
          <cell r="J2129">
            <v>1</v>
          </cell>
          <cell r="K2129">
            <v>0</v>
          </cell>
          <cell r="L2129" t="str">
            <v>NMB</v>
          </cell>
          <cell r="M2129">
            <v>0</v>
          </cell>
          <cell r="N2129">
            <v>0</v>
          </cell>
          <cell r="O2129">
            <v>1</v>
          </cell>
          <cell r="P2129">
            <v>9</v>
          </cell>
          <cell r="R2129">
            <v>1</v>
          </cell>
          <cell r="S2129">
            <v>19</v>
          </cell>
          <cell r="T2129" t="str">
            <v>ERR</v>
          </cell>
        </row>
        <row r="2130">
          <cell r="A2130" t="str">
            <v>40114000</v>
          </cell>
          <cell r="B2130" t="str">
            <v>Pneumatiques neufs en caoutchouc pour motocycles</v>
          </cell>
          <cell r="C2130">
            <v>38393</v>
          </cell>
          <cell r="D2130">
            <v>30</v>
          </cell>
          <cell r="E2130">
            <v>0</v>
          </cell>
          <cell r="F2130">
            <v>18</v>
          </cell>
          <cell r="G2130">
            <v>30</v>
          </cell>
          <cell r="H2130">
            <v>0</v>
          </cell>
          <cell r="I2130">
            <v>18</v>
          </cell>
          <cell r="J2130">
            <v>1</v>
          </cell>
          <cell r="K2130">
            <v>0</v>
          </cell>
          <cell r="L2130" t="str">
            <v>NMB</v>
          </cell>
          <cell r="M2130">
            <v>0</v>
          </cell>
          <cell r="N2130">
            <v>0</v>
          </cell>
          <cell r="O2130" t="str">
            <v>CLASSE</v>
          </cell>
          <cell r="P2130">
            <v>4</v>
          </cell>
          <cell r="Q2130">
            <v>54.4</v>
          </cell>
          <cell r="R2130">
            <v>31</v>
          </cell>
          <cell r="S2130">
            <v>54.400000000000006</v>
          </cell>
          <cell r="T2130" t="str">
            <v xml:space="preserve"> </v>
          </cell>
        </row>
        <row r="2131">
          <cell r="A2131" t="str">
            <v>40115000</v>
          </cell>
          <cell r="B2131" t="str">
            <v>Pneumatiques neufs en caoutchous pour bicyclettes</v>
          </cell>
          <cell r="C2131">
            <v>38393</v>
          </cell>
          <cell r="D2131">
            <v>30</v>
          </cell>
          <cell r="E2131">
            <v>0</v>
          </cell>
          <cell r="F2131">
            <v>18</v>
          </cell>
          <cell r="G2131">
            <v>30</v>
          </cell>
          <cell r="H2131">
            <v>0</v>
          </cell>
          <cell r="I2131">
            <v>18</v>
          </cell>
          <cell r="J2131">
            <v>1</v>
          </cell>
          <cell r="K2131">
            <v>0</v>
          </cell>
          <cell r="L2131" t="str">
            <v>NMB</v>
          </cell>
          <cell r="M2131">
            <v>0</v>
          </cell>
          <cell r="N2131">
            <v>0</v>
          </cell>
          <cell r="O2131" t="str">
            <v>CLASSE</v>
          </cell>
          <cell r="P2131">
            <v>4</v>
          </cell>
          <cell r="Q2131">
            <v>54.4</v>
          </cell>
          <cell r="R2131">
            <v>31</v>
          </cell>
          <cell r="S2131">
            <v>54.400000000000006</v>
          </cell>
          <cell r="T2131" t="str">
            <v xml:space="preserve"> </v>
          </cell>
        </row>
        <row r="2132">
          <cell r="A2132" t="str">
            <v>40116100</v>
          </cell>
          <cell r="B2132" t="str">
            <v>Pneumatiques neufs _x0005_ crampons,_x0005_ chevrons ou similaires pr engins agricoles &amp; forestiers</v>
          </cell>
          <cell r="C2132">
            <v>38393</v>
          </cell>
          <cell r="D2132">
            <v>10</v>
          </cell>
          <cell r="E2132">
            <v>0</v>
          </cell>
          <cell r="F2132">
            <v>18</v>
          </cell>
          <cell r="G2132">
            <v>10</v>
          </cell>
          <cell r="H2132">
            <v>0</v>
          </cell>
          <cell r="I2132">
            <v>18</v>
          </cell>
          <cell r="J2132">
            <v>1</v>
          </cell>
          <cell r="K2132">
            <v>0</v>
          </cell>
          <cell r="L2132" t="str">
            <v>NMB</v>
          </cell>
          <cell r="M2132">
            <v>0</v>
          </cell>
          <cell r="N2132">
            <v>0</v>
          </cell>
          <cell r="O2132" t="str">
            <v>CLASSE</v>
          </cell>
          <cell r="P2132">
            <v>2</v>
          </cell>
          <cell r="Q2132">
            <v>30.8</v>
          </cell>
          <cell r="R2132">
            <v>11</v>
          </cell>
          <cell r="S2132">
            <v>30.800000000000011</v>
          </cell>
          <cell r="T2132" t="str">
            <v xml:space="preserve"> </v>
          </cell>
        </row>
        <row r="2133">
          <cell r="A2133" t="str">
            <v>40116200</v>
          </cell>
          <cell r="B2133" t="str">
            <v>Pneumatiques _x0005_ crampons,_x0005_ chevrons ou simil pr v_x0002_h.eng.de g_x0002_nie civ/indus,jante&lt;=61cm/d</v>
          </cell>
          <cell r="C2133">
            <v>38393</v>
          </cell>
          <cell r="D2133">
            <v>10</v>
          </cell>
          <cell r="E2133">
            <v>0</v>
          </cell>
          <cell r="F2133">
            <v>18</v>
          </cell>
          <cell r="G2133">
            <v>10</v>
          </cell>
          <cell r="H2133">
            <v>0</v>
          </cell>
          <cell r="I2133">
            <v>18</v>
          </cell>
          <cell r="J2133">
            <v>1</v>
          </cell>
          <cell r="K2133">
            <v>0</v>
          </cell>
          <cell r="L2133" t="str">
            <v>NMB</v>
          </cell>
          <cell r="M2133">
            <v>0</v>
          </cell>
          <cell r="N2133">
            <v>0</v>
          </cell>
          <cell r="O2133" t="str">
            <v>CLASSE</v>
          </cell>
          <cell r="P2133">
            <v>2</v>
          </cell>
          <cell r="Q2133">
            <v>30.8</v>
          </cell>
          <cell r="R2133">
            <v>11</v>
          </cell>
          <cell r="S2133">
            <v>30.800000000000011</v>
          </cell>
          <cell r="T2133" t="str">
            <v xml:space="preserve"> </v>
          </cell>
        </row>
        <row r="2134">
          <cell r="A2134" t="str">
            <v>40116300</v>
          </cell>
          <cell r="B2134" t="str">
            <v>Pneumatiques neuf _x0005_ cramp/chevr pour v_x0002_hic.engins de gen.civ/indus,jante &gt;61cm de diam</v>
          </cell>
          <cell r="C2134">
            <v>38393</v>
          </cell>
          <cell r="D2134">
            <v>10</v>
          </cell>
          <cell r="E2134">
            <v>0</v>
          </cell>
          <cell r="F2134">
            <v>18</v>
          </cell>
          <cell r="G2134">
            <v>10</v>
          </cell>
          <cell r="H2134">
            <v>0</v>
          </cell>
          <cell r="I2134">
            <v>18</v>
          </cell>
          <cell r="J2134">
            <v>1</v>
          </cell>
          <cell r="K2134">
            <v>0</v>
          </cell>
          <cell r="L2134" t="str">
            <v>NMB</v>
          </cell>
          <cell r="M2134">
            <v>0</v>
          </cell>
          <cell r="N2134">
            <v>0</v>
          </cell>
          <cell r="O2134" t="str">
            <v>CLASSE</v>
          </cell>
          <cell r="P2134">
            <v>2</v>
          </cell>
          <cell r="Q2134">
            <v>30.8</v>
          </cell>
          <cell r="R2134">
            <v>11</v>
          </cell>
          <cell r="S2134">
            <v>30.800000000000011</v>
          </cell>
          <cell r="T2134" t="str">
            <v xml:space="preserve"> </v>
          </cell>
        </row>
        <row r="2135">
          <cell r="A2135" t="str">
            <v>40116900</v>
          </cell>
          <cell r="B2135" t="str">
            <v>Pneumatiques neufs _x0005_ cranpons,chevrons ou similaire autres que du 401161 _x0005_ 401163</v>
          </cell>
          <cell r="C2135">
            <v>38393</v>
          </cell>
          <cell r="D2135">
            <v>10</v>
          </cell>
          <cell r="E2135">
            <v>0</v>
          </cell>
          <cell r="F2135">
            <v>18</v>
          </cell>
          <cell r="G2135">
            <v>10</v>
          </cell>
          <cell r="H2135">
            <v>0</v>
          </cell>
          <cell r="I2135">
            <v>18</v>
          </cell>
          <cell r="J2135">
            <v>1</v>
          </cell>
          <cell r="K2135">
            <v>0</v>
          </cell>
          <cell r="L2135" t="str">
            <v>NMB</v>
          </cell>
          <cell r="M2135">
            <v>0</v>
          </cell>
          <cell r="N2135">
            <v>0</v>
          </cell>
          <cell r="O2135" t="str">
            <v>CLASSE</v>
          </cell>
          <cell r="P2135">
            <v>2</v>
          </cell>
          <cell r="Q2135">
            <v>30.8</v>
          </cell>
          <cell r="R2135">
            <v>11</v>
          </cell>
          <cell r="S2135">
            <v>30.800000000000011</v>
          </cell>
          <cell r="T2135" t="str">
            <v xml:space="preserve"> </v>
          </cell>
        </row>
        <row r="2136">
          <cell r="A2136" t="str">
            <v>40119200</v>
          </cell>
          <cell r="B2136" t="str">
            <v>Pneumatiques neufs utilis_x0002_s pr v_x0002_hicules &amp; engins agricoles &amp; forestiers,401161 excl</v>
          </cell>
          <cell r="C2136">
            <v>38393</v>
          </cell>
          <cell r="D2136">
            <v>10</v>
          </cell>
          <cell r="E2136">
            <v>0</v>
          </cell>
          <cell r="F2136">
            <v>18</v>
          </cell>
          <cell r="G2136">
            <v>10</v>
          </cell>
          <cell r="H2136">
            <v>0</v>
          </cell>
          <cell r="I2136">
            <v>18</v>
          </cell>
          <cell r="J2136">
            <v>1</v>
          </cell>
          <cell r="K2136">
            <v>0</v>
          </cell>
          <cell r="L2136" t="str">
            <v>NMB</v>
          </cell>
          <cell r="M2136">
            <v>0</v>
          </cell>
          <cell r="N2136">
            <v>0</v>
          </cell>
          <cell r="O2136" t="str">
            <v>CLASSE</v>
          </cell>
          <cell r="P2136">
            <v>2</v>
          </cell>
          <cell r="Q2136">
            <v>30.8</v>
          </cell>
          <cell r="R2136">
            <v>11</v>
          </cell>
          <cell r="S2136">
            <v>30.800000000000011</v>
          </cell>
          <cell r="T2136" t="str">
            <v xml:space="preserve"> </v>
          </cell>
        </row>
        <row r="2137">
          <cell r="A2137" t="str">
            <v>40119300</v>
          </cell>
          <cell r="B2137" t="str">
            <v>Pneumatiques neufs pr  v_x0002_hic/engins de g_x0002_n civ&amp; indus,jante&lt;=61cm diametre,401162 exclu.</v>
          </cell>
          <cell r="C2137">
            <v>38393</v>
          </cell>
          <cell r="D2137">
            <v>10</v>
          </cell>
          <cell r="E2137">
            <v>0</v>
          </cell>
          <cell r="F2137">
            <v>18</v>
          </cell>
          <cell r="G2137">
            <v>10</v>
          </cell>
          <cell r="H2137">
            <v>0</v>
          </cell>
          <cell r="I2137">
            <v>18</v>
          </cell>
          <cell r="J2137">
            <v>1</v>
          </cell>
          <cell r="K2137">
            <v>0</v>
          </cell>
          <cell r="L2137" t="str">
            <v>NMB</v>
          </cell>
          <cell r="M2137">
            <v>0</v>
          </cell>
          <cell r="N2137">
            <v>0</v>
          </cell>
          <cell r="O2137" t="str">
            <v>CLASSE</v>
          </cell>
          <cell r="P2137">
            <v>2</v>
          </cell>
          <cell r="Q2137">
            <v>30.8</v>
          </cell>
          <cell r="R2137">
            <v>11</v>
          </cell>
          <cell r="S2137">
            <v>30.800000000000011</v>
          </cell>
          <cell r="T2137" t="str">
            <v xml:space="preserve"> </v>
          </cell>
        </row>
        <row r="2138">
          <cell r="A2138" t="str">
            <v>40119400</v>
          </cell>
          <cell r="B2138" t="str">
            <v>Pneumatiques neufs pr v_x0002_hic &amp; engins de g_x0002_n.civil/indus,jante&gt;61cm diametre,401163 excl</v>
          </cell>
          <cell r="C2138">
            <v>38393</v>
          </cell>
          <cell r="D2138">
            <v>10</v>
          </cell>
          <cell r="E2138">
            <v>0</v>
          </cell>
          <cell r="F2138">
            <v>18</v>
          </cell>
          <cell r="G2138">
            <v>10</v>
          </cell>
          <cell r="H2138">
            <v>0</v>
          </cell>
          <cell r="I2138">
            <v>18</v>
          </cell>
          <cell r="J2138">
            <v>1</v>
          </cell>
          <cell r="K2138">
            <v>0</v>
          </cell>
          <cell r="L2138" t="str">
            <v>NMB</v>
          </cell>
          <cell r="M2138">
            <v>0</v>
          </cell>
          <cell r="N2138">
            <v>0</v>
          </cell>
          <cell r="O2138" t="str">
            <v>CLASSE</v>
          </cell>
          <cell r="P2138">
            <v>2</v>
          </cell>
          <cell r="Q2138">
            <v>30.8</v>
          </cell>
          <cell r="R2138">
            <v>11</v>
          </cell>
          <cell r="S2138">
            <v>30.800000000000011</v>
          </cell>
          <cell r="T2138" t="str">
            <v xml:space="preserve"> </v>
          </cell>
        </row>
        <row r="2139">
          <cell r="A2139" t="str">
            <v>40119900</v>
          </cell>
          <cell r="B2139" t="str">
            <v>Pneumatiques neufs pr v_x0002_hicules et enginsautres que du 401192 _x0005_ 401194</v>
          </cell>
          <cell r="C2139">
            <v>38393</v>
          </cell>
          <cell r="D2139">
            <v>10</v>
          </cell>
          <cell r="E2139">
            <v>0</v>
          </cell>
          <cell r="F2139">
            <v>18</v>
          </cell>
          <cell r="G2139">
            <v>10</v>
          </cell>
          <cell r="H2139">
            <v>0</v>
          </cell>
          <cell r="I2139">
            <v>18</v>
          </cell>
          <cell r="J2139">
            <v>1</v>
          </cell>
          <cell r="K2139">
            <v>0</v>
          </cell>
          <cell r="L2139" t="str">
            <v>NMB</v>
          </cell>
          <cell r="M2139">
            <v>0</v>
          </cell>
          <cell r="N2139">
            <v>0</v>
          </cell>
          <cell r="O2139" t="str">
            <v>CLASSE</v>
          </cell>
          <cell r="P2139">
            <v>2</v>
          </cell>
          <cell r="Q2139">
            <v>30.8</v>
          </cell>
          <cell r="R2139">
            <v>11</v>
          </cell>
          <cell r="S2139">
            <v>30.800000000000011</v>
          </cell>
          <cell r="T2139" t="str">
            <v xml:space="preserve"> </v>
          </cell>
        </row>
        <row r="2140">
          <cell r="A2140" t="str">
            <v>40121100</v>
          </cell>
          <cell r="B2140" t="str">
            <v>Pneumatiques rechap_x0002_s pr voitures de tourisme yc les breaks et de course</v>
          </cell>
          <cell r="C2140">
            <v>38393</v>
          </cell>
          <cell r="D2140">
            <v>30</v>
          </cell>
          <cell r="E2140">
            <v>0</v>
          </cell>
          <cell r="F2140">
            <v>18</v>
          </cell>
          <cell r="G2140">
            <v>30</v>
          </cell>
          <cell r="H2140">
            <v>0</v>
          </cell>
          <cell r="I2140">
            <v>18</v>
          </cell>
          <cell r="J2140">
            <v>1</v>
          </cell>
          <cell r="K2140">
            <v>0</v>
          </cell>
          <cell r="L2140" t="str">
            <v>NMB</v>
          </cell>
          <cell r="M2140">
            <v>0</v>
          </cell>
          <cell r="N2140">
            <v>0</v>
          </cell>
          <cell r="O2140" t="str">
            <v>CLASSE</v>
          </cell>
          <cell r="P2140">
            <v>4</v>
          </cell>
          <cell r="Q2140">
            <v>54.4</v>
          </cell>
          <cell r="R2140">
            <v>31</v>
          </cell>
          <cell r="S2140">
            <v>54.400000000000006</v>
          </cell>
          <cell r="T2140" t="str">
            <v xml:space="preserve"> </v>
          </cell>
        </row>
        <row r="2141">
          <cell r="A2141" t="str">
            <v>40121200</v>
          </cell>
          <cell r="B2141" t="str">
            <v>Pneumatiques rechap_x0002_s des types utilis_x0002_spour autobus ou camions</v>
          </cell>
          <cell r="C2141">
            <v>38393</v>
          </cell>
          <cell r="D2141">
            <v>30</v>
          </cell>
          <cell r="E2141">
            <v>0</v>
          </cell>
          <cell r="F2141">
            <v>18</v>
          </cell>
          <cell r="G2141">
            <v>30</v>
          </cell>
          <cell r="H2141">
            <v>0</v>
          </cell>
          <cell r="I2141">
            <v>18</v>
          </cell>
          <cell r="J2141">
            <v>1</v>
          </cell>
          <cell r="K2141">
            <v>0</v>
          </cell>
          <cell r="L2141" t="str">
            <v>NMB</v>
          </cell>
          <cell r="M2141">
            <v>0</v>
          </cell>
          <cell r="N2141">
            <v>0</v>
          </cell>
          <cell r="O2141" t="str">
            <v>CLASSE</v>
          </cell>
          <cell r="P2141">
            <v>4</v>
          </cell>
          <cell r="Q2141">
            <v>54.4</v>
          </cell>
          <cell r="R2141">
            <v>31</v>
          </cell>
          <cell r="S2141">
            <v>54.400000000000006</v>
          </cell>
          <cell r="T2141" t="str">
            <v xml:space="preserve"> </v>
          </cell>
        </row>
        <row r="2142">
          <cell r="A2142" t="str">
            <v>40121300</v>
          </cell>
          <cell r="B2142" t="str">
            <v>Pneumatiques rechap_x0002_s des types utilis_x0002_s pour v_x0002_hicule a_x0002_riens</v>
          </cell>
          <cell r="C2142">
            <v>38393</v>
          </cell>
          <cell r="D2142">
            <v>0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  <cell r="J2142">
            <v>1</v>
          </cell>
          <cell r="K2142">
            <v>0</v>
          </cell>
          <cell r="L2142" t="str">
            <v>NMB</v>
          </cell>
          <cell r="M2142">
            <v>0</v>
          </cell>
          <cell r="N2142">
            <v>0</v>
          </cell>
          <cell r="P2142">
            <v>1</v>
          </cell>
          <cell r="R2142">
            <v>1</v>
          </cell>
          <cell r="S2142">
            <v>1</v>
          </cell>
          <cell r="T2142" t="str">
            <v>ERR</v>
          </cell>
        </row>
        <row r="2143">
          <cell r="A2143" t="str">
            <v>40121900</v>
          </cell>
          <cell r="B2143" t="str">
            <v>Pneumatiques rechap_x0002_s autres que du 401211_x0005_ 401213.</v>
          </cell>
          <cell r="C2143">
            <v>38393</v>
          </cell>
          <cell r="D2143">
            <v>30</v>
          </cell>
          <cell r="E2143">
            <v>0</v>
          </cell>
          <cell r="F2143">
            <v>18</v>
          </cell>
          <cell r="G2143">
            <v>30</v>
          </cell>
          <cell r="H2143">
            <v>0</v>
          </cell>
          <cell r="I2143">
            <v>18</v>
          </cell>
          <cell r="J2143">
            <v>1</v>
          </cell>
          <cell r="K2143">
            <v>0</v>
          </cell>
          <cell r="L2143" t="str">
            <v>NMB</v>
          </cell>
          <cell r="M2143">
            <v>0</v>
          </cell>
          <cell r="N2143">
            <v>0</v>
          </cell>
          <cell r="O2143" t="str">
            <v>CLASSE</v>
          </cell>
          <cell r="P2143">
            <v>4</v>
          </cell>
          <cell r="Q2143">
            <v>54.4</v>
          </cell>
          <cell r="R2143">
            <v>31</v>
          </cell>
          <cell r="S2143">
            <v>54.400000000000006</v>
          </cell>
          <cell r="T2143" t="str">
            <v xml:space="preserve"> </v>
          </cell>
        </row>
        <row r="2144">
          <cell r="A2144" t="str">
            <v>40122000</v>
          </cell>
          <cell r="B2144" t="str">
            <v>Pneumatiques usages</v>
          </cell>
          <cell r="C2144">
            <v>38393</v>
          </cell>
          <cell r="D2144">
            <v>30</v>
          </cell>
          <cell r="E2144">
            <v>0</v>
          </cell>
          <cell r="F2144">
            <v>18</v>
          </cell>
          <cell r="G2144">
            <v>30</v>
          </cell>
          <cell r="H2144">
            <v>0</v>
          </cell>
          <cell r="I2144">
            <v>18</v>
          </cell>
          <cell r="J2144">
            <v>1</v>
          </cell>
          <cell r="K2144">
            <v>0</v>
          </cell>
          <cell r="L2144" t="str">
            <v>NMB</v>
          </cell>
          <cell r="M2144">
            <v>0</v>
          </cell>
          <cell r="N2144">
            <v>0</v>
          </cell>
          <cell r="O2144" t="str">
            <v>CLASSE</v>
          </cell>
          <cell r="P2144">
            <v>4</v>
          </cell>
          <cell r="Q2144">
            <v>54.4</v>
          </cell>
          <cell r="R2144">
            <v>31</v>
          </cell>
          <cell r="S2144">
            <v>54.400000000000006</v>
          </cell>
          <cell r="T2144" t="str">
            <v xml:space="preserve"> </v>
          </cell>
        </row>
        <row r="2145">
          <cell r="A2145" t="str">
            <v>40129000</v>
          </cell>
          <cell r="B2145" t="str">
            <v>Pneumatiques usages, bandages, bandes, flaps autre que du 401210 et 401220</v>
          </cell>
          <cell r="C2145">
            <v>38393</v>
          </cell>
          <cell r="D2145">
            <v>30</v>
          </cell>
          <cell r="E2145">
            <v>0</v>
          </cell>
          <cell r="F2145">
            <v>18</v>
          </cell>
          <cell r="G2145">
            <v>30</v>
          </cell>
          <cell r="H2145">
            <v>0</v>
          </cell>
          <cell r="I2145">
            <v>18</v>
          </cell>
          <cell r="J2145">
            <v>1</v>
          </cell>
          <cell r="K2145">
            <v>0</v>
          </cell>
          <cell r="L2145" t="str">
            <v>NMB</v>
          </cell>
          <cell r="M2145">
            <v>0</v>
          </cell>
          <cell r="N2145">
            <v>0</v>
          </cell>
          <cell r="O2145" t="str">
            <v>CLASSE</v>
          </cell>
          <cell r="P2145">
            <v>4</v>
          </cell>
          <cell r="Q2145">
            <v>54.4</v>
          </cell>
          <cell r="R2145">
            <v>31</v>
          </cell>
          <cell r="S2145">
            <v>54.400000000000006</v>
          </cell>
          <cell r="T2145" t="str">
            <v xml:space="preserve"> </v>
          </cell>
        </row>
        <row r="2146">
          <cell r="A2146" t="str">
            <v>40131000</v>
          </cell>
          <cell r="B2146" t="str">
            <v>Chambres a air pour voitures de tourismes,autobus ou camions</v>
          </cell>
          <cell r="C2146">
            <v>38393</v>
          </cell>
          <cell r="D2146">
            <v>10</v>
          </cell>
          <cell r="E2146">
            <v>0</v>
          </cell>
          <cell r="F2146">
            <v>18</v>
          </cell>
          <cell r="G2146">
            <v>10</v>
          </cell>
          <cell r="H2146">
            <v>0</v>
          </cell>
          <cell r="I2146">
            <v>18</v>
          </cell>
          <cell r="J2146">
            <v>1</v>
          </cell>
          <cell r="K2146">
            <v>0</v>
          </cell>
          <cell r="L2146" t="str">
            <v>NMB</v>
          </cell>
          <cell r="M2146">
            <v>0</v>
          </cell>
          <cell r="N2146">
            <v>0</v>
          </cell>
          <cell r="O2146" t="str">
            <v>CLASSE</v>
          </cell>
          <cell r="P2146">
            <v>2</v>
          </cell>
          <cell r="Q2146">
            <v>30.8</v>
          </cell>
          <cell r="R2146">
            <v>11</v>
          </cell>
          <cell r="S2146">
            <v>30.800000000000011</v>
          </cell>
          <cell r="T2146" t="str">
            <v xml:space="preserve"> </v>
          </cell>
        </row>
        <row r="2147">
          <cell r="A2147" t="str">
            <v>40132000</v>
          </cell>
          <cell r="B2147" t="str">
            <v>Chambres a air pour bicyclettes</v>
          </cell>
          <cell r="C2147">
            <v>38393</v>
          </cell>
          <cell r="D2147">
            <v>10</v>
          </cell>
          <cell r="E2147">
            <v>0</v>
          </cell>
          <cell r="F2147">
            <v>18</v>
          </cell>
          <cell r="G2147">
            <v>10</v>
          </cell>
          <cell r="H2147">
            <v>0</v>
          </cell>
          <cell r="I2147">
            <v>18</v>
          </cell>
          <cell r="J2147">
            <v>1</v>
          </cell>
          <cell r="K2147">
            <v>0</v>
          </cell>
          <cell r="L2147" t="str">
            <v>NMB</v>
          </cell>
          <cell r="M2147">
            <v>0</v>
          </cell>
          <cell r="N2147">
            <v>0</v>
          </cell>
          <cell r="O2147" t="str">
            <v>CLASSE</v>
          </cell>
          <cell r="P2147">
            <v>2</v>
          </cell>
          <cell r="Q2147">
            <v>30.8</v>
          </cell>
          <cell r="R2147">
            <v>11</v>
          </cell>
          <cell r="S2147">
            <v>30.800000000000011</v>
          </cell>
          <cell r="T2147" t="str">
            <v xml:space="preserve"> </v>
          </cell>
        </row>
        <row r="2148">
          <cell r="A2148" t="str">
            <v>40139000</v>
          </cell>
          <cell r="B2148" t="str">
            <v>Chambres a air pour autres usages que 4013.10, 4013.20</v>
          </cell>
          <cell r="C2148">
            <v>38393</v>
          </cell>
          <cell r="D2148">
            <v>10</v>
          </cell>
          <cell r="E2148">
            <v>0</v>
          </cell>
          <cell r="F2148">
            <v>18</v>
          </cell>
          <cell r="G2148">
            <v>10</v>
          </cell>
          <cell r="H2148">
            <v>0</v>
          </cell>
          <cell r="I2148">
            <v>18</v>
          </cell>
          <cell r="J2148">
            <v>1</v>
          </cell>
          <cell r="K2148">
            <v>0</v>
          </cell>
          <cell r="L2148" t="str">
            <v>NMB</v>
          </cell>
          <cell r="M2148">
            <v>0</v>
          </cell>
          <cell r="N2148">
            <v>0</v>
          </cell>
          <cell r="O2148" t="str">
            <v>CLASSE</v>
          </cell>
          <cell r="P2148">
            <v>2</v>
          </cell>
          <cell r="Q2148">
            <v>30.8</v>
          </cell>
          <cell r="R2148">
            <v>11</v>
          </cell>
          <cell r="S2148">
            <v>30.800000000000011</v>
          </cell>
          <cell r="T2148" t="str">
            <v xml:space="preserve"> </v>
          </cell>
        </row>
        <row r="2149">
          <cell r="A2149" t="str">
            <v>40141000</v>
          </cell>
          <cell r="B2149" t="str">
            <v>Preservatifs en caoutchouc vulcanise non durci</v>
          </cell>
          <cell r="C2149">
            <v>38461</v>
          </cell>
          <cell r="D2149">
            <v>0</v>
          </cell>
          <cell r="E2149">
            <v>0</v>
          </cell>
          <cell r="F2149">
            <v>0</v>
          </cell>
          <cell r="G2149">
            <v>0</v>
          </cell>
          <cell r="H2149">
            <v>0</v>
          </cell>
          <cell r="I2149">
            <v>0</v>
          </cell>
          <cell r="J2149">
            <v>0</v>
          </cell>
          <cell r="K2149">
            <v>0</v>
          </cell>
          <cell r="L2149" t="str">
            <v>KGM</v>
          </cell>
          <cell r="M2149">
            <v>0</v>
          </cell>
          <cell r="N2149">
            <v>0</v>
          </cell>
          <cell r="P2149">
            <v>0</v>
          </cell>
          <cell r="R2149">
            <v>0</v>
          </cell>
          <cell r="S2149">
            <v>0</v>
          </cell>
          <cell r="T2149" t="str">
            <v xml:space="preserve"> </v>
          </cell>
        </row>
        <row r="2150">
          <cell r="A2150" t="str">
            <v>40149000</v>
          </cell>
          <cell r="B2150" t="str">
            <v>Articles d'hygiene ou pharma en caoutchoucvulc non durci autre que les preservatifs</v>
          </cell>
          <cell r="C2150">
            <v>38461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 t="str">
            <v>KGM</v>
          </cell>
          <cell r="M2150">
            <v>0</v>
          </cell>
          <cell r="N2150">
            <v>0</v>
          </cell>
          <cell r="P2150">
            <v>0</v>
          </cell>
          <cell r="R2150">
            <v>0</v>
          </cell>
          <cell r="S2150">
            <v>0</v>
          </cell>
          <cell r="T2150" t="str">
            <v xml:space="preserve"> </v>
          </cell>
        </row>
        <row r="2151">
          <cell r="A2151" t="str">
            <v>40151100</v>
          </cell>
          <cell r="B2151" t="str">
            <v>Gants,mitaines et moufles en caoutchouc vulcanise non durci pour chirurgie</v>
          </cell>
          <cell r="C2151">
            <v>38461</v>
          </cell>
          <cell r="D2151">
            <v>0</v>
          </cell>
          <cell r="E2151">
            <v>0</v>
          </cell>
          <cell r="F2151">
            <v>0</v>
          </cell>
          <cell r="G2151">
            <v>0</v>
          </cell>
          <cell r="H2151">
            <v>0</v>
          </cell>
          <cell r="I2151">
            <v>0</v>
          </cell>
          <cell r="J2151">
            <v>0</v>
          </cell>
          <cell r="K2151">
            <v>0</v>
          </cell>
          <cell r="L2151" t="str">
            <v>KGM</v>
          </cell>
          <cell r="M2151">
            <v>0</v>
          </cell>
          <cell r="N2151">
            <v>0</v>
          </cell>
          <cell r="P2151">
            <v>0</v>
          </cell>
          <cell r="R2151">
            <v>0</v>
          </cell>
          <cell r="S2151">
            <v>0</v>
          </cell>
          <cell r="T2151" t="str">
            <v xml:space="preserve"> </v>
          </cell>
        </row>
        <row r="2152">
          <cell r="A2152" t="str">
            <v>40151900</v>
          </cell>
          <cell r="B2152" t="str">
            <v>Gants,mitaines &amp; moufles en caoutchouc vulcanise non durci autres que pour la chirugie</v>
          </cell>
          <cell r="C2152">
            <v>38393</v>
          </cell>
          <cell r="D2152">
            <v>30</v>
          </cell>
          <cell r="E2152">
            <v>0</v>
          </cell>
          <cell r="F2152">
            <v>18</v>
          </cell>
          <cell r="G2152">
            <v>30</v>
          </cell>
          <cell r="H2152">
            <v>0</v>
          </cell>
          <cell r="I2152">
            <v>18</v>
          </cell>
          <cell r="J2152">
            <v>1</v>
          </cell>
          <cell r="K2152">
            <v>0</v>
          </cell>
          <cell r="L2152" t="str">
            <v>KGM</v>
          </cell>
          <cell r="M2152">
            <v>0</v>
          </cell>
          <cell r="N2152">
            <v>0</v>
          </cell>
          <cell r="O2152" t="str">
            <v>CLASSE</v>
          </cell>
          <cell r="P2152">
            <v>4</v>
          </cell>
          <cell r="Q2152">
            <v>54.4</v>
          </cell>
          <cell r="R2152">
            <v>31</v>
          </cell>
          <cell r="S2152">
            <v>54.400000000000006</v>
          </cell>
          <cell r="T2152" t="str">
            <v xml:space="preserve"> </v>
          </cell>
        </row>
        <row r="2153">
          <cell r="A2153" t="str">
            <v>40159000</v>
          </cell>
          <cell r="B2153" t="str">
            <v>Vetements &amp;acces de vetement en caoutch vulc nn durci autre que pr chirurg</v>
          </cell>
          <cell r="C2153">
            <v>38393</v>
          </cell>
          <cell r="D2153">
            <v>30</v>
          </cell>
          <cell r="E2153">
            <v>0</v>
          </cell>
          <cell r="F2153">
            <v>18</v>
          </cell>
          <cell r="G2153">
            <v>30</v>
          </cell>
          <cell r="H2153">
            <v>0</v>
          </cell>
          <cell r="I2153">
            <v>18</v>
          </cell>
          <cell r="J2153">
            <v>1</v>
          </cell>
          <cell r="K2153">
            <v>0</v>
          </cell>
          <cell r="L2153" t="str">
            <v>KGM</v>
          </cell>
          <cell r="M2153">
            <v>0</v>
          </cell>
          <cell r="N2153">
            <v>0</v>
          </cell>
          <cell r="O2153" t="str">
            <v>CLASSE</v>
          </cell>
          <cell r="P2153">
            <v>4</v>
          </cell>
          <cell r="Q2153">
            <v>54.4</v>
          </cell>
          <cell r="R2153">
            <v>31</v>
          </cell>
          <cell r="S2153">
            <v>54.400000000000006</v>
          </cell>
          <cell r="T2153" t="str">
            <v xml:space="preserve"> </v>
          </cell>
        </row>
        <row r="2154">
          <cell r="A2154" t="str">
            <v>40161000</v>
          </cell>
          <cell r="B2154" t="str">
            <v>Ouvrages en caoutchouc alveolaire non durci</v>
          </cell>
          <cell r="C2154">
            <v>38393</v>
          </cell>
          <cell r="D2154">
            <v>30</v>
          </cell>
          <cell r="E2154">
            <v>0</v>
          </cell>
          <cell r="F2154">
            <v>18</v>
          </cell>
          <cell r="G2154">
            <v>30</v>
          </cell>
          <cell r="H2154">
            <v>0</v>
          </cell>
          <cell r="I2154">
            <v>18</v>
          </cell>
          <cell r="J2154">
            <v>1</v>
          </cell>
          <cell r="K2154">
            <v>0</v>
          </cell>
          <cell r="L2154" t="str">
            <v>KGM</v>
          </cell>
          <cell r="M2154">
            <v>0</v>
          </cell>
          <cell r="N2154">
            <v>0</v>
          </cell>
          <cell r="O2154" t="str">
            <v>CLASSE</v>
          </cell>
          <cell r="P2154">
            <v>4</v>
          </cell>
          <cell r="Q2154">
            <v>54.4</v>
          </cell>
          <cell r="R2154">
            <v>31</v>
          </cell>
          <cell r="S2154">
            <v>54.400000000000006</v>
          </cell>
          <cell r="T2154" t="str">
            <v xml:space="preserve"> </v>
          </cell>
        </row>
        <row r="2155">
          <cell r="A2155" t="str">
            <v>40169100</v>
          </cell>
          <cell r="B2155" t="str">
            <v>Revetements de sols et tapis de pieds en caoutchouc vulcanise  non durci</v>
          </cell>
          <cell r="C2155">
            <v>38393</v>
          </cell>
          <cell r="D2155">
            <v>30</v>
          </cell>
          <cell r="E2155">
            <v>0</v>
          </cell>
          <cell r="F2155">
            <v>18</v>
          </cell>
          <cell r="G2155">
            <v>30</v>
          </cell>
          <cell r="H2155">
            <v>0</v>
          </cell>
          <cell r="I2155">
            <v>18</v>
          </cell>
          <cell r="J2155">
            <v>1</v>
          </cell>
          <cell r="K2155">
            <v>0</v>
          </cell>
          <cell r="L2155" t="str">
            <v>KGM</v>
          </cell>
          <cell r="M2155">
            <v>0</v>
          </cell>
          <cell r="N2155">
            <v>0</v>
          </cell>
          <cell r="O2155" t="str">
            <v>CLASSE</v>
          </cell>
          <cell r="P2155">
            <v>4</v>
          </cell>
          <cell r="Q2155">
            <v>54.4</v>
          </cell>
          <cell r="R2155">
            <v>31</v>
          </cell>
          <cell r="S2155">
            <v>54.400000000000006</v>
          </cell>
          <cell r="T2155" t="str">
            <v xml:space="preserve"> </v>
          </cell>
        </row>
        <row r="2156">
          <cell r="A2156" t="str">
            <v>40169200</v>
          </cell>
          <cell r="B2156" t="str">
            <v>Gommes a effacer en caoutchouc vulcanise non durci</v>
          </cell>
          <cell r="C2156">
            <v>38393</v>
          </cell>
          <cell r="D2156">
            <v>30</v>
          </cell>
          <cell r="E2156">
            <v>0</v>
          </cell>
          <cell r="F2156">
            <v>18</v>
          </cell>
          <cell r="G2156">
            <v>30</v>
          </cell>
          <cell r="H2156">
            <v>0</v>
          </cell>
          <cell r="I2156">
            <v>18</v>
          </cell>
          <cell r="J2156">
            <v>1</v>
          </cell>
          <cell r="K2156">
            <v>0</v>
          </cell>
          <cell r="L2156" t="str">
            <v>KGM</v>
          </cell>
          <cell r="M2156">
            <v>0</v>
          </cell>
          <cell r="N2156">
            <v>0</v>
          </cell>
          <cell r="O2156" t="str">
            <v>CLASSE</v>
          </cell>
          <cell r="P2156">
            <v>4</v>
          </cell>
          <cell r="Q2156">
            <v>54.4</v>
          </cell>
          <cell r="R2156">
            <v>31</v>
          </cell>
          <cell r="S2156">
            <v>54.400000000000006</v>
          </cell>
          <cell r="T2156" t="str">
            <v xml:space="preserve"> </v>
          </cell>
        </row>
        <row r="2157">
          <cell r="A2157" t="str">
            <v>40169300</v>
          </cell>
          <cell r="B2157" t="str">
            <v>Joints en caoutchouc vulcanise non durci</v>
          </cell>
          <cell r="C2157">
            <v>38393</v>
          </cell>
          <cell r="D2157">
            <v>30</v>
          </cell>
          <cell r="E2157">
            <v>0</v>
          </cell>
          <cell r="F2157">
            <v>18</v>
          </cell>
          <cell r="G2157">
            <v>30</v>
          </cell>
          <cell r="H2157">
            <v>0</v>
          </cell>
          <cell r="I2157">
            <v>18</v>
          </cell>
          <cell r="J2157">
            <v>1</v>
          </cell>
          <cell r="K2157">
            <v>0</v>
          </cell>
          <cell r="L2157" t="str">
            <v>KGM</v>
          </cell>
          <cell r="M2157">
            <v>0</v>
          </cell>
          <cell r="N2157">
            <v>0</v>
          </cell>
          <cell r="O2157" t="str">
            <v>CLASSE</v>
          </cell>
          <cell r="P2157">
            <v>4</v>
          </cell>
          <cell r="Q2157">
            <v>54.4</v>
          </cell>
          <cell r="R2157">
            <v>31</v>
          </cell>
          <cell r="S2157">
            <v>54.400000000000006</v>
          </cell>
          <cell r="T2157" t="str">
            <v xml:space="preserve"> </v>
          </cell>
        </row>
        <row r="2158">
          <cell r="A2158" t="str">
            <v>40169400</v>
          </cell>
          <cell r="B2158" t="str">
            <v>Pares chocs,pour acostage des bateaux,en caoutchouc vulcanise non durci</v>
          </cell>
          <cell r="C2158">
            <v>38393</v>
          </cell>
          <cell r="D2158">
            <v>10</v>
          </cell>
          <cell r="E2158">
            <v>0</v>
          </cell>
          <cell r="F2158">
            <v>18</v>
          </cell>
          <cell r="G2158">
            <v>10</v>
          </cell>
          <cell r="H2158">
            <v>0</v>
          </cell>
          <cell r="I2158">
            <v>18</v>
          </cell>
          <cell r="J2158">
            <v>1</v>
          </cell>
          <cell r="K2158">
            <v>0</v>
          </cell>
          <cell r="L2158" t="str">
            <v>KGM</v>
          </cell>
          <cell r="M2158">
            <v>0</v>
          </cell>
          <cell r="N2158">
            <v>0</v>
          </cell>
          <cell r="O2158" t="str">
            <v>CLASSE</v>
          </cell>
          <cell r="P2158">
            <v>2</v>
          </cell>
          <cell r="Q2158">
            <v>30.8</v>
          </cell>
          <cell r="R2158">
            <v>11</v>
          </cell>
          <cell r="S2158">
            <v>30.800000000000011</v>
          </cell>
          <cell r="T2158" t="str">
            <v xml:space="preserve"> </v>
          </cell>
        </row>
        <row r="2159">
          <cell r="A2159" t="str">
            <v>40169500</v>
          </cell>
          <cell r="B2159" t="str">
            <v>Articles gonflables en caoutchouc vulcanise non durci</v>
          </cell>
          <cell r="C2159">
            <v>38393</v>
          </cell>
          <cell r="D2159">
            <v>30</v>
          </cell>
          <cell r="E2159">
            <v>0</v>
          </cell>
          <cell r="F2159">
            <v>18</v>
          </cell>
          <cell r="G2159">
            <v>30</v>
          </cell>
          <cell r="H2159">
            <v>0</v>
          </cell>
          <cell r="I2159">
            <v>18</v>
          </cell>
          <cell r="J2159">
            <v>1</v>
          </cell>
          <cell r="K2159">
            <v>0</v>
          </cell>
          <cell r="L2159" t="str">
            <v>KGM</v>
          </cell>
          <cell r="M2159">
            <v>0</v>
          </cell>
          <cell r="N2159">
            <v>0</v>
          </cell>
          <cell r="O2159" t="str">
            <v>CLASSE</v>
          </cell>
          <cell r="P2159">
            <v>4</v>
          </cell>
          <cell r="Q2159">
            <v>54.4</v>
          </cell>
          <cell r="R2159">
            <v>31</v>
          </cell>
          <cell r="S2159">
            <v>54.400000000000006</v>
          </cell>
          <cell r="T2159" t="str">
            <v xml:space="preserve"> </v>
          </cell>
        </row>
        <row r="2160">
          <cell r="A2160" t="str">
            <v>40169910</v>
          </cell>
          <cell r="B2160" t="str">
            <v>Semelles et didres d_x0002_stin_x0002_s aux chemins de fer d'int_x0002_ret public</v>
          </cell>
          <cell r="C2160">
            <v>38393</v>
          </cell>
          <cell r="D2160">
            <v>10</v>
          </cell>
          <cell r="E2160">
            <v>0</v>
          </cell>
          <cell r="F2160">
            <v>18</v>
          </cell>
          <cell r="G2160">
            <v>10</v>
          </cell>
          <cell r="H2160">
            <v>0</v>
          </cell>
          <cell r="I2160">
            <v>18</v>
          </cell>
          <cell r="J2160">
            <v>1</v>
          </cell>
          <cell r="K2160">
            <v>0</v>
          </cell>
          <cell r="L2160" t="str">
            <v>KGM</v>
          </cell>
          <cell r="M2160">
            <v>0</v>
          </cell>
          <cell r="N2160">
            <v>0</v>
          </cell>
          <cell r="O2160" t="str">
            <v>CLASSE</v>
          </cell>
          <cell r="P2160">
            <v>2</v>
          </cell>
          <cell r="Q2160">
            <v>30.8</v>
          </cell>
          <cell r="R2160">
            <v>11</v>
          </cell>
          <cell r="S2160">
            <v>30.800000000000011</v>
          </cell>
          <cell r="T2160" t="str">
            <v xml:space="preserve"> </v>
          </cell>
        </row>
        <row r="2161">
          <cell r="A2161" t="str">
            <v>40169920</v>
          </cell>
          <cell r="B2161" t="str">
            <v>bouchons en caoutchouc pour f_x0016_ts</v>
          </cell>
          <cell r="C2161">
            <v>38393</v>
          </cell>
          <cell r="D2161">
            <v>10</v>
          </cell>
          <cell r="E2161">
            <v>0</v>
          </cell>
          <cell r="F2161">
            <v>18</v>
          </cell>
          <cell r="G2161">
            <v>10</v>
          </cell>
          <cell r="H2161">
            <v>0</v>
          </cell>
          <cell r="I2161">
            <v>18</v>
          </cell>
          <cell r="J2161">
            <v>1</v>
          </cell>
          <cell r="K2161">
            <v>0</v>
          </cell>
          <cell r="L2161" t="str">
            <v>KGM</v>
          </cell>
          <cell r="M2161">
            <v>0</v>
          </cell>
          <cell r="N2161">
            <v>0</v>
          </cell>
          <cell r="O2161" t="str">
            <v>CLASSE</v>
          </cell>
          <cell r="P2161">
            <v>2</v>
          </cell>
          <cell r="Q2161">
            <v>30.8</v>
          </cell>
          <cell r="R2161">
            <v>11</v>
          </cell>
          <cell r="S2161">
            <v>30.800000000000011</v>
          </cell>
          <cell r="T2161" t="str">
            <v xml:space="preserve"> </v>
          </cell>
        </row>
        <row r="2162">
          <cell r="A2162" t="str">
            <v>40169990</v>
          </cell>
          <cell r="B2162" t="str">
            <v>Ouvrages en caoutchouc vulcanis_x0002_ non durcisdu4016 ndnca</v>
          </cell>
          <cell r="C2162">
            <v>38393</v>
          </cell>
          <cell r="D2162">
            <v>30</v>
          </cell>
          <cell r="E2162">
            <v>0</v>
          </cell>
          <cell r="F2162">
            <v>18</v>
          </cell>
          <cell r="G2162">
            <v>30</v>
          </cell>
          <cell r="H2162">
            <v>0</v>
          </cell>
          <cell r="I2162">
            <v>18</v>
          </cell>
          <cell r="J2162">
            <v>1</v>
          </cell>
          <cell r="K2162">
            <v>0</v>
          </cell>
          <cell r="L2162" t="str">
            <v>KGM</v>
          </cell>
          <cell r="M2162">
            <v>0</v>
          </cell>
          <cell r="N2162">
            <v>0</v>
          </cell>
          <cell r="O2162" t="str">
            <v>CLASSE</v>
          </cell>
          <cell r="P2162">
            <v>4</v>
          </cell>
          <cell r="Q2162">
            <v>54.4</v>
          </cell>
          <cell r="R2162">
            <v>31</v>
          </cell>
          <cell r="S2162">
            <v>54.400000000000006</v>
          </cell>
          <cell r="T2162" t="str">
            <v xml:space="preserve"> </v>
          </cell>
        </row>
        <row r="2163">
          <cell r="A2163" t="str">
            <v>40170000</v>
          </cell>
          <cell r="B2163" t="str">
            <v>Caoutchouc durci sous toutes formes y compris dechets et debris + ouvrages</v>
          </cell>
          <cell r="C2163">
            <v>38393</v>
          </cell>
          <cell r="D2163">
            <v>30</v>
          </cell>
          <cell r="E2163">
            <v>0</v>
          </cell>
          <cell r="F2163">
            <v>18</v>
          </cell>
          <cell r="G2163">
            <v>30</v>
          </cell>
          <cell r="H2163">
            <v>0</v>
          </cell>
          <cell r="I2163">
            <v>18</v>
          </cell>
          <cell r="J2163">
            <v>1</v>
          </cell>
          <cell r="K2163">
            <v>0</v>
          </cell>
          <cell r="L2163" t="str">
            <v>KGM</v>
          </cell>
          <cell r="M2163">
            <v>0</v>
          </cell>
          <cell r="N2163">
            <v>0</v>
          </cell>
          <cell r="O2163" t="str">
            <v>CLASSE</v>
          </cell>
          <cell r="P2163">
            <v>4</v>
          </cell>
          <cell r="Q2163">
            <v>54.4</v>
          </cell>
          <cell r="R2163">
            <v>31</v>
          </cell>
          <cell r="S2163">
            <v>54.400000000000006</v>
          </cell>
          <cell r="T2163" t="str">
            <v xml:space="preserve"> </v>
          </cell>
        </row>
        <row r="2164">
          <cell r="A2164" t="str">
            <v>41012000</v>
          </cell>
          <cell r="B2164" t="str">
            <v>Cuirs et peaux bruts de bovin,PU&lt;=8kg:secs;PU&lt;=10kg:secs sal_x0002_s;PU&lt;=16kg fr,sal_x0002_s verts</v>
          </cell>
          <cell r="C2164">
            <v>38393</v>
          </cell>
          <cell r="D2164">
            <v>10</v>
          </cell>
          <cell r="E2164">
            <v>0</v>
          </cell>
          <cell r="F2164">
            <v>18</v>
          </cell>
          <cell r="G2164">
            <v>10</v>
          </cell>
          <cell r="H2164">
            <v>0</v>
          </cell>
          <cell r="I2164">
            <v>18</v>
          </cell>
          <cell r="J2164">
            <v>1</v>
          </cell>
          <cell r="K2164">
            <v>0</v>
          </cell>
          <cell r="L2164" t="str">
            <v>KGM</v>
          </cell>
          <cell r="M2164">
            <v>0</v>
          </cell>
          <cell r="N2164">
            <v>0</v>
          </cell>
          <cell r="O2164" t="str">
            <v>CLASSE</v>
          </cell>
          <cell r="P2164">
            <v>2</v>
          </cell>
          <cell r="Q2164">
            <v>30.8</v>
          </cell>
          <cell r="R2164">
            <v>11</v>
          </cell>
          <cell r="S2164">
            <v>30.800000000000011</v>
          </cell>
          <cell r="T2164" t="str">
            <v xml:space="preserve"> </v>
          </cell>
        </row>
        <row r="2165">
          <cell r="A2165" t="str">
            <v>41015000</v>
          </cell>
          <cell r="B2165" t="str">
            <v>Cuirs&amp; peaux de bovins bruts entiers, d'un poids unitaire exc_x0002_dant 16kg</v>
          </cell>
          <cell r="C2165">
            <v>38393</v>
          </cell>
          <cell r="D2165">
            <v>10</v>
          </cell>
          <cell r="E2165">
            <v>0</v>
          </cell>
          <cell r="F2165">
            <v>18</v>
          </cell>
          <cell r="G2165">
            <v>10</v>
          </cell>
          <cell r="H2165">
            <v>0</v>
          </cell>
          <cell r="I2165">
            <v>18</v>
          </cell>
          <cell r="J2165">
            <v>1</v>
          </cell>
          <cell r="K2165">
            <v>0</v>
          </cell>
          <cell r="L2165" t="str">
            <v>KGM</v>
          </cell>
          <cell r="M2165">
            <v>0</v>
          </cell>
          <cell r="N2165">
            <v>0</v>
          </cell>
          <cell r="O2165" t="str">
            <v>CLASSE</v>
          </cell>
          <cell r="P2165">
            <v>2</v>
          </cell>
          <cell r="Q2165">
            <v>30.8</v>
          </cell>
          <cell r="R2165">
            <v>11</v>
          </cell>
          <cell r="S2165">
            <v>30.800000000000011</v>
          </cell>
          <cell r="T2165" t="str">
            <v xml:space="preserve"> </v>
          </cell>
        </row>
        <row r="2166">
          <cell r="A2166" t="str">
            <v>41019000</v>
          </cell>
          <cell r="B2166" t="str">
            <v>Cuirs&amp; peaux bruts de bovins yc croupons,demi-croupons&amp; flancs autre que410120 &amp; 50</v>
          </cell>
          <cell r="C2166">
            <v>38393</v>
          </cell>
          <cell r="D2166">
            <v>10</v>
          </cell>
          <cell r="E2166">
            <v>0</v>
          </cell>
          <cell r="F2166">
            <v>18</v>
          </cell>
          <cell r="G2166">
            <v>10</v>
          </cell>
          <cell r="H2166">
            <v>0</v>
          </cell>
          <cell r="I2166">
            <v>18</v>
          </cell>
          <cell r="J2166">
            <v>1</v>
          </cell>
          <cell r="K2166">
            <v>0</v>
          </cell>
          <cell r="L2166" t="str">
            <v>KGM</v>
          </cell>
          <cell r="M2166">
            <v>0</v>
          </cell>
          <cell r="N2166">
            <v>0</v>
          </cell>
          <cell r="O2166" t="str">
            <v>CLASSE</v>
          </cell>
          <cell r="P2166">
            <v>2</v>
          </cell>
          <cell r="Q2166">
            <v>30.8</v>
          </cell>
          <cell r="R2166">
            <v>11</v>
          </cell>
          <cell r="S2166">
            <v>30.800000000000011</v>
          </cell>
          <cell r="T2166" t="str">
            <v xml:space="preserve"> </v>
          </cell>
        </row>
        <row r="2167">
          <cell r="A2167" t="str">
            <v>41021000</v>
          </cell>
          <cell r="B2167" t="str">
            <v>Peaux brutes d'ovins lainees</v>
          </cell>
          <cell r="C2167">
            <v>38393</v>
          </cell>
          <cell r="D2167">
            <v>10</v>
          </cell>
          <cell r="E2167">
            <v>0</v>
          </cell>
          <cell r="F2167">
            <v>18</v>
          </cell>
          <cell r="G2167">
            <v>10</v>
          </cell>
          <cell r="H2167">
            <v>0</v>
          </cell>
          <cell r="I2167">
            <v>18</v>
          </cell>
          <cell r="J2167">
            <v>1</v>
          </cell>
          <cell r="K2167">
            <v>0</v>
          </cell>
          <cell r="L2167" t="str">
            <v>KGM</v>
          </cell>
          <cell r="M2167">
            <v>0</v>
          </cell>
          <cell r="N2167">
            <v>0</v>
          </cell>
          <cell r="O2167" t="str">
            <v>CLASSE</v>
          </cell>
          <cell r="P2167">
            <v>2</v>
          </cell>
          <cell r="Q2167">
            <v>30.8</v>
          </cell>
          <cell r="R2167">
            <v>11</v>
          </cell>
          <cell r="S2167">
            <v>30.800000000000011</v>
          </cell>
          <cell r="T2167" t="str">
            <v xml:space="preserve"> </v>
          </cell>
        </row>
        <row r="2168">
          <cell r="A2168" t="str">
            <v>41022100</v>
          </cell>
          <cell r="B2168" t="str">
            <v>Peaux brutes d'ovins picklees</v>
          </cell>
          <cell r="C2168">
            <v>38393</v>
          </cell>
          <cell r="D2168">
            <v>10</v>
          </cell>
          <cell r="E2168">
            <v>0</v>
          </cell>
          <cell r="F2168">
            <v>18</v>
          </cell>
          <cell r="G2168">
            <v>10</v>
          </cell>
          <cell r="H2168">
            <v>0</v>
          </cell>
          <cell r="I2168">
            <v>18</v>
          </cell>
          <cell r="J2168">
            <v>1</v>
          </cell>
          <cell r="K2168">
            <v>0</v>
          </cell>
          <cell r="L2168" t="str">
            <v>KGM</v>
          </cell>
          <cell r="M2168">
            <v>0</v>
          </cell>
          <cell r="N2168">
            <v>0</v>
          </cell>
          <cell r="O2168" t="str">
            <v>CLASSE</v>
          </cell>
          <cell r="P2168">
            <v>2</v>
          </cell>
          <cell r="Q2168">
            <v>30.8</v>
          </cell>
          <cell r="R2168">
            <v>11</v>
          </cell>
          <cell r="S2168">
            <v>30.800000000000011</v>
          </cell>
          <cell r="T2168" t="str">
            <v xml:space="preserve"> </v>
          </cell>
        </row>
        <row r="2169">
          <cell r="A2169" t="str">
            <v>41022900</v>
          </cell>
          <cell r="B2169" t="str">
            <v>Peaux brutes d'ovins epilees ou sans laine non piklees</v>
          </cell>
          <cell r="C2169">
            <v>38393</v>
          </cell>
          <cell r="D2169">
            <v>10</v>
          </cell>
          <cell r="E2169">
            <v>0</v>
          </cell>
          <cell r="F2169">
            <v>18</v>
          </cell>
          <cell r="G2169">
            <v>10</v>
          </cell>
          <cell r="H2169">
            <v>0</v>
          </cell>
          <cell r="I2169">
            <v>18</v>
          </cell>
          <cell r="J2169">
            <v>1</v>
          </cell>
          <cell r="K2169">
            <v>0</v>
          </cell>
          <cell r="L2169" t="str">
            <v>KGM</v>
          </cell>
          <cell r="M2169">
            <v>0</v>
          </cell>
          <cell r="N2169">
            <v>0</v>
          </cell>
          <cell r="O2169" t="str">
            <v>CLASSE</v>
          </cell>
          <cell r="P2169">
            <v>2</v>
          </cell>
          <cell r="Q2169">
            <v>30.8</v>
          </cell>
          <cell r="R2169">
            <v>11</v>
          </cell>
          <cell r="S2169">
            <v>30.800000000000011</v>
          </cell>
          <cell r="T2169" t="str">
            <v xml:space="preserve"> </v>
          </cell>
        </row>
        <row r="2170">
          <cell r="A2170" t="str">
            <v>41031000</v>
          </cell>
          <cell r="B2170" t="str">
            <v>Peaux brutes de caprins fraiches, salees, sechees...</v>
          </cell>
          <cell r="C2170">
            <v>38393</v>
          </cell>
          <cell r="D2170">
            <v>10</v>
          </cell>
          <cell r="E2170">
            <v>0</v>
          </cell>
          <cell r="F2170">
            <v>18</v>
          </cell>
          <cell r="G2170">
            <v>10</v>
          </cell>
          <cell r="H2170">
            <v>0</v>
          </cell>
          <cell r="I2170">
            <v>18</v>
          </cell>
          <cell r="J2170">
            <v>1</v>
          </cell>
          <cell r="K2170">
            <v>0</v>
          </cell>
          <cell r="L2170" t="str">
            <v>KGM</v>
          </cell>
          <cell r="M2170">
            <v>0</v>
          </cell>
          <cell r="N2170">
            <v>0</v>
          </cell>
          <cell r="O2170" t="str">
            <v>CLASSE</v>
          </cell>
          <cell r="P2170">
            <v>2</v>
          </cell>
          <cell r="Q2170">
            <v>30.8</v>
          </cell>
          <cell r="R2170">
            <v>11</v>
          </cell>
          <cell r="S2170">
            <v>30.800000000000011</v>
          </cell>
          <cell r="T2170" t="str">
            <v xml:space="preserve"> </v>
          </cell>
        </row>
        <row r="2171">
          <cell r="A2171" t="str">
            <v>41032000</v>
          </cell>
          <cell r="B2171" t="str">
            <v>Peaux brutes de reptiles fraiches, salees, sechees...</v>
          </cell>
          <cell r="C2171">
            <v>38393</v>
          </cell>
          <cell r="D2171">
            <v>10</v>
          </cell>
          <cell r="E2171">
            <v>0</v>
          </cell>
          <cell r="F2171">
            <v>18</v>
          </cell>
          <cell r="G2171">
            <v>10</v>
          </cell>
          <cell r="H2171">
            <v>0</v>
          </cell>
          <cell r="I2171">
            <v>18</v>
          </cell>
          <cell r="J2171">
            <v>1</v>
          </cell>
          <cell r="K2171">
            <v>0</v>
          </cell>
          <cell r="L2171" t="str">
            <v>KGM</v>
          </cell>
          <cell r="M2171">
            <v>0</v>
          </cell>
          <cell r="N2171">
            <v>0</v>
          </cell>
          <cell r="O2171" t="str">
            <v>CLASSE</v>
          </cell>
          <cell r="P2171">
            <v>2</v>
          </cell>
          <cell r="Q2171">
            <v>30.8</v>
          </cell>
          <cell r="R2171">
            <v>11</v>
          </cell>
          <cell r="S2171">
            <v>30.800000000000011</v>
          </cell>
          <cell r="T2171" t="str">
            <v xml:space="preserve"> </v>
          </cell>
        </row>
        <row r="2172">
          <cell r="A2172" t="str">
            <v>41033000</v>
          </cell>
          <cell r="B2172" t="str">
            <v>Peaux brutes de porcins fraiches,sal_x0002_es,s_x0002_ch_x0002_es,chaul_x0002_es,pickl_x0002_es...</v>
          </cell>
          <cell r="C2172">
            <v>38393</v>
          </cell>
          <cell r="D2172">
            <v>10</v>
          </cell>
          <cell r="E2172">
            <v>0</v>
          </cell>
          <cell r="F2172">
            <v>18</v>
          </cell>
          <cell r="G2172">
            <v>10</v>
          </cell>
          <cell r="H2172">
            <v>0</v>
          </cell>
          <cell r="I2172">
            <v>18</v>
          </cell>
          <cell r="J2172">
            <v>1</v>
          </cell>
          <cell r="K2172">
            <v>0</v>
          </cell>
          <cell r="L2172" t="str">
            <v>KGM</v>
          </cell>
          <cell r="M2172">
            <v>0</v>
          </cell>
          <cell r="N2172">
            <v>0</v>
          </cell>
          <cell r="O2172" t="str">
            <v>CLASSE</v>
          </cell>
          <cell r="P2172">
            <v>2</v>
          </cell>
          <cell r="Q2172">
            <v>30.8</v>
          </cell>
          <cell r="R2172">
            <v>11</v>
          </cell>
          <cell r="S2172">
            <v>30.800000000000011</v>
          </cell>
          <cell r="T2172" t="str">
            <v xml:space="preserve"> </v>
          </cell>
        </row>
        <row r="2173">
          <cell r="A2173" t="str">
            <v>41039000</v>
          </cell>
          <cell r="B2173" t="str">
            <v>Peaux brutes fraiches, salees, sechees autres que du 410310 et 410320</v>
          </cell>
          <cell r="C2173">
            <v>38393</v>
          </cell>
          <cell r="D2173">
            <v>10</v>
          </cell>
          <cell r="E2173">
            <v>0</v>
          </cell>
          <cell r="F2173">
            <v>18</v>
          </cell>
          <cell r="G2173">
            <v>10</v>
          </cell>
          <cell r="H2173">
            <v>0</v>
          </cell>
          <cell r="I2173">
            <v>18</v>
          </cell>
          <cell r="J2173">
            <v>1</v>
          </cell>
          <cell r="K2173">
            <v>0</v>
          </cell>
          <cell r="L2173" t="str">
            <v>KGM</v>
          </cell>
          <cell r="M2173">
            <v>0</v>
          </cell>
          <cell r="N2173">
            <v>0</v>
          </cell>
          <cell r="O2173" t="str">
            <v>CLASSE</v>
          </cell>
          <cell r="P2173">
            <v>2</v>
          </cell>
          <cell r="Q2173">
            <v>30.8</v>
          </cell>
          <cell r="R2173">
            <v>11</v>
          </cell>
          <cell r="S2173">
            <v>30.800000000000011</v>
          </cell>
          <cell r="T2173" t="str">
            <v xml:space="preserve"> </v>
          </cell>
        </row>
        <row r="2174">
          <cell r="A2174" t="str">
            <v>41041100</v>
          </cell>
          <cell r="B2174" t="str">
            <v>Cuirs &amp; peaux de bovins humides pleine fleur,non refendue;cot_x0002_ fleur</v>
          </cell>
          <cell r="C2174">
            <v>38393</v>
          </cell>
          <cell r="D2174">
            <v>10</v>
          </cell>
          <cell r="E2174">
            <v>0</v>
          </cell>
          <cell r="F2174">
            <v>18</v>
          </cell>
          <cell r="G2174">
            <v>10</v>
          </cell>
          <cell r="H2174">
            <v>0</v>
          </cell>
          <cell r="I2174">
            <v>18</v>
          </cell>
          <cell r="J2174">
            <v>1</v>
          </cell>
          <cell r="K2174">
            <v>0</v>
          </cell>
          <cell r="L2174" t="str">
            <v>KGM</v>
          </cell>
          <cell r="M2174">
            <v>0</v>
          </cell>
          <cell r="N2174">
            <v>0</v>
          </cell>
          <cell r="O2174" t="str">
            <v>CLASSE</v>
          </cell>
          <cell r="P2174">
            <v>2</v>
          </cell>
          <cell r="Q2174">
            <v>30.8</v>
          </cell>
          <cell r="R2174">
            <v>11</v>
          </cell>
          <cell r="S2174">
            <v>30.800000000000011</v>
          </cell>
          <cell r="T2174" t="str">
            <v xml:space="preserve"> </v>
          </cell>
        </row>
        <row r="2175">
          <cell r="A2175" t="str">
            <v>41041900</v>
          </cell>
          <cell r="B2175" t="str">
            <v>Cuirs et peaux de bovins humides autres que du 410411.</v>
          </cell>
          <cell r="C2175">
            <v>38393</v>
          </cell>
          <cell r="D2175">
            <v>10</v>
          </cell>
          <cell r="E2175">
            <v>0</v>
          </cell>
          <cell r="F2175">
            <v>18</v>
          </cell>
          <cell r="G2175">
            <v>10</v>
          </cell>
          <cell r="H2175">
            <v>0</v>
          </cell>
          <cell r="I2175">
            <v>18</v>
          </cell>
          <cell r="J2175">
            <v>1</v>
          </cell>
          <cell r="K2175">
            <v>0</v>
          </cell>
          <cell r="L2175" t="str">
            <v>KGM</v>
          </cell>
          <cell r="M2175">
            <v>0</v>
          </cell>
          <cell r="N2175">
            <v>0</v>
          </cell>
          <cell r="O2175" t="str">
            <v>CLASSE</v>
          </cell>
          <cell r="P2175">
            <v>2</v>
          </cell>
          <cell r="Q2175">
            <v>30.8</v>
          </cell>
          <cell r="R2175">
            <v>11</v>
          </cell>
          <cell r="S2175">
            <v>30.800000000000011</v>
          </cell>
          <cell r="T2175" t="str">
            <v xml:space="preserve"> </v>
          </cell>
        </row>
        <row r="2176">
          <cell r="A2176" t="str">
            <v>41044100</v>
          </cell>
          <cell r="B2176" t="str">
            <v>Cuirs et peaux de bovins secs , pleinefleur,non refendue;cot_x0002_ fleur</v>
          </cell>
          <cell r="C2176">
            <v>38393</v>
          </cell>
          <cell r="D2176">
            <v>10</v>
          </cell>
          <cell r="E2176">
            <v>0</v>
          </cell>
          <cell r="F2176">
            <v>18</v>
          </cell>
          <cell r="G2176">
            <v>10</v>
          </cell>
          <cell r="H2176">
            <v>0</v>
          </cell>
          <cell r="I2176">
            <v>18</v>
          </cell>
          <cell r="J2176">
            <v>1</v>
          </cell>
          <cell r="K2176">
            <v>0</v>
          </cell>
          <cell r="L2176" t="str">
            <v>KGM</v>
          </cell>
          <cell r="M2176">
            <v>0</v>
          </cell>
          <cell r="N2176">
            <v>0</v>
          </cell>
          <cell r="O2176" t="str">
            <v>CLASSE</v>
          </cell>
          <cell r="P2176">
            <v>2</v>
          </cell>
          <cell r="Q2176">
            <v>30.8</v>
          </cell>
          <cell r="R2176">
            <v>11</v>
          </cell>
          <cell r="S2176">
            <v>30.800000000000011</v>
          </cell>
          <cell r="T2176" t="str">
            <v xml:space="preserve"> </v>
          </cell>
        </row>
        <row r="2177">
          <cell r="A2177" t="str">
            <v>41044900</v>
          </cell>
          <cell r="B2177" t="str">
            <v>Cuirs et peaux de bovins secs autres que du410441.</v>
          </cell>
          <cell r="C2177">
            <v>38393</v>
          </cell>
          <cell r="D2177">
            <v>10</v>
          </cell>
          <cell r="E2177">
            <v>0</v>
          </cell>
          <cell r="F2177">
            <v>18</v>
          </cell>
          <cell r="G2177">
            <v>10</v>
          </cell>
          <cell r="H2177">
            <v>0</v>
          </cell>
          <cell r="I2177">
            <v>18</v>
          </cell>
          <cell r="J2177">
            <v>1</v>
          </cell>
          <cell r="K2177">
            <v>0</v>
          </cell>
          <cell r="L2177" t="str">
            <v>KGM</v>
          </cell>
          <cell r="M2177">
            <v>0</v>
          </cell>
          <cell r="N2177">
            <v>0</v>
          </cell>
          <cell r="O2177" t="str">
            <v>CLASSE</v>
          </cell>
          <cell r="P2177">
            <v>2</v>
          </cell>
          <cell r="Q2177">
            <v>30.8</v>
          </cell>
          <cell r="R2177">
            <v>11</v>
          </cell>
          <cell r="S2177">
            <v>30.800000000000011</v>
          </cell>
          <cell r="T2177" t="str">
            <v xml:space="preserve"> </v>
          </cell>
        </row>
        <row r="2178">
          <cell r="A2178" t="str">
            <v>41051000</v>
          </cell>
          <cell r="B2178" t="str">
            <v>Peaux d'ovins tann_x0002_es,_x0002_pil_x0002_es,m_x0008_me refendues _x0005_ l'etat humide</v>
          </cell>
          <cell r="C2178">
            <v>38393</v>
          </cell>
          <cell r="D2178">
            <v>10</v>
          </cell>
          <cell r="E2178">
            <v>0</v>
          </cell>
          <cell r="F2178">
            <v>18</v>
          </cell>
          <cell r="G2178">
            <v>10</v>
          </cell>
          <cell r="H2178">
            <v>0</v>
          </cell>
          <cell r="I2178">
            <v>18</v>
          </cell>
          <cell r="J2178">
            <v>1</v>
          </cell>
          <cell r="K2178">
            <v>0</v>
          </cell>
          <cell r="L2178" t="str">
            <v>KGM</v>
          </cell>
          <cell r="M2178">
            <v>0</v>
          </cell>
          <cell r="N2178">
            <v>0</v>
          </cell>
          <cell r="O2178" t="str">
            <v>CLASSE</v>
          </cell>
          <cell r="P2178">
            <v>2</v>
          </cell>
          <cell r="Q2178">
            <v>30.8</v>
          </cell>
          <cell r="R2178">
            <v>11</v>
          </cell>
          <cell r="S2178">
            <v>30.800000000000011</v>
          </cell>
          <cell r="T2178" t="str">
            <v xml:space="preserve"> </v>
          </cell>
        </row>
        <row r="2179">
          <cell r="A2179" t="str">
            <v>41053000</v>
          </cell>
          <cell r="B2179" t="str">
            <v>Peaux tann_x0002_es d'ovins _x0005_ l'etat sec</v>
          </cell>
          <cell r="C2179">
            <v>38393</v>
          </cell>
          <cell r="D2179">
            <v>10</v>
          </cell>
          <cell r="E2179">
            <v>0</v>
          </cell>
          <cell r="F2179">
            <v>18</v>
          </cell>
          <cell r="G2179">
            <v>10</v>
          </cell>
          <cell r="H2179">
            <v>0</v>
          </cell>
          <cell r="I2179">
            <v>18</v>
          </cell>
          <cell r="J2179">
            <v>1</v>
          </cell>
          <cell r="K2179">
            <v>0</v>
          </cell>
          <cell r="L2179" t="str">
            <v>KGM</v>
          </cell>
          <cell r="M2179">
            <v>0</v>
          </cell>
          <cell r="N2179">
            <v>0</v>
          </cell>
          <cell r="O2179" t="str">
            <v>CLASSE</v>
          </cell>
          <cell r="P2179">
            <v>2</v>
          </cell>
          <cell r="Q2179">
            <v>30.8</v>
          </cell>
          <cell r="R2179">
            <v>11</v>
          </cell>
          <cell r="S2179">
            <v>30.800000000000011</v>
          </cell>
          <cell r="T2179" t="str">
            <v xml:space="preserve"> </v>
          </cell>
        </row>
        <row r="2180">
          <cell r="A2180" t="str">
            <v>41062100</v>
          </cell>
          <cell r="B2180" t="str">
            <v>Cuirs et peaux _x0002_pil_x0002_s de caprins _x0005_ l'_x0002_tathumide</v>
          </cell>
          <cell r="C2180">
            <v>38393</v>
          </cell>
          <cell r="D2180">
            <v>10</v>
          </cell>
          <cell r="E2180">
            <v>0</v>
          </cell>
          <cell r="F2180">
            <v>18</v>
          </cell>
          <cell r="G2180">
            <v>10</v>
          </cell>
          <cell r="H2180">
            <v>0</v>
          </cell>
          <cell r="I2180">
            <v>18</v>
          </cell>
          <cell r="J2180">
            <v>1</v>
          </cell>
          <cell r="K2180">
            <v>0</v>
          </cell>
          <cell r="L2180" t="str">
            <v>KGM</v>
          </cell>
          <cell r="M2180">
            <v>0</v>
          </cell>
          <cell r="N2180">
            <v>0</v>
          </cell>
          <cell r="O2180" t="str">
            <v>CLASSE</v>
          </cell>
          <cell r="P2180">
            <v>2</v>
          </cell>
          <cell r="Q2180">
            <v>30.8</v>
          </cell>
          <cell r="R2180">
            <v>11</v>
          </cell>
          <cell r="S2180">
            <v>30.800000000000011</v>
          </cell>
          <cell r="T2180" t="str">
            <v xml:space="preserve"> </v>
          </cell>
        </row>
        <row r="2181">
          <cell r="A2181" t="str">
            <v>41062200</v>
          </cell>
          <cell r="B2181" t="str">
            <v>Cuirs et peaux _x0002_pil_x0002_s de caprins _x0005_ l'_x0002_tatsec</v>
          </cell>
          <cell r="C2181">
            <v>38393</v>
          </cell>
          <cell r="D2181">
            <v>10</v>
          </cell>
          <cell r="E2181">
            <v>0</v>
          </cell>
          <cell r="F2181">
            <v>18</v>
          </cell>
          <cell r="G2181">
            <v>10</v>
          </cell>
          <cell r="H2181">
            <v>0</v>
          </cell>
          <cell r="I2181">
            <v>18</v>
          </cell>
          <cell r="J2181">
            <v>1</v>
          </cell>
          <cell r="K2181">
            <v>0</v>
          </cell>
          <cell r="L2181" t="str">
            <v>KGM</v>
          </cell>
          <cell r="M2181">
            <v>0</v>
          </cell>
          <cell r="N2181">
            <v>0</v>
          </cell>
          <cell r="O2181" t="str">
            <v>CLASSE</v>
          </cell>
          <cell r="P2181">
            <v>2</v>
          </cell>
          <cell r="Q2181">
            <v>30.8</v>
          </cell>
          <cell r="R2181">
            <v>11</v>
          </cell>
          <cell r="S2181">
            <v>30.800000000000011</v>
          </cell>
          <cell r="T2181" t="str">
            <v xml:space="preserve"> </v>
          </cell>
        </row>
        <row r="2182">
          <cell r="A2182" t="str">
            <v>41063100</v>
          </cell>
          <cell r="B2182" t="str">
            <v>Cuirs et peaux _x0002_pil_x0002_s de porcins _x0005_ l'_x0002_tathumide</v>
          </cell>
          <cell r="C2182">
            <v>38393</v>
          </cell>
          <cell r="D2182">
            <v>10</v>
          </cell>
          <cell r="E2182">
            <v>0</v>
          </cell>
          <cell r="F2182">
            <v>18</v>
          </cell>
          <cell r="G2182">
            <v>10</v>
          </cell>
          <cell r="H2182">
            <v>0</v>
          </cell>
          <cell r="I2182">
            <v>18</v>
          </cell>
          <cell r="J2182">
            <v>1</v>
          </cell>
          <cell r="K2182">
            <v>0</v>
          </cell>
          <cell r="L2182" t="str">
            <v>KGM</v>
          </cell>
          <cell r="M2182">
            <v>0</v>
          </cell>
          <cell r="N2182">
            <v>0</v>
          </cell>
          <cell r="O2182" t="str">
            <v>CLASSE</v>
          </cell>
          <cell r="P2182">
            <v>2</v>
          </cell>
          <cell r="Q2182">
            <v>30.8</v>
          </cell>
          <cell r="R2182">
            <v>11</v>
          </cell>
          <cell r="S2182">
            <v>30.800000000000011</v>
          </cell>
          <cell r="T2182" t="str">
            <v xml:space="preserve"> </v>
          </cell>
        </row>
        <row r="2183">
          <cell r="A2183" t="str">
            <v>41063200</v>
          </cell>
          <cell r="B2183" t="str">
            <v>Cuirs et peaux _x0002_pil_x0002_s de porcins _x0005_ l'_x0002_tatsec</v>
          </cell>
          <cell r="C2183">
            <v>38393</v>
          </cell>
          <cell r="D2183">
            <v>10</v>
          </cell>
          <cell r="E2183">
            <v>0</v>
          </cell>
          <cell r="F2183">
            <v>18</v>
          </cell>
          <cell r="G2183">
            <v>10</v>
          </cell>
          <cell r="H2183">
            <v>0</v>
          </cell>
          <cell r="I2183">
            <v>18</v>
          </cell>
          <cell r="J2183">
            <v>1</v>
          </cell>
          <cell r="K2183">
            <v>0</v>
          </cell>
          <cell r="L2183" t="str">
            <v>KGM</v>
          </cell>
          <cell r="M2183">
            <v>0</v>
          </cell>
          <cell r="N2183">
            <v>0</v>
          </cell>
          <cell r="O2183" t="str">
            <v>CLASSE</v>
          </cell>
          <cell r="P2183">
            <v>2</v>
          </cell>
          <cell r="Q2183">
            <v>30.8</v>
          </cell>
          <cell r="R2183">
            <v>11</v>
          </cell>
          <cell r="S2183">
            <v>30.800000000000011</v>
          </cell>
          <cell r="T2183" t="str">
            <v xml:space="preserve"> </v>
          </cell>
        </row>
        <row r="2184">
          <cell r="A2184" t="str">
            <v>41064000</v>
          </cell>
          <cell r="B2184" t="str">
            <v>Cuirs et peaux _x0002_pil_x0002_s de reptiles</v>
          </cell>
          <cell r="C2184">
            <v>38393</v>
          </cell>
          <cell r="D2184">
            <v>10</v>
          </cell>
          <cell r="E2184">
            <v>0</v>
          </cell>
          <cell r="F2184">
            <v>18</v>
          </cell>
          <cell r="G2184">
            <v>10</v>
          </cell>
          <cell r="H2184">
            <v>0</v>
          </cell>
          <cell r="I2184">
            <v>18</v>
          </cell>
          <cell r="J2184">
            <v>1</v>
          </cell>
          <cell r="K2184">
            <v>0</v>
          </cell>
          <cell r="L2184" t="str">
            <v>KGM</v>
          </cell>
          <cell r="M2184">
            <v>0</v>
          </cell>
          <cell r="N2184">
            <v>0</v>
          </cell>
          <cell r="O2184" t="str">
            <v>CLASSE</v>
          </cell>
          <cell r="P2184">
            <v>2</v>
          </cell>
          <cell r="Q2184">
            <v>30.8</v>
          </cell>
          <cell r="R2184">
            <v>11</v>
          </cell>
          <cell r="S2184">
            <v>30.800000000000011</v>
          </cell>
          <cell r="T2184" t="str">
            <v xml:space="preserve"> </v>
          </cell>
        </row>
        <row r="2185">
          <cell r="A2185" t="str">
            <v>41069100</v>
          </cell>
          <cell r="B2185" t="str">
            <v>Cuirs et peaux _x0002_pil_x0002_s d'animaux _x0005_ l'_x0002_tat humide,autres que du 410621 _x0005_ 410640</v>
          </cell>
          <cell r="C2185">
            <v>38393</v>
          </cell>
          <cell r="D2185">
            <v>10</v>
          </cell>
          <cell r="E2185">
            <v>0</v>
          </cell>
          <cell r="F2185">
            <v>18</v>
          </cell>
          <cell r="G2185">
            <v>10</v>
          </cell>
          <cell r="H2185">
            <v>0</v>
          </cell>
          <cell r="I2185">
            <v>18</v>
          </cell>
          <cell r="J2185">
            <v>1</v>
          </cell>
          <cell r="K2185">
            <v>0</v>
          </cell>
          <cell r="L2185" t="str">
            <v>KGM</v>
          </cell>
          <cell r="M2185">
            <v>0</v>
          </cell>
          <cell r="N2185">
            <v>0</v>
          </cell>
          <cell r="O2185" t="str">
            <v>CLASSE</v>
          </cell>
          <cell r="P2185">
            <v>2</v>
          </cell>
          <cell r="Q2185">
            <v>30.8</v>
          </cell>
          <cell r="R2185">
            <v>11</v>
          </cell>
          <cell r="S2185">
            <v>30.800000000000011</v>
          </cell>
          <cell r="T2185" t="str">
            <v xml:space="preserve"> </v>
          </cell>
        </row>
        <row r="2186">
          <cell r="A2186" t="str">
            <v>41069200</v>
          </cell>
          <cell r="B2186" t="str">
            <v>Cuirs et peaux _x0002_pil_x0002_s d'animaux _x0005_l'_x0002_tat secautres que du 410621 _x0005_ 410640</v>
          </cell>
          <cell r="C2186">
            <v>38393</v>
          </cell>
          <cell r="D2186">
            <v>10</v>
          </cell>
          <cell r="E2186">
            <v>0</v>
          </cell>
          <cell r="F2186">
            <v>18</v>
          </cell>
          <cell r="G2186">
            <v>10</v>
          </cell>
          <cell r="H2186">
            <v>0</v>
          </cell>
          <cell r="I2186">
            <v>18</v>
          </cell>
          <cell r="J2186">
            <v>1</v>
          </cell>
          <cell r="K2186">
            <v>0</v>
          </cell>
          <cell r="L2186" t="str">
            <v>KGM</v>
          </cell>
          <cell r="M2186">
            <v>0</v>
          </cell>
          <cell r="N2186">
            <v>0</v>
          </cell>
          <cell r="O2186" t="str">
            <v>CLASSE</v>
          </cell>
          <cell r="P2186">
            <v>2</v>
          </cell>
          <cell r="Q2186">
            <v>30.8</v>
          </cell>
          <cell r="R2186">
            <v>11</v>
          </cell>
          <cell r="S2186">
            <v>30.800000000000011</v>
          </cell>
          <cell r="T2186" t="str">
            <v xml:space="preserve"> </v>
          </cell>
        </row>
        <row r="2187">
          <cell r="A2187" t="str">
            <v>41071100</v>
          </cell>
          <cell r="B2187" t="str">
            <v>Cuirs et peaux entiers de bovins pr_x0002_par_x0002_s, pleine fleur, non refendue,autre que 4114</v>
          </cell>
          <cell r="C2187">
            <v>38393</v>
          </cell>
          <cell r="D2187">
            <v>10</v>
          </cell>
          <cell r="E2187">
            <v>0</v>
          </cell>
          <cell r="F2187">
            <v>18</v>
          </cell>
          <cell r="G2187">
            <v>10</v>
          </cell>
          <cell r="H2187">
            <v>0</v>
          </cell>
          <cell r="I2187">
            <v>18</v>
          </cell>
          <cell r="J2187">
            <v>1</v>
          </cell>
          <cell r="K2187">
            <v>0</v>
          </cell>
          <cell r="L2187" t="str">
            <v>KGM</v>
          </cell>
          <cell r="M2187">
            <v>0</v>
          </cell>
          <cell r="N2187">
            <v>0</v>
          </cell>
          <cell r="O2187" t="str">
            <v>CLASSE</v>
          </cell>
          <cell r="P2187">
            <v>2</v>
          </cell>
          <cell r="Q2187">
            <v>30.8</v>
          </cell>
          <cell r="R2187">
            <v>11</v>
          </cell>
          <cell r="S2187">
            <v>30.800000000000011</v>
          </cell>
          <cell r="T2187" t="str">
            <v xml:space="preserve"> </v>
          </cell>
        </row>
        <row r="2188">
          <cell r="A2188" t="str">
            <v>41071200</v>
          </cell>
          <cell r="B2188" t="str">
            <v>Cuirs et peaux entiers de bovins pr_x0002_par_x0002_s, c_x0013_t_x0002_s fleur,autres que ceux du 4114</v>
          </cell>
          <cell r="C2188">
            <v>38393</v>
          </cell>
          <cell r="D2188">
            <v>10</v>
          </cell>
          <cell r="E2188">
            <v>0</v>
          </cell>
          <cell r="F2188">
            <v>18</v>
          </cell>
          <cell r="G2188">
            <v>10</v>
          </cell>
          <cell r="H2188">
            <v>0</v>
          </cell>
          <cell r="I2188">
            <v>18</v>
          </cell>
          <cell r="J2188">
            <v>1</v>
          </cell>
          <cell r="K2188">
            <v>0</v>
          </cell>
          <cell r="L2188" t="str">
            <v>KGM</v>
          </cell>
          <cell r="M2188">
            <v>0</v>
          </cell>
          <cell r="N2188">
            <v>0</v>
          </cell>
          <cell r="O2188" t="str">
            <v>CLASSE</v>
          </cell>
          <cell r="P2188">
            <v>2</v>
          </cell>
          <cell r="Q2188">
            <v>30.8</v>
          </cell>
          <cell r="R2188">
            <v>11</v>
          </cell>
          <cell r="S2188">
            <v>30.800000000000011</v>
          </cell>
          <cell r="T2188" t="str">
            <v xml:space="preserve"> </v>
          </cell>
        </row>
        <row r="2189">
          <cell r="A2189" t="str">
            <v>41071900</v>
          </cell>
          <cell r="B2189" t="str">
            <v>Cuirs et peaux entiers de bovins pr_x0002_par_x0002_s autres que du 410711 &amp; 410712</v>
          </cell>
          <cell r="C2189">
            <v>38393</v>
          </cell>
          <cell r="D2189">
            <v>10</v>
          </cell>
          <cell r="E2189">
            <v>0</v>
          </cell>
          <cell r="F2189">
            <v>18</v>
          </cell>
          <cell r="G2189">
            <v>10</v>
          </cell>
          <cell r="H2189">
            <v>0</v>
          </cell>
          <cell r="I2189">
            <v>18</v>
          </cell>
          <cell r="J2189">
            <v>1</v>
          </cell>
          <cell r="K2189">
            <v>0</v>
          </cell>
          <cell r="L2189" t="str">
            <v>KGM</v>
          </cell>
          <cell r="M2189">
            <v>0</v>
          </cell>
          <cell r="N2189">
            <v>0</v>
          </cell>
          <cell r="O2189" t="str">
            <v>CLASSE</v>
          </cell>
          <cell r="P2189">
            <v>2</v>
          </cell>
          <cell r="Q2189">
            <v>30.8</v>
          </cell>
          <cell r="R2189">
            <v>11</v>
          </cell>
          <cell r="S2189">
            <v>30.800000000000011</v>
          </cell>
          <cell r="T2189" t="str">
            <v xml:space="preserve"> </v>
          </cell>
        </row>
        <row r="2190">
          <cell r="A2190" t="str">
            <v>41079100</v>
          </cell>
          <cell r="B2190" t="str">
            <v>Parties &amp; bandes de peaux de bovins pleine fleur,non refendue autres que du 4114</v>
          </cell>
          <cell r="C2190">
            <v>38393</v>
          </cell>
          <cell r="D2190">
            <v>10</v>
          </cell>
          <cell r="E2190">
            <v>0</v>
          </cell>
          <cell r="F2190">
            <v>18</v>
          </cell>
          <cell r="G2190">
            <v>10</v>
          </cell>
          <cell r="H2190">
            <v>0</v>
          </cell>
          <cell r="I2190">
            <v>18</v>
          </cell>
          <cell r="J2190">
            <v>1</v>
          </cell>
          <cell r="K2190">
            <v>0</v>
          </cell>
          <cell r="L2190" t="str">
            <v>KGM</v>
          </cell>
          <cell r="M2190">
            <v>0</v>
          </cell>
          <cell r="N2190">
            <v>0</v>
          </cell>
          <cell r="O2190" t="str">
            <v>CLASSE</v>
          </cell>
          <cell r="P2190">
            <v>2</v>
          </cell>
          <cell r="Q2190">
            <v>30.8</v>
          </cell>
          <cell r="R2190">
            <v>11</v>
          </cell>
          <cell r="S2190">
            <v>30.800000000000011</v>
          </cell>
          <cell r="T2190" t="str">
            <v xml:space="preserve"> </v>
          </cell>
        </row>
        <row r="2191">
          <cell r="A2191" t="str">
            <v>41079200</v>
          </cell>
          <cell r="B2191" t="str">
            <v>Parties &amp; bandes de cuirs &amp; peaux de bovins pr_x0002_par_x0002_es,c_x0013_t_x0002_s fleur,autres que du 4114</v>
          </cell>
          <cell r="C2191">
            <v>38393</v>
          </cell>
          <cell r="D2191">
            <v>10</v>
          </cell>
          <cell r="E2191">
            <v>0</v>
          </cell>
          <cell r="F2191">
            <v>18</v>
          </cell>
          <cell r="G2191">
            <v>10</v>
          </cell>
          <cell r="H2191">
            <v>0</v>
          </cell>
          <cell r="I2191">
            <v>18</v>
          </cell>
          <cell r="J2191">
            <v>1</v>
          </cell>
          <cell r="K2191">
            <v>0</v>
          </cell>
          <cell r="L2191" t="str">
            <v>KGM</v>
          </cell>
          <cell r="M2191">
            <v>0</v>
          </cell>
          <cell r="N2191">
            <v>0</v>
          </cell>
          <cell r="O2191" t="str">
            <v>CLASSE</v>
          </cell>
          <cell r="P2191">
            <v>2</v>
          </cell>
          <cell r="Q2191">
            <v>30.8</v>
          </cell>
          <cell r="R2191">
            <v>11</v>
          </cell>
          <cell r="S2191">
            <v>30.800000000000011</v>
          </cell>
          <cell r="T2191" t="str">
            <v xml:space="preserve"> </v>
          </cell>
        </row>
        <row r="2192">
          <cell r="A2192" t="str">
            <v>41079900</v>
          </cell>
          <cell r="B2192" t="str">
            <v>Parties &amp; bandes de cuirs &amp; peaux de bovinspr_x0002_par_x0002_es autres que du 410791 &amp; 410792</v>
          </cell>
          <cell r="C2192">
            <v>38393</v>
          </cell>
          <cell r="D2192">
            <v>10</v>
          </cell>
          <cell r="E2192">
            <v>0</v>
          </cell>
          <cell r="F2192">
            <v>18</v>
          </cell>
          <cell r="G2192">
            <v>10</v>
          </cell>
          <cell r="H2192">
            <v>0</v>
          </cell>
          <cell r="I2192">
            <v>18</v>
          </cell>
          <cell r="J2192">
            <v>1</v>
          </cell>
          <cell r="K2192">
            <v>0</v>
          </cell>
          <cell r="L2192" t="str">
            <v>KGM</v>
          </cell>
          <cell r="M2192">
            <v>0</v>
          </cell>
          <cell r="N2192">
            <v>0</v>
          </cell>
          <cell r="O2192" t="str">
            <v>CLASSE</v>
          </cell>
          <cell r="P2192">
            <v>2</v>
          </cell>
          <cell r="Q2192">
            <v>30.8</v>
          </cell>
          <cell r="R2192">
            <v>11</v>
          </cell>
          <cell r="S2192">
            <v>30.800000000000011</v>
          </cell>
          <cell r="T2192" t="str">
            <v xml:space="preserve"> </v>
          </cell>
        </row>
        <row r="2193">
          <cell r="A2193" t="str">
            <v>41120000</v>
          </cell>
          <cell r="B2193" t="str">
            <v>Cuirs &amp; peaux pr_x0002_par_x0002_s,parchemin_x0002_s d'ovins _x0002_pil_x0002_s,m_x0008_me refendus, autres que du 4114</v>
          </cell>
          <cell r="C2193">
            <v>38393</v>
          </cell>
          <cell r="D2193">
            <v>10</v>
          </cell>
          <cell r="E2193">
            <v>0</v>
          </cell>
          <cell r="F2193">
            <v>18</v>
          </cell>
          <cell r="G2193">
            <v>10</v>
          </cell>
          <cell r="H2193">
            <v>0</v>
          </cell>
          <cell r="I2193">
            <v>18</v>
          </cell>
          <cell r="J2193">
            <v>1</v>
          </cell>
          <cell r="K2193">
            <v>0</v>
          </cell>
          <cell r="L2193" t="str">
            <v>KGM</v>
          </cell>
          <cell r="M2193">
            <v>0</v>
          </cell>
          <cell r="N2193">
            <v>0</v>
          </cell>
          <cell r="O2193" t="str">
            <v>CLASSE</v>
          </cell>
          <cell r="P2193">
            <v>2</v>
          </cell>
          <cell r="Q2193">
            <v>30.8</v>
          </cell>
          <cell r="R2193">
            <v>11</v>
          </cell>
          <cell r="S2193">
            <v>30.800000000000011</v>
          </cell>
          <cell r="T2193" t="str">
            <v xml:space="preserve"> </v>
          </cell>
        </row>
        <row r="2194">
          <cell r="A2194" t="str">
            <v>41131000</v>
          </cell>
          <cell r="B2194" t="str">
            <v>Cuirs &amp; peaux parchemin_x0002_s de caprins, m_x0008_me refendus,autres que ceux du 4114</v>
          </cell>
          <cell r="C2194">
            <v>38393</v>
          </cell>
          <cell r="D2194">
            <v>10</v>
          </cell>
          <cell r="E2194">
            <v>0</v>
          </cell>
          <cell r="F2194">
            <v>18</v>
          </cell>
          <cell r="G2194">
            <v>10</v>
          </cell>
          <cell r="H2194">
            <v>0</v>
          </cell>
          <cell r="I2194">
            <v>18</v>
          </cell>
          <cell r="J2194">
            <v>1</v>
          </cell>
          <cell r="K2194">
            <v>0</v>
          </cell>
          <cell r="L2194" t="str">
            <v>KGM</v>
          </cell>
          <cell r="M2194">
            <v>0</v>
          </cell>
          <cell r="N2194">
            <v>0</v>
          </cell>
          <cell r="O2194" t="str">
            <v>CLASSE</v>
          </cell>
          <cell r="P2194">
            <v>2</v>
          </cell>
          <cell r="Q2194">
            <v>30.8</v>
          </cell>
          <cell r="R2194">
            <v>11</v>
          </cell>
          <cell r="S2194">
            <v>30.800000000000011</v>
          </cell>
          <cell r="T2194" t="str">
            <v xml:space="preserve"> </v>
          </cell>
        </row>
        <row r="2195">
          <cell r="A2195" t="str">
            <v>41132000</v>
          </cell>
          <cell r="B2195" t="str">
            <v>Cuirs &amp; peaux pr_x0002_par_x0002_s de porcins, m_x0008_me refendus,autres que ceux du 4114</v>
          </cell>
          <cell r="C2195">
            <v>38393</v>
          </cell>
          <cell r="D2195">
            <v>10</v>
          </cell>
          <cell r="E2195">
            <v>0</v>
          </cell>
          <cell r="F2195">
            <v>18</v>
          </cell>
          <cell r="G2195">
            <v>10</v>
          </cell>
          <cell r="H2195">
            <v>0</v>
          </cell>
          <cell r="I2195">
            <v>18</v>
          </cell>
          <cell r="J2195">
            <v>1</v>
          </cell>
          <cell r="K2195">
            <v>0</v>
          </cell>
          <cell r="L2195" t="str">
            <v>KGM</v>
          </cell>
          <cell r="M2195">
            <v>0</v>
          </cell>
          <cell r="N2195">
            <v>0</v>
          </cell>
          <cell r="O2195" t="str">
            <v>CLASSE</v>
          </cell>
          <cell r="P2195">
            <v>2</v>
          </cell>
          <cell r="Q2195">
            <v>30.8</v>
          </cell>
          <cell r="R2195">
            <v>11</v>
          </cell>
          <cell r="S2195">
            <v>30.800000000000011</v>
          </cell>
          <cell r="T2195" t="str">
            <v xml:space="preserve"> </v>
          </cell>
        </row>
        <row r="2196">
          <cell r="A2196" t="str">
            <v>41133000</v>
          </cell>
          <cell r="B2196" t="str">
            <v>Cuirs &amp; peaux pr_x0002_par_x0002_s de reptiles m_x0008_me refendus autres que du 4114</v>
          </cell>
          <cell r="C2196">
            <v>38393</v>
          </cell>
          <cell r="D2196">
            <v>10</v>
          </cell>
          <cell r="E2196">
            <v>0</v>
          </cell>
          <cell r="F2196">
            <v>18</v>
          </cell>
          <cell r="G2196">
            <v>10</v>
          </cell>
          <cell r="H2196">
            <v>0</v>
          </cell>
          <cell r="I2196">
            <v>18</v>
          </cell>
          <cell r="J2196">
            <v>1</v>
          </cell>
          <cell r="K2196">
            <v>0</v>
          </cell>
          <cell r="L2196" t="str">
            <v>KGM</v>
          </cell>
          <cell r="M2196">
            <v>0</v>
          </cell>
          <cell r="N2196">
            <v>0</v>
          </cell>
          <cell r="O2196" t="str">
            <v>CLASSE</v>
          </cell>
          <cell r="P2196">
            <v>2</v>
          </cell>
          <cell r="Q2196">
            <v>30.8</v>
          </cell>
          <cell r="R2196">
            <v>11</v>
          </cell>
          <cell r="S2196">
            <v>30.800000000000011</v>
          </cell>
          <cell r="T2196" t="str">
            <v xml:space="preserve"> </v>
          </cell>
        </row>
        <row r="2197">
          <cell r="A2197" t="str">
            <v>41139000</v>
          </cell>
          <cell r="B2197" t="str">
            <v>Cuirs &amp; peaux pr_x0002_par_x0002_s des animaux autres que du 411310 _x0005_ 411330; exclus ceux du 4114</v>
          </cell>
          <cell r="C2197">
            <v>38393</v>
          </cell>
          <cell r="D2197">
            <v>10</v>
          </cell>
          <cell r="E2197">
            <v>0</v>
          </cell>
          <cell r="F2197">
            <v>18</v>
          </cell>
          <cell r="G2197">
            <v>10</v>
          </cell>
          <cell r="H2197">
            <v>0</v>
          </cell>
          <cell r="I2197">
            <v>18</v>
          </cell>
          <cell r="J2197">
            <v>1</v>
          </cell>
          <cell r="K2197">
            <v>0</v>
          </cell>
          <cell r="L2197" t="str">
            <v>KGM</v>
          </cell>
          <cell r="M2197">
            <v>0</v>
          </cell>
          <cell r="N2197">
            <v>0</v>
          </cell>
          <cell r="O2197" t="str">
            <v>CLASSE</v>
          </cell>
          <cell r="P2197">
            <v>2</v>
          </cell>
          <cell r="Q2197">
            <v>30.8</v>
          </cell>
          <cell r="R2197">
            <v>11</v>
          </cell>
          <cell r="S2197">
            <v>30.800000000000011</v>
          </cell>
          <cell r="T2197" t="str">
            <v xml:space="preserve"> </v>
          </cell>
        </row>
        <row r="2198">
          <cell r="A2198" t="str">
            <v>41141000</v>
          </cell>
          <cell r="B2198" t="str">
            <v>Cuirs &amp; peaux chamois_x0002_s(y compris le chamois combin_x0002_)</v>
          </cell>
          <cell r="C2198">
            <v>38393</v>
          </cell>
          <cell r="D2198">
            <v>10</v>
          </cell>
          <cell r="E2198">
            <v>0</v>
          </cell>
          <cell r="F2198">
            <v>18</v>
          </cell>
          <cell r="G2198">
            <v>10</v>
          </cell>
          <cell r="H2198">
            <v>0</v>
          </cell>
          <cell r="I2198">
            <v>18</v>
          </cell>
          <cell r="J2198">
            <v>1</v>
          </cell>
          <cell r="K2198">
            <v>0</v>
          </cell>
          <cell r="L2198" t="str">
            <v>KGM</v>
          </cell>
          <cell r="M2198">
            <v>0</v>
          </cell>
          <cell r="N2198">
            <v>0</v>
          </cell>
          <cell r="O2198" t="str">
            <v>CLASSE</v>
          </cell>
          <cell r="P2198">
            <v>2</v>
          </cell>
          <cell r="Q2198">
            <v>30.8</v>
          </cell>
          <cell r="R2198">
            <v>11</v>
          </cell>
          <cell r="S2198">
            <v>30.800000000000011</v>
          </cell>
          <cell r="T2198" t="str">
            <v xml:space="preserve"> </v>
          </cell>
        </row>
        <row r="2199">
          <cell r="A2199" t="str">
            <v>41142000</v>
          </cell>
          <cell r="B2199" t="str">
            <v>Cuirs &amp; peaux vernis ou plaqu_x0002_s ou m_x0002_tallis_x0002_s</v>
          </cell>
          <cell r="C2199">
            <v>38393</v>
          </cell>
          <cell r="D2199">
            <v>10</v>
          </cell>
          <cell r="E2199">
            <v>0</v>
          </cell>
          <cell r="F2199">
            <v>18</v>
          </cell>
          <cell r="G2199">
            <v>10</v>
          </cell>
          <cell r="H2199">
            <v>0</v>
          </cell>
          <cell r="I2199">
            <v>18</v>
          </cell>
          <cell r="J2199">
            <v>1</v>
          </cell>
          <cell r="K2199">
            <v>0</v>
          </cell>
          <cell r="L2199" t="str">
            <v>KGM</v>
          </cell>
          <cell r="M2199">
            <v>0</v>
          </cell>
          <cell r="N2199">
            <v>0</v>
          </cell>
          <cell r="O2199" t="str">
            <v>CLASSE</v>
          </cell>
          <cell r="P2199">
            <v>2</v>
          </cell>
          <cell r="Q2199">
            <v>30.8</v>
          </cell>
          <cell r="R2199">
            <v>11</v>
          </cell>
          <cell r="S2199">
            <v>30.800000000000011</v>
          </cell>
          <cell r="T2199" t="str">
            <v xml:space="preserve"> </v>
          </cell>
        </row>
        <row r="2200">
          <cell r="A2200" t="str">
            <v>41151000</v>
          </cell>
          <cell r="B2200" t="str">
            <v>Cuirs reconstitu_x0002_,_x0005_ base de cuir ou fibresde cuir,en plaque,feuille,bande m enroul_x0002_e</v>
          </cell>
          <cell r="C2200">
            <v>38393</v>
          </cell>
          <cell r="D2200">
            <v>10</v>
          </cell>
          <cell r="E2200">
            <v>0</v>
          </cell>
          <cell r="F2200">
            <v>18</v>
          </cell>
          <cell r="G2200">
            <v>10</v>
          </cell>
          <cell r="H2200">
            <v>0</v>
          </cell>
          <cell r="I2200">
            <v>18</v>
          </cell>
          <cell r="J2200">
            <v>1</v>
          </cell>
          <cell r="K2200">
            <v>0</v>
          </cell>
          <cell r="L2200" t="str">
            <v>KGM</v>
          </cell>
          <cell r="M2200">
            <v>0</v>
          </cell>
          <cell r="N2200">
            <v>0</v>
          </cell>
          <cell r="O2200" t="str">
            <v>CLASSE</v>
          </cell>
          <cell r="P2200">
            <v>2</v>
          </cell>
          <cell r="Q2200">
            <v>30.8</v>
          </cell>
          <cell r="R2200">
            <v>11</v>
          </cell>
          <cell r="S2200">
            <v>30.800000000000011</v>
          </cell>
          <cell r="T2200" t="str">
            <v xml:space="preserve"> </v>
          </cell>
        </row>
        <row r="2201">
          <cell r="A2201" t="str">
            <v>41152000</v>
          </cell>
          <cell r="B2201" t="str">
            <v>Rognures,dechets de peaux pr_x0002_par_x0002_s;reconst.sciure,poudre &amp; farine de cuir</v>
          </cell>
          <cell r="C2201">
            <v>38393</v>
          </cell>
          <cell r="D2201">
            <v>10</v>
          </cell>
          <cell r="E2201">
            <v>0</v>
          </cell>
          <cell r="F2201">
            <v>18</v>
          </cell>
          <cell r="G2201">
            <v>10</v>
          </cell>
          <cell r="H2201">
            <v>0</v>
          </cell>
          <cell r="I2201">
            <v>18</v>
          </cell>
          <cell r="J2201">
            <v>1</v>
          </cell>
          <cell r="K2201">
            <v>0</v>
          </cell>
          <cell r="L2201" t="str">
            <v>KGM</v>
          </cell>
          <cell r="M2201">
            <v>0</v>
          </cell>
          <cell r="N2201">
            <v>0</v>
          </cell>
          <cell r="O2201" t="str">
            <v>CLASSE</v>
          </cell>
          <cell r="P2201">
            <v>2</v>
          </cell>
          <cell r="Q2201">
            <v>30.8</v>
          </cell>
          <cell r="R2201">
            <v>11</v>
          </cell>
          <cell r="S2201">
            <v>30.800000000000011</v>
          </cell>
          <cell r="T2201" t="str">
            <v xml:space="preserve"> </v>
          </cell>
        </row>
        <row r="2202">
          <cell r="A2202" t="str">
            <v>42010000</v>
          </cell>
          <cell r="B2202" t="str">
            <v>Art. de sellerie ou de bourrellerie pour tous animaux en toutes matieres</v>
          </cell>
          <cell r="C2202">
            <v>38393</v>
          </cell>
          <cell r="D2202">
            <v>30</v>
          </cell>
          <cell r="E2202">
            <v>0</v>
          </cell>
          <cell r="F2202">
            <v>18</v>
          </cell>
          <cell r="G2202">
            <v>30</v>
          </cell>
          <cell r="H2202">
            <v>0</v>
          </cell>
          <cell r="I2202">
            <v>18</v>
          </cell>
          <cell r="J2202">
            <v>1</v>
          </cell>
          <cell r="K2202">
            <v>0</v>
          </cell>
          <cell r="L2202" t="str">
            <v>NMB</v>
          </cell>
          <cell r="M2202">
            <v>0</v>
          </cell>
          <cell r="N2202">
            <v>0</v>
          </cell>
          <cell r="O2202" t="str">
            <v>CLASSE</v>
          </cell>
          <cell r="P2202">
            <v>4</v>
          </cell>
          <cell r="Q2202">
            <v>54.4</v>
          </cell>
          <cell r="R2202">
            <v>31</v>
          </cell>
          <cell r="S2202">
            <v>54.400000000000006</v>
          </cell>
          <cell r="T2202" t="str">
            <v xml:space="preserve"> </v>
          </cell>
        </row>
        <row r="2203">
          <cell r="A2203" t="str">
            <v>42021100</v>
          </cell>
          <cell r="B2203" t="str">
            <v>Cartables,serviettes &amp;similaire surface ext recouv.de cuir naturel ou veni</v>
          </cell>
          <cell r="C2203">
            <v>38393</v>
          </cell>
          <cell r="D2203">
            <v>30</v>
          </cell>
          <cell r="E2203">
            <v>0</v>
          </cell>
          <cell r="F2203">
            <v>18</v>
          </cell>
          <cell r="G2203">
            <v>30</v>
          </cell>
          <cell r="H2203">
            <v>0</v>
          </cell>
          <cell r="I2203">
            <v>18</v>
          </cell>
          <cell r="J2203">
            <v>1</v>
          </cell>
          <cell r="K2203">
            <v>0</v>
          </cell>
          <cell r="L2203" t="str">
            <v>NMB</v>
          </cell>
          <cell r="M2203">
            <v>0</v>
          </cell>
          <cell r="N2203">
            <v>0</v>
          </cell>
          <cell r="O2203" t="str">
            <v>CLASSE</v>
          </cell>
          <cell r="P2203">
            <v>4</v>
          </cell>
          <cell r="Q2203">
            <v>54.4</v>
          </cell>
          <cell r="R2203">
            <v>31</v>
          </cell>
          <cell r="S2203">
            <v>54.400000000000006</v>
          </cell>
          <cell r="T2203" t="str">
            <v xml:space="preserve"> </v>
          </cell>
        </row>
        <row r="2204">
          <cell r="A2204" t="str">
            <v>42021200</v>
          </cell>
          <cell r="B2204" t="str">
            <v>Cartables serviettes et similaires recouvertes de plastiques ou textiles</v>
          </cell>
          <cell r="C2204">
            <v>38393</v>
          </cell>
          <cell r="D2204">
            <v>30</v>
          </cell>
          <cell r="E2204">
            <v>0</v>
          </cell>
          <cell r="F2204">
            <v>18</v>
          </cell>
          <cell r="G2204">
            <v>30</v>
          </cell>
          <cell r="H2204">
            <v>0</v>
          </cell>
          <cell r="I2204">
            <v>18</v>
          </cell>
          <cell r="J2204">
            <v>1</v>
          </cell>
          <cell r="K2204">
            <v>0</v>
          </cell>
          <cell r="L2204" t="str">
            <v>NMB</v>
          </cell>
          <cell r="M2204">
            <v>0</v>
          </cell>
          <cell r="N2204">
            <v>0</v>
          </cell>
          <cell r="O2204" t="str">
            <v>CLASSE</v>
          </cell>
          <cell r="P2204">
            <v>4</v>
          </cell>
          <cell r="Q2204">
            <v>54.4</v>
          </cell>
          <cell r="R2204">
            <v>31</v>
          </cell>
          <cell r="S2204">
            <v>54.400000000000006</v>
          </cell>
          <cell r="T2204" t="str">
            <v xml:space="preserve"> </v>
          </cell>
        </row>
        <row r="2205">
          <cell r="A2205" t="str">
            <v>42021900</v>
          </cell>
          <cell r="B2205" t="str">
            <v>Malles, valises, mallettes,autres que du 420211 et 420212</v>
          </cell>
          <cell r="C2205">
            <v>38393</v>
          </cell>
          <cell r="D2205">
            <v>30</v>
          </cell>
          <cell r="E2205">
            <v>0</v>
          </cell>
          <cell r="F2205">
            <v>18</v>
          </cell>
          <cell r="G2205">
            <v>30</v>
          </cell>
          <cell r="H2205">
            <v>0</v>
          </cell>
          <cell r="I2205">
            <v>18</v>
          </cell>
          <cell r="J2205">
            <v>1</v>
          </cell>
          <cell r="K2205">
            <v>0</v>
          </cell>
          <cell r="L2205" t="str">
            <v>NMB</v>
          </cell>
          <cell r="M2205">
            <v>0</v>
          </cell>
          <cell r="N2205">
            <v>0</v>
          </cell>
          <cell r="O2205" t="str">
            <v>CLASSE</v>
          </cell>
          <cell r="P2205">
            <v>4</v>
          </cell>
          <cell r="Q2205">
            <v>54.4</v>
          </cell>
          <cell r="R2205">
            <v>31</v>
          </cell>
          <cell r="S2205">
            <v>54.400000000000006</v>
          </cell>
          <cell r="T2205" t="str">
            <v xml:space="preserve"> </v>
          </cell>
        </row>
        <row r="2206">
          <cell r="A2206" t="str">
            <v>42022100</v>
          </cell>
          <cell r="B2206" t="str">
            <v>Sacs a main, surface exterieure en cuir naturel,reconstitue ou verni</v>
          </cell>
          <cell r="C2206">
            <v>38393</v>
          </cell>
          <cell r="D2206">
            <v>30</v>
          </cell>
          <cell r="E2206">
            <v>0</v>
          </cell>
          <cell r="F2206">
            <v>18</v>
          </cell>
          <cell r="G2206">
            <v>30</v>
          </cell>
          <cell r="H2206">
            <v>0</v>
          </cell>
          <cell r="I2206">
            <v>18</v>
          </cell>
          <cell r="J2206">
            <v>1</v>
          </cell>
          <cell r="K2206">
            <v>0</v>
          </cell>
          <cell r="L2206" t="str">
            <v>NMB</v>
          </cell>
          <cell r="M2206">
            <v>0</v>
          </cell>
          <cell r="N2206">
            <v>0</v>
          </cell>
          <cell r="O2206" t="str">
            <v>CLASSE</v>
          </cell>
          <cell r="P2206">
            <v>4</v>
          </cell>
          <cell r="Q2206">
            <v>54.4</v>
          </cell>
          <cell r="R2206">
            <v>31</v>
          </cell>
          <cell r="S2206">
            <v>54.400000000000006</v>
          </cell>
          <cell r="T2206" t="str">
            <v xml:space="preserve"> </v>
          </cell>
        </row>
        <row r="2207">
          <cell r="A2207" t="str">
            <v>42022200</v>
          </cell>
          <cell r="B2207" t="str">
            <v>Sacs a main, surface exterieure en feuille de plastiques ou textiles</v>
          </cell>
          <cell r="C2207">
            <v>38393</v>
          </cell>
          <cell r="D2207">
            <v>30</v>
          </cell>
          <cell r="E2207">
            <v>0</v>
          </cell>
          <cell r="F2207">
            <v>18</v>
          </cell>
          <cell r="G2207">
            <v>30</v>
          </cell>
          <cell r="H2207">
            <v>0</v>
          </cell>
          <cell r="I2207">
            <v>18</v>
          </cell>
          <cell r="J2207">
            <v>1</v>
          </cell>
          <cell r="K2207">
            <v>0</v>
          </cell>
          <cell r="L2207" t="str">
            <v>NMB</v>
          </cell>
          <cell r="M2207">
            <v>0</v>
          </cell>
          <cell r="N2207">
            <v>0</v>
          </cell>
          <cell r="O2207" t="str">
            <v>CLASSE</v>
          </cell>
          <cell r="P2207">
            <v>4</v>
          </cell>
          <cell r="Q2207">
            <v>54.4</v>
          </cell>
          <cell r="R2207">
            <v>31</v>
          </cell>
          <cell r="S2207">
            <v>54.400000000000006</v>
          </cell>
          <cell r="T2207" t="str">
            <v xml:space="preserve"> </v>
          </cell>
        </row>
        <row r="2208">
          <cell r="A2208" t="str">
            <v>42022900</v>
          </cell>
          <cell r="B2208" t="str">
            <v>Sacs a main autres que du 420211 a 420222</v>
          </cell>
          <cell r="C2208">
            <v>38393</v>
          </cell>
          <cell r="D2208">
            <v>30</v>
          </cell>
          <cell r="E2208">
            <v>0</v>
          </cell>
          <cell r="F2208">
            <v>18</v>
          </cell>
          <cell r="G2208">
            <v>30</v>
          </cell>
          <cell r="H2208">
            <v>0</v>
          </cell>
          <cell r="I2208">
            <v>18</v>
          </cell>
          <cell r="J2208">
            <v>1</v>
          </cell>
          <cell r="K2208">
            <v>0</v>
          </cell>
          <cell r="L2208" t="str">
            <v>NMB</v>
          </cell>
          <cell r="M2208">
            <v>0</v>
          </cell>
          <cell r="N2208">
            <v>0</v>
          </cell>
          <cell r="O2208" t="str">
            <v>CLASSE</v>
          </cell>
          <cell r="P2208">
            <v>4</v>
          </cell>
          <cell r="Q2208">
            <v>54.4</v>
          </cell>
          <cell r="R2208">
            <v>31</v>
          </cell>
          <cell r="S2208">
            <v>54.400000000000006</v>
          </cell>
          <cell r="T2208" t="str">
            <v xml:space="preserve"> </v>
          </cell>
        </row>
        <row r="2209">
          <cell r="A2209" t="str">
            <v>42023100</v>
          </cell>
          <cell r="B2209" t="str">
            <v>Articles de poche a surface exter.en cuir naturel,reconstitue ou verni</v>
          </cell>
          <cell r="C2209">
            <v>38393</v>
          </cell>
          <cell r="D2209">
            <v>30</v>
          </cell>
          <cell r="E2209">
            <v>0</v>
          </cell>
          <cell r="F2209">
            <v>18</v>
          </cell>
          <cell r="G2209">
            <v>30</v>
          </cell>
          <cell r="H2209">
            <v>0</v>
          </cell>
          <cell r="I2209">
            <v>18</v>
          </cell>
          <cell r="J2209">
            <v>1</v>
          </cell>
          <cell r="K2209">
            <v>0</v>
          </cell>
          <cell r="L2209" t="str">
            <v>NMB</v>
          </cell>
          <cell r="M2209">
            <v>0</v>
          </cell>
          <cell r="N2209">
            <v>0</v>
          </cell>
          <cell r="O2209" t="str">
            <v>CLASSE</v>
          </cell>
          <cell r="P2209">
            <v>4</v>
          </cell>
          <cell r="Q2209">
            <v>54.4</v>
          </cell>
          <cell r="R2209">
            <v>31</v>
          </cell>
          <cell r="S2209">
            <v>54.400000000000006</v>
          </cell>
          <cell r="T2209" t="str">
            <v xml:space="preserve"> </v>
          </cell>
        </row>
        <row r="2210">
          <cell r="A2210" t="str">
            <v>42023200</v>
          </cell>
          <cell r="B2210" t="str">
            <v>Articles de poche,a surface exterieure en feuilles plastiques ou textiles</v>
          </cell>
          <cell r="C2210">
            <v>38393</v>
          </cell>
          <cell r="D2210">
            <v>30</v>
          </cell>
          <cell r="E2210">
            <v>0</v>
          </cell>
          <cell r="F2210">
            <v>18</v>
          </cell>
          <cell r="G2210">
            <v>30</v>
          </cell>
          <cell r="H2210">
            <v>0</v>
          </cell>
          <cell r="I2210">
            <v>18</v>
          </cell>
          <cell r="J2210">
            <v>1</v>
          </cell>
          <cell r="K2210">
            <v>0</v>
          </cell>
          <cell r="L2210" t="str">
            <v>NMB</v>
          </cell>
          <cell r="M2210">
            <v>0</v>
          </cell>
          <cell r="N2210">
            <v>0</v>
          </cell>
          <cell r="O2210" t="str">
            <v>CLASSE</v>
          </cell>
          <cell r="P2210">
            <v>4</v>
          </cell>
          <cell r="Q2210">
            <v>54.4</v>
          </cell>
          <cell r="R2210">
            <v>31</v>
          </cell>
          <cell r="S2210">
            <v>54.400000000000006</v>
          </cell>
          <cell r="T2210" t="str">
            <v xml:space="preserve"> </v>
          </cell>
        </row>
        <row r="2211">
          <cell r="A2211" t="str">
            <v>42023900</v>
          </cell>
          <cell r="B2211" t="str">
            <v>Articles de poche a surface exter. en autres matieres que le 42.0231,32</v>
          </cell>
          <cell r="C2211">
            <v>38393</v>
          </cell>
          <cell r="D2211">
            <v>30</v>
          </cell>
          <cell r="E2211">
            <v>0</v>
          </cell>
          <cell r="F2211">
            <v>18</v>
          </cell>
          <cell r="G2211">
            <v>30</v>
          </cell>
          <cell r="H2211">
            <v>0</v>
          </cell>
          <cell r="I2211">
            <v>18</v>
          </cell>
          <cell r="J2211">
            <v>1</v>
          </cell>
          <cell r="K2211">
            <v>0</v>
          </cell>
          <cell r="L2211" t="str">
            <v>NMB</v>
          </cell>
          <cell r="M2211">
            <v>0</v>
          </cell>
          <cell r="N2211">
            <v>0</v>
          </cell>
          <cell r="O2211" t="str">
            <v>CLASSE</v>
          </cell>
          <cell r="P2211">
            <v>4</v>
          </cell>
          <cell r="Q2211">
            <v>54.4</v>
          </cell>
          <cell r="R2211">
            <v>31</v>
          </cell>
          <cell r="S2211">
            <v>54.400000000000006</v>
          </cell>
          <cell r="T2211" t="str">
            <v xml:space="preserve"> </v>
          </cell>
        </row>
        <row r="2212">
          <cell r="A2212" t="str">
            <v>42029100</v>
          </cell>
          <cell r="B2212" t="str">
            <v>Articles de voyage a surf. exter.en cuir naturel,reconstitue,verni ndnca</v>
          </cell>
          <cell r="C2212">
            <v>38393</v>
          </cell>
          <cell r="D2212">
            <v>30</v>
          </cell>
          <cell r="E2212">
            <v>0</v>
          </cell>
          <cell r="F2212">
            <v>18</v>
          </cell>
          <cell r="G2212">
            <v>30</v>
          </cell>
          <cell r="H2212">
            <v>0</v>
          </cell>
          <cell r="I2212">
            <v>18</v>
          </cell>
          <cell r="J2212">
            <v>1</v>
          </cell>
          <cell r="K2212">
            <v>0</v>
          </cell>
          <cell r="L2212" t="str">
            <v>NMB</v>
          </cell>
          <cell r="M2212">
            <v>0</v>
          </cell>
          <cell r="N2212">
            <v>0</v>
          </cell>
          <cell r="O2212" t="str">
            <v>CLASSE</v>
          </cell>
          <cell r="P2212">
            <v>4</v>
          </cell>
          <cell r="Q2212">
            <v>54.4</v>
          </cell>
          <cell r="R2212">
            <v>31</v>
          </cell>
          <cell r="S2212">
            <v>54.400000000000006</v>
          </cell>
          <cell r="T2212" t="str">
            <v xml:space="preserve"> </v>
          </cell>
        </row>
        <row r="2213">
          <cell r="A2213" t="str">
            <v>42029200</v>
          </cell>
          <cell r="B2213" t="str">
            <v>Art.de voyage a surf.exter.recouv.de feuilles plastiques ou textile ndnca</v>
          </cell>
          <cell r="C2213">
            <v>38393</v>
          </cell>
          <cell r="D2213">
            <v>30</v>
          </cell>
          <cell r="E2213">
            <v>0</v>
          </cell>
          <cell r="F2213">
            <v>18</v>
          </cell>
          <cell r="G2213">
            <v>30</v>
          </cell>
          <cell r="H2213">
            <v>0</v>
          </cell>
          <cell r="I2213">
            <v>18</v>
          </cell>
          <cell r="J2213">
            <v>1</v>
          </cell>
          <cell r="K2213">
            <v>0</v>
          </cell>
          <cell r="L2213" t="str">
            <v>NMB</v>
          </cell>
          <cell r="M2213">
            <v>0</v>
          </cell>
          <cell r="N2213">
            <v>0</v>
          </cell>
          <cell r="O2213" t="str">
            <v>CLASSE</v>
          </cell>
          <cell r="P2213">
            <v>4</v>
          </cell>
          <cell r="Q2213">
            <v>54.4</v>
          </cell>
          <cell r="R2213">
            <v>31</v>
          </cell>
          <cell r="S2213">
            <v>54.400000000000006</v>
          </cell>
          <cell r="T2213" t="str">
            <v xml:space="preserve"> </v>
          </cell>
        </row>
        <row r="2214">
          <cell r="A2214" t="str">
            <v>42029900</v>
          </cell>
          <cell r="B2214" t="str">
            <v>Boites et ecrins en toutes matieres du 4202 ndnca</v>
          </cell>
          <cell r="C2214">
            <v>38393</v>
          </cell>
          <cell r="D2214">
            <v>30</v>
          </cell>
          <cell r="E2214">
            <v>0</v>
          </cell>
          <cell r="F2214">
            <v>18</v>
          </cell>
          <cell r="G2214">
            <v>30</v>
          </cell>
          <cell r="H2214">
            <v>0</v>
          </cell>
          <cell r="I2214">
            <v>18</v>
          </cell>
          <cell r="J2214">
            <v>1</v>
          </cell>
          <cell r="K2214">
            <v>0</v>
          </cell>
          <cell r="L2214" t="str">
            <v>NMB</v>
          </cell>
          <cell r="M2214">
            <v>0</v>
          </cell>
          <cell r="N2214">
            <v>0</v>
          </cell>
          <cell r="O2214" t="str">
            <v>CLASSE</v>
          </cell>
          <cell r="P2214">
            <v>4</v>
          </cell>
          <cell r="Q2214">
            <v>54.4</v>
          </cell>
          <cell r="R2214">
            <v>31</v>
          </cell>
          <cell r="S2214">
            <v>54.400000000000006</v>
          </cell>
          <cell r="T2214" t="str">
            <v xml:space="preserve"> </v>
          </cell>
        </row>
        <row r="2215">
          <cell r="A2215" t="str">
            <v>42031000</v>
          </cell>
          <cell r="B2215" t="str">
            <v>Vetements et accessoires en cuir naturel ou reconstitue</v>
          </cell>
          <cell r="C2215">
            <v>38393</v>
          </cell>
          <cell r="D2215">
            <v>30</v>
          </cell>
          <cell r="E2215">
            <v>0</v>
          </cell>
          <cell r="F2215">
            <v>18</v>
          </cell>
          <cell r="G2215">
            <v>30</v>
          </cell>
          <cell r="H2215">
            <v>0</v>
          </cell>
          <cell r="I2215">
            <v>18</v>
          </cell>
          <cell r="J2215">
            <v>1</v>
          </cell>
          <cell r="K2215">
            <v>0</v>
          </cell>
          <cell r="L2215" t="str">
            <v>NMB</v>
          </cell>
          <cell r="M2215">
            <v>0</v>
          </cell>
          <cell r="N2215">
            <v>0</v>
          </cell>
          <cell r="O2215" t="str">
            <v>CLASSE</v>
          </cell>
          <cell r="P2215">
            <v>4</v>
          </cell>
          <cell r="Q2215">
            <v>54.4</v>
          </cell>
          <cell r="R2215">
            <v>31</v>
          </cell>
          <cell r="S2215">
            <v>54.400000000000006</v>
          </cell>
          <cell r="T2215" t="str">
            <v xml:space="preserve"> </v>
          </cell>
        </row>
        <row r="2216">
          <cell r="A2216" t="str">
            <v>42032100</v>
          </cell>
          <cell r="B2216" t="str">
            <v>Gants,mitaines et moufles de sport en cuir naturel ou reconstitue</v>
          </cell>
          <cell r="C2216">
            <v>38393</v>
          </cell>
          <cell r="D2216">
            <v>30</v>
          </cell>
          <cell r="E2216">
            <v>0</v>
          </cell>
          <cell r="F2216">
            <v>18</v>
          </cell>
          <cell r="G2216">
            <v>30</v>
          </cell>
          <cell r="H2216">
            <v>0</v>
          </cell>
          <cell r="I2216">
            <v>18</v>
          </cell>
          <cell r="J2216">
            <v>1</v>
          </cell>
          <cell r="K2216">
            <v>0</v>
          </cell>
          <cell r="L2216" t="str">
            <v>NMB</v>
          </cell>
          <cell r="M2216">
            <v>0</v>
          </cell>
          <cell r="N2216">
            <v>0</v>
          </cell>
          <cell r="O2216" t="str">
            <v>CLASSE</v>
          </cell>
          <cell r="P2216">
            <v>4</v>
          </cell>
          <cell r="Q2216">
            <v>54.4</v>
          </cell>
          <cell r="R2216">
            <v>31</v>
          </cell>
          <cell r="S2216">
            <v>54.400000000000006</v>
          </cell>
          <cell r="T2216" t="str">
            <v xml:space="preserve"> </v>
          </cell>
        </row>
        <row r="2217">
          <cell r="A2217" t="str">
            <v>42032910</v>
          </cell>
          <cell r="B2217" t="str">
            <v>Gants de protection</v>
          </cell>
          <cell r="C2217">
            <v>38393</v>
          </cell>
          <cell r="D2217">
            <v>20</v>
          </cell>
          <cell r="E2217">
            <v>0</v>
          </cell>
          <cell r="F2217">
            <v>18</v>
          </cell>
          <cell r="G2217">
            <v>20</v>
          </cell>
          <cell r="H2217">
            <v>0</v>
          </cell>
          <cell r="I2217">
            <v>18</v>
          </cell>
          <cell r="J2217">
            <v>1</v>
          </cell>
          <cell r="K2217">
            <v>0</v>
          </cell>
          <cell r="L2217" t="str">
            <v>NMB</v>
          </cell>
          <cell r="M2217">
            <v>0</v>
          </cell>
          <cell r="N2217">
            <v>0</v>
          </cell>
          <cell r="O2217" t="str">
            <v>CLASSE</v>
          </cell>
          <cell r="P2217">
            <v>3</v>
          </cell>
          <cell r="Q2217">
            <v>42.6</v>
          </cell>
          <cell r="R2217">
            <v>21</v>
          </cell>
          <cell r="S2217">
            <v>42.599999999999994</v>
          </cell>
          <cell r="T2217" t="str">
            <v xml:space="preserve"> </v>
          </cell>
        </row>
        <row r="2218">
          <cell r="A2218" t="str">
            <v>42032990</v>
          </cell>
          <cell r="B2218" t="str">
            <v>Gants, mitaines et moufles autres que du420321 &amp; 42032910</v>
          </cell>
          <cell r="C2218">
            <v>38393</v>
          </cell>
          <cell r="D2218">
            <v>30</v>
          </cell>
          <cell r="E2218">
            <v>0</v>
          </cell>
          <cell r="F2218">
            <v>18</v>
          </cell>
          <cell r="G2218">
            <v>30</v>
          </cell>
          <cell r="H2218">
            <v>0</v>
          </cell>
          <cell r="I2218">
            <v>18</v>
          </cell>
          <cell r="J2218">
            <v>1</v>
          </cell>
          <cell r="K2218">
            <v>0</v>
          </cell>
          <cell r="L2218" t="str">
            <v>NMB</v>
          </cell>
          <cell r="M2218">
            <v>0</v>
          </cell>
          <cell r="N2218">
            <v>0</v>
          </cell>
          <cell r="O2218" t="str">
            <v>CLASSE</v>
          </cell>
          <cell r="P2218">
            <v>4</v>
          </cell>
          <cell r="Q2218">
            <v>54.4</v>
          </cell>
          <cell r="R2218">
            <v>31</v>
          </cell>
          <cell r="S2218">
            <v>54.400000000000006</v>
          </cell>
          <cell r="T2218" t="str">
            <v xml:space="preserve"> </v>
          </cell>
        </row>
        <row r="2219">
          <cell r="A2219" t="str">
            <v>42033000</v>
          </cell>
          <cell r="B2219" t="str">
            <v>Ceintures,ceinturons et baudriers en cuir naturel ou reconstitue</v>
          </cell>
          <cell r="C2219">
            <v>38393</v>
          </cell>
          <cell r="D2219">
            <v>30</v>
          </cell>
          <cell r="E2219">
            <v>0</v>
          </cell>
          <cell r="F2219">
            <v>18</v>
          </cell>
          <cell r="G2219">
            <v>30</v>
          </cell>
          <cell r="H2219">
            <v>0</v>
          </cell>
          <cell r="I2219">
            <v>18</v>
          </cell>
          <cell r="J2219">
            <v>1</v>
          </cell>
          <cell r="K2219">
            <v>0</v>
          </cell>
          <cell r="L2219" t="str">
            <v>NMB</v>
          </cell>
          <cell r="M2219">
            <v>0</v>
          </cell>
          <cell r="N2219">
            <v>0</v>
          </cell>
          <cell r="O2219" t="str">
            <v>CLASSE</v>
          </cell>
          <cell r="P2219">
            <v>4</v>
          </cell>
          <cell r="Q2219">
            <v>54.4</v>
          </cell>
          <cell r="R2219">
            <v>31</v>
          </cell>
          <cell r="S2219">
            <v>54.400000000000006</v>
          </cell>
          <cell r="T2219" t="str">
            <v xml:space="preserve"> </v>
          </cell>
        </row>
        <row r="2220">
          <cell r="A2220" t="str">
            <v>42034000</v>
          </cell>
          <cell r="B2220" t="str">
            <v>Accessoires de vetement en cuir naturel,reconstitue autre que 420310 a 30</v>
          </cell>
          <cell r="C2220">
            <v>38393</v>
          </cell>
          <cell r="D2220">
            <v>30</v>
          </cell>
          <cell r="E2220">
            <v>0</v>
          </cell>
          <cell r="F2220">
            <v>18</v>
          </cell>
          <cell r="G2220">
            <v>30</v>
          </cell>
          <cell r="H2220">
            <v>0</v>
          </cell>
          <cell r="I2220">
            <v>18</v>
          </cell>
          <cell r="J2220">
            <v>1</v>
          </cell>
          <cell r="K2220">
            <v>0</v>
          </cell>
          <cell r="L2220" t="str">
            <v>NMB</v>
          </cell>
          <cell r="M2220">
            <v>0</v>
          </cell>
          <cell r="N2220">
            <v>0</v>
          </cell>
          <cell r="O2220" t="str">
            <v>CLASSE</v>
          </cell>
          <cell r="P2220">
            <v>4</v>
          </cell>
          <cell r="Q2220">
            <v>54.4</v>
          </cell>
          <cell r="R2220">
            <v>31</v>
          </cell>
          <cell r="S2220">
            <v>54.400000000000006</v>
          </cell>
          <cell r="T2220" t="str">
            <v xml:space="preserve"> </v>
          </cell>
        </row>
        <row r="2221">
          <cell r="A2221" t="str">
            <v>42040010</v>
          </cell>
          <cell r="B2221" t="str">
            <v>Articles en cuir naturel ou reconstitu_x0002_ pour l'industrie textile</v>
          </cell>
          <cell r="C2221">
            <v>38393</v>
          </cell>
          <cell r="D2221">
            <v>10</v>
          </cell>
          <cell r="E2221">
            <v>0</v>
          </cell>
          <cell r="F2221">
            <v>18</v>
          </cell>
          <cell r="G2221">
            <v>10</v>
          </cell>
          <cell r="H2221">
            <v>0</v>
          </cell>
          <cell r="I2221">
            <v>18</v>
          </cell>
          <cell r="J2221">
            <v>1</v>
          </cell>
          <cell r="K2221">
            <v>0</v>
          </cell>
          <cell r="L2221" t="str">
            <v>NMB</v>
          </cell>
          <cell r="M2221">
            <v>0</v>
          </cell>
          <cell r="N2221">
            <v>0</v>
          </cell>
          <cell r="O2221" t="str">
            <v>CLASSE</v>
          </cell>
          <cell r="P2221">
            <v>2</v>
          </cell>
          <cell r="Q2221">
            <v>30.8</v>
          </cell>
          <cell r="R2221">
            <v>11</v>
          </cell>
          <cell r="S2221">
            <v>30.800000000000011</v>
          </cell>
          <cell r="T2221" t="str">
            <v xml:space="preserve"> </v>
          </cell>
        </row>
        <row r="2222">
          <cell r="A2222" t="str">
            <v>42040090</v>
          </cell>
          <cell r="B2222" t="str">
            <v>Articles en cuir naturel ou reconstitu_x0002_ pour autres usages que l'industrie textile</v>
          </cell>
          <cell r="C2222">
            <v>38393</v>
          </cell>
          <cell r="D2222">
            <v>10</v>
          </cell>
          <cell r="E2222">
            <v>0</v>
          </cell>
          <cell r="F2222">
            <v>18</v>
          </cell>
          <cell r="G2222">
            <v>10</v>
          </cell>
          <cell r="H2222">
            <v>0</v>
          </cell>
          <cell r="I2222">
            <v>18</v>
          </cell>
          <cell r="J2222">
            <v>1</v>
          </cell>
          <cell r="K2222">
            <v>0</v>
          </cell>
          <cell r="L2222" t="str">
            <v>NMB</v>
          </cell>
          <cell r="M2222">
            <v>0</v>
          </cell>
          <cell r="N2222">
            <v>0</v>
          </cell>
          <cell r="O2222" t="str">
            <v>CLASSE</v>
          </cell>
          <cell r="P2222">
            <v>2</v>
          </cell>
          <cell r="Q2222">
            <v>30.8</v>
          </cell>
          <cell r="R2222">
            <v>11</v>
          </cell>
          <cell r="S2222">
            <v>30.800000000000011</v>
          </cell>
          <cell r="T2222" t="str">
            <v xml:space="preserve"> </v>
          </cell>
        </row>
        <row r="2223">
          <cell r="A2223" t="str">
            <v>42050000</v>
          </cell>
          <cell r="B2223" t="str">
            <v>Ouvrages en cuir naturel ou reconstitue autre que du 4201 a 4204</v>
          </cell>
          <cell r="C2223">
            <v>38393</v>
          </cell>
          <cell r="D2223">
            <v>30</v>
          </cell>
          <cell r="E2223">
            <v>0</v>
          </cell>
          <cell r="F2223">
            <v>18</v>
          </cell>
          <cell r="G2223">
            <v>30</v>
          </cell>
          <cell r="H2223">
            <v>0</v>
          </cell>
          <cell r="I2223">
            <v>18</v>
          </cell>
          <cell r="J2223">
            <v>1</v>
          </cell>
          <cell r="K2223">
            <v>0</v>
          </cell>
          <cell r="L2223" t="str">
            <v>KGM</v>
          </cell>
          <cell r="M2223">
            <v>0</v>
          </cell>
          <cell r="N2223">
            <v>0</v>
          </cell>
          <cell r="O2223" t="str">
            <v>CLASSE</v>
          </cell>
          <cell r="P2223">
            <v>4</v>
          </cell>
          <cell r="Q2223">
            <v>54.4</v>
          </cell>
          <cell r="R2223">
            <v>31</v>
          </cell>
          <cell r="S2223">
            <v>54.400000000000006</v>
          </cell>
          <cell r="T2223" t="str">
            <v xml:space="preserve"> </v>
          </cell>
        </row>
        <row r="2224">
          <cell r="A2224" t="str">
            <v>42061000</v>
          </cell>
          <cell r="B2224" t="str">
            <v>Cordes en boyaux</v>
          </cell>
          <cell r="C2224">
            <v>38393</v>
          </cell>
          <cell r="D2224">
            <v>30</v>
          </cell>
          <cell r="E2224">
            <v>0</v>
          </cell>
          <cell r="F2224">
            <v>18</v>
          </cell>
          <cell r="G2224">
            <v>30</v>
          </cell>
          <cell r="H2224">
            <v>0</v>
          </cell>
          <cell r="I2224">
            <v>18</v>
          </cell>
          <cell r="J2224">
            <v>1</v>
          </cell>
          <cell r="K2224">
            <v>0</v>
          </cell>
          <cell r="L2224" t="str">
            <v>KGM</v>
          </cell>
          <cell r="M2224">
            <v>0</v>
          </cell>
          <cell r="N2224">
            <v>0</v>
          </cell>
          <cell r="O2224" t="str">
            <v>CLASSE</v>
          </cell>
          <cell r="P2224">
            <v>4</v>
          </cell>
          <cell r="Q2224">
            <v>54.4</v>
          </cell>
          <cell r="R2224">
            <v>31</v>
          </cell>
          <cell r="S2224">
            <v>54.400000000000006</v>
          </cell>
          <cell r="T2224" t="str">
            <v xml:space="preserve"> </v>
          </cell>
        </row>
        <row r="2225">
          <cell r="A2225" t="str">
            <v>42069000</v>
          </cell>
          <cell r="B2225" t="str">
            <v>Ouvrages en boyaux,en baudruches,en vessies ou en tendons ndnca</v>
          </cell>
          <cell r="C2225">
            <v>38393</v>
          </cell>
          <cell r="D2225">
            <v>30</v>
          </cell>
          <cell r="E2225">
            <v>0</v>
          </cell>
          <cell r="F2225">
            <v>18</v>
          </cell>
          <cell r="G2225">
            <v>30</v>
          </cell>
          <cell r="H2225">
            <v>0</v>
          </cell>
          <cell r="I2225">
            <v>18</v>
          </cell>
          <cell r="J2225">
            <v>1</v>
          </cell>
          <cell r="K2225">
            <v>0</v>
          </cell>
          <cell r="L2225" t="str">
            <v>KGM</v>
          </cell>
          <cell r="M2225">
            <v>0</v>
          </cell>
          <cell r="N2225">
            <v>0</v>
          </cell>
          <cell r="O2225" t="str">
            <v>CLASSE</v>
          </cell>
          <cell r="P2225">
            <v>4</v>
          </cell>
          <cell r="Q2225">
            <v>54.4</v>
          </cell>
          <cell r="R2225">
            <v>31</v>
          </cell>
          <cell r="S2225">
            <v>54.400000000000006</v>
          </cell>
          <cell r="T2225" t="str">
            <v xml:space="preserve"> </v>
          </cell>
        </row>
        <row r="2226">
          <cell r="A2226" t="str">
            <v>43011000</v>
          </cell>
          <cell r="B2226" t="str">
            <v>Pelleteries brutes entieres de visons,meme sans tetes,queues,pattes</v>
          </cell>
          <cell r="C2226">
            <v>38393</v>
          </cell>
          <cell r="D2226">
            <v>30</v>
          </cell>
          <cell r="E2226">
            <v>0</v>
          </cell>
          <cell r="F2226">
            <v>18</v>
          </cell>
          <cell r="G2226">
            <v>30</v>
          </cell>
          <cell r="H2226">
            <v>0</v>
          </cell>
          <cell r="I2226">
            <v>18</v>
          </cell>
          <cell r="J2226">
            <v>1</v>
          </cell>
          <cell r="K2226">
            <v>0</v>
          </cell>
          <cell r="L2226" t="str">
            <v>KGM</v>
          </cell>
          <cell r="M2226" t="str">
            <v>NMB</v>
          </cell>
          <cell r="N2226">
            <v>0</v>
          </cell>
          <cell r="O2226" t="str">
            <v>CLASSE</v>
          </cell>
          <cell r="P2226">
            <v>4</v>
          </cell>
          <cell r="Q2226">
            <v>54.4</v>
          </cell>
          <cell r="R2226">
            <v>31</v>
          </cell>
          <cell r="S2226">
            <v>54.400000000000006</v>
          </cell>
          <cell r="T2226" t="str">
            <v xml:space="preserve"> </v>
          </cell>
        </row>
        <row r="2227">
          <cell r="A2227" t="str">
            <v>43013000</v>
          </cell>
          <cell r="B2227" t="str">
            <v>Pelleteries brutes entieres d'agneaux asiatiques,meme sans tetes,queues..</v>
          </cell>
          <cell r="C2227">
            <v>38393</v>
          </cell>
          <cell r="D2227">
            <v>30</v>
          </cell>
          <cell r="E2227">
            <v>0</v>
          </cell>
          <cell r="F2227">
            <v>18</v>
          </cell>
          <cell r="G2227">
            <v>30</v>
          </cell>
          <cell r="H2227">
            <v>0</v>
          </cell>
          <cell r="I2227">
            <v>18</v>
          </cell>
          <cell r="J2227">
            <v>1</v>
          </cell>
          <cell r="K2227">
            <v>0</v>
          </cell>
          <cell r="L2227" t="str">
            <v>KGM</v>
          </cell>
          <cell r="M2227" t="str">
            <v>NMB</v>
          </cell>
          <cell r="N2227">
            <v>0</v>
          </cell>
          <cell r="O2227" t="str">
            <v>CLASSE</v>
          </cell>
          <cell r="P2227">
            <v>4</v>
          </cell>
          <cell r="Q2227">
            <v>54.4</v>
          </cell>
          <cell r="R2227">
            <v>31</v>
          </cell>
          <cell r="S2227">
            <v>54.400000000000006</v>
          </cell>
          <cell r="T2227" t="str">
            <v xml:space="preserve"> </v>
          </cell>
        </row>
        <row r="2228">
          <cell r="A2228" t="str">
            <v>43016000</v>
          </cell>
          <cell r="B2228" t="str">
            <v>Pelleteries brutes entieres de renards,meme sans tetes,queues, pattes</v>
          </cell>
          <cell r="C2228">
            <v>38393</v>
          </cell>
          <cell r="D2228">
            <v>30</v>
          </cell>
          <cell r="E2228">
            <v>0</v>
          </cell>
          <cell r="F2228">
            <v>18</v>
          </cell>
          <cell r="G2228">
            <v>30</v>
          </cell>
          <cell r="H2228">
            <v>0</v>
          </cell>
          <cell r="I2228">
            <v>18</v>
          </cell>
          <cell r="J2228">
            <v>1</v>
          </cell>
          <cell r="K2228">
            <v>0</v>
          </cell>
          <cell r="L2228" t="str">
            <v>KGM</v>
          </cell>
          <cell r="M2228" t="str">
            <v>NMB</v>
          </cell>
          <cell r="N2228">
            <v>0</v>
          </cell>
          <cell r="O2228" t="str">
            <v>CLASSE</v>
          </cell>
          <cell r="P2228">
            <v>4</v>
          </cell>
          <cell r="Q2228">
            <v>54.4</v>
          </cell>
          <cell r="R2228">
            <v>31</v>
          </cell>
          <cell r="S2228">
            <v>54.400000000000006</v>
          </cell>
          <cell r="T2228" t="str">
            <v xml:space="preserve"> </v>
          </cell>
        </row>
        <row r="2229">
          <cell r="A2229" t="str">
            <v>43017000</v>
          </cell>
          <cell r="B2229" t="str">
            <v>Pelleteries brutes entieres de phoques,otaries,meme sans tetes,queues..</v>
          </cell>
          <cell r="C2229">
            <v>38393</v>
          </cell>
          <cell r="D2229">
            <v>30</v>
          </cell>
          <cell r="E2229">
            <v>0</v>
          </cell>
          <cell r="F2229">
            <v>18</v>
          </cell>
          <cell r="G2229">
            <v>30</v>
          </cell>
          <cell r="H2229">
            <v>0</v>
          </cell>
          <cell r="I2229">
            <v>18</v>
          </cell>
          <cell r="J2229">
            <v>1</v>
          </cell>
          <cell r="K2229">
            <v>0</v>
          </cell>
          <cell r="L2229" t="str">
            <v>KGM</v>
          </cell>
          <cell r="M2229" t="str">
            <v>NMB</v>
          </cell>
          <cell r="N2229">
            <v>0</v>
          </cell>
          <cell r="O2229" t="str">
            <v>CLASSE</v>
          </cell>
          <cell r="P2229">
            <v>4</v>
          </cell>
          <cell r="Q2229">
            <v>54.4</v>
          </cell>
          <cell r="R2229">
            <v>31</v>
          </cell>
          <cell r="S2229">
            <v>54.400000000000006</v>
          </cell>
          <cell r="T2229" t="str">
            <v xml:space="preserve"> </v>
          </cell>
        </row>
        <row r="2230">
          <cell r="A2230" t="str">
            <v>43018010</v>
          </cell>
          <cell r="B2230" t="str">
            <v>Pelleteries entires de panthres</v>
          </cell>
          <cell r="C2230">
            <v>38393</v>
          </cell>
          <cell r="D2230">
            <v>30</v>
          </cell>
          <cell r="E2230">
            <v>0</v>
          </cell>
          <cell r="F2230">
            <v>18</v>
          </cell>
          <cell r="G2230">
            <v>30</v>
          </cell>
          <cell r="H2230">
            <v>0</v>
          </cell>
          <cell r="I2230">
            <v>18</v>
          </cell>
          <cell r="J2230">
            <v>1</v>
          </cell>
          <cell r="K2230" t="str">
            <v>0 K</v>
          </cell>
          <cell r="L2230" t="str">
            <v>GM NM</v>
          </cell>
          <cell r="M2230" t="str">
            <v>B</v>
          </cell>
          <cell r="N2230" t="str">
            <v>0 C</v>
          </cell>
          <cell r="O2230" t="str">
            <v>LASSE 4</v>
          </cell>
          <cell r="P2230">
            <v>5</v>
          </cell>
          <cell r="Q2230">
            <v>4.4000000000000004</v>
          </cell>
          <cell r="R2230" t="e">
            <v>#VALUE!</v>
          </cell>
          <cell r="S2230" t="e">
            <v>#VALUE!</v>
          </cell>
          <cell r="T2230" t="e">
            <v>#VALUE!</v>
          </cell>
        </row>
        <row r="2231">
          <cell r="A2231" t="str">
            <v>43018090</v>
          </cell>
          <cell r="B2231" t="str">
            <v>Pelleteries entires d'animaux autres que de ceux du 430110 _x0005_ 43018010</v>
          </cell>
          <cell r="C2231">
            <v>38393</v>
          </cell>
          <cell r="D2231">
            <v>30</v>
          </cell>
          <cell r="E2231">
            <v>0</v>
          </cell>
          <cell r="F2231">
            <v>18</v>
          </cell>
          <cell r="G2231">
            <v>30</v>
          </cell>
          <cell r="H2231">
            <v>0</v>
          </cell>
          <cell r="I2231">
            <v>18</v>
          </cell>
          <cell r="J2231">
            <v>1</v>
          </cell>
          <cell r="K2231">
            <v>0</v>
          </cell>
          <cell r="L2231" t="str">
            <v>KGM N</v>
          </cell>
          <cell r="M2231" t="str">
            <v>MB</v>
          </cell>
          <cell r="N2231">
            <v>0</v>
          </cell>
          <cell r="O2231" t="str">
            <v>CLASSE</v>
          </cell>
          <cell r="P2231">
            <v>4</v>
          </cell>
          <cell r="Q2231">
            <v>54.4</v>
          </cell>
          <cell r="R2231">
            <v>31</v>
          </cell>
          <cell r="S2231">
            <v>54.400000000000006</v>
          </cell>
          <cell r="T2231" t="str">
            <v xml:space="preserve"> </v>
          </cell>
        </row>
        <row r="2232">
          <cell r="A2232" t="str">
            <v>43019000</v>
          </cell>
          <cell r="B2232" t="str">
            <v>Tetes,queues,pattes et autres morceaux utilisables en pelleterie</v>
          </cell>
          <cell r="C2232">
            <v>38393</v>
          </cell>
          <cell r="D2232">
            <v>30</v>
          </cell>
          <cell r="E2232">
            <v>0</v>
          </cell>
          <cell r="F2232">
            <v>18</v>
          </cell>
          <cell r="G2232">
            <v>30</v>
          </cell>
          <cell r="H2232">
            <v>0</v>
          </cell>
          <cell r="I2232">
            <v>18</v>
          </cell>
          <cell r="J2232">
            <v>1</v>
          </cell>
          <cell r="K2232">
            <v>0</v>
          </cell>
          <cell r="L2232" t="str">
            <v>KGM</v>
          </cell>
          <cell r="M2232" t="str">
            <v>NMB</v>
          </cell>
          <cell r="N2232">
            <v>0</v>
          </cell>
          <cell r="O2232" t="str">
            <v>CLASSE</v>
          </cell>
          <cell r="P2232">
            <v>4</v>
          </cell>
          <cell r="Q2232">
            <v>54.4</v>
          </cell>
          <cell r="R2232">
            <v>31</v>
          </cell>
          <cell r="S2232">
            <v>54.400000000000006</v>
          </cell>
          <cell r="T2232" t="str">
            <v xml:space="preserve"> </v>
          </cell>
        </row>
        <row r="2233">
          <cell r="A2233" t="str">
            <v>43021100</v>
          </cell>
          <cell r="B2233" t="str">
            <v>Pelleteries tannees entieres non assemblees de visons,meme sans tetes,..</v>
          </cell>
          <cell r="C2233">
            <v>38393</v>
          </cell>
          <cell r="D2233">
            <v>30</v>
          </cell>
          <cell r="E2233">
            <v>0</v>
          </cell>
          <cell r="F2233">
            <v>18</v>
          </cell>
          <cell r="G2233">
            <v>30</v>
          </cell>
          <cell r="H2233">
            <v>0</v>
          </cell>
          <cell r="I2233">
            <v>18</v>
          </cell>
          <cell r="J2233">
            <v>1</v>
          </cell>
          <cell r="K2233">
            <v>0</v>
          </cell>
          <cell r="L2233" t="str">
            <v>KGM</v>
          </cell>
          <cell r="M2233" t="str">
            <v>NMB</v>
          </cell>
          <cell r="N2233">
            <v>0</v>
          </cell>
          <cell r="O2233" t="str">
            <v>CLASSE</v>
          </cell>
          <cell r="P2233">
            <v>4</v>
          </cell>
          <cell r="Q2233">
            <v>54.4</v>
          </cell>
          <cell r="R2233">
            <v>31</v>
          </cell>
          <cell r="S2233">
            <v>54.400000000000006</v>
          </cell>
          <cell r="T2233" t="str">
            <v xml:space="preserve"> </v>
          </cell>
        </row>
        <row r="2234">
          <cell r="A2234" t="str">
            <v>43021300</v>
          </cell>
          <cell r="B2234" t="str">
            <v>Pelleteries tannees entieres non assemblees d'agneaux,meme sans tetes,..</v>
          </cell>
          <cell r="C2234">
            <v>38393</v>
          </cell>
          <cell r="D2234">
            <v>30</v>
          </cell>
          <cell r="E2234">
            <v>0</v>
          </cell>
          <cell r="F2234">
            <v>18</v>
          </cell>
          <cell r="G2234">
            <v>30</v>
          </cell>
          <cell r="H2234">
            <v>0</v>
          </cell>
          <cell r="I2234">
            <v>18</v>
          </cell>
          <cell r="J2234">
            <v>1</v>
          </cell>
          <cell r="K2234">
            <v>0</v>
          </cell>
          <cell r="L2234" t="str">
            <v>KGM</v>
          </cell>
          <cell r="M2234" t="str">
            <v>NMB</v>
          </cell>
          <cell r="N2234">
            <v>0</v>
          </cell>
          <cell r="O2234" t="str">
            <v>CLASSE</v>
          </cell>
          <cell r="P2234">
            <v>4</v>
          </cell>
          <cell r="Q2234">
            <v>54.4</v>
          </cell>
          <cell r="R2234">
            <v>31</v>
          </cell>
          <cell r="S2234">
            <v>54.400000000000006</v>
          </cell>
          <cell r="T2234" t="str">
            <v xml:space="preserve"> </v>
          </cell>
        </row>
        <row r="2235">
          <cell r="A2235" t="str">
            <v>43021900</v>
          </cell>
          <cell r="B2235" t="str">
            <v>Pellete.entieres n.assemb.mme sans tete,queue,pattes aut. que 430211 a 13</v>
          </cell>
          <cell r="C2235">
            <v>38393</v>
          </cell>
          <cell r="D2235">
            <v>30</v>
          </cell>
          <cell r="E2235">
            <v>0</v>
          </cell>
          <cell r="F2235">
            <v>18</v>
          </cell>
          <cell r="G2235">
            <v>30</v>
          </cell>
          <cell r="H2235">
            <v>0</v>
          </cell>
          <cell r="I2235">
            <v>18</v>
          </cell>
          <cell r="J2235">
            <v>1</v>
          </cell>
          <cell r="K2235">
            <v>0</v>
          </cell>
          <cell r="L2235" t="str">
            <v>KGM</v>
          </cell>
          <cell r="M2235" t="str">
            <v>NMB</v>
          </cell>
          <cell r="N2235">
            <v>0</v>
          </cell>
          <cell r="O2235" t="str">
            <v>CLASSE</v>
          </cell>
          <cell r="P2235">
            <v>4</v>
          </cell>
          <cell r="Q2235">
            <v>54.4</v>
          </cell>
          <cell r="R2235">
            <v>31</v>
          </cell>
          <cell r="S2235">
            <v>54.400000000000006</v>
          </cell>
          <cell r="T2235" t="str">
            <v xml:space="preserve"> </v>
          </cell>
        </row>
        <row r="2236">
          <cell r="A2236" t="str">
            <v>43022000</v>
          </cell>
          <cell r="B2236" t="str">
            <v>Tetes,queues,dechets,...et autres de pellleteries tannees,non assembles</v>
          </cell>
          <cell r="C2236">
            <v>38393</v>
          </cell>
          <cell r="D2236">
            <v>30</v>
          </cell>
          <cell r="E2236">
            <v>0</v>
          </cell>
          <cell r="F2236">
            <v>18</v>
          </cell>
          <cell r="G2236">
            <v>30</v>
          </cell>
          <cell r="H2236">
            <v>0</v>
          </cell>
          <cell r="I2236">
            <v>18</v>
          </cell>
          <cell r="J2236">
            <v>1</v>
          </cell>
          <cell r="K2236">
            <v>0</v>
          </cell>
          <cell r="L2236" t="str">
            <v>KGM</v>
          </cell>
          <cell r="M2236" t="str">
            <v>NMB</v>
          </cell>
          <cell r="N2236">
            <v>0</v>
          </cell>
          <cell r="O2236" t="str">
            <v>CLASSE</v>
          </cell>
          <cell r="P2236">
            <v>4</v>
          </cell>
          <cell r="Q2236">
            <v>54.4</v>
          </cell>
          <cell r="R2236">
            <v>31</v>
          </cell>
          <cell r="S2236">
            <v>54.400000000000006</v>
          </cell>
          <cell r="T2236" t="str">
            <v xml:space="preserve"> </v>
          </cell>
        </row>
        <row r="2237">
          <cell r="A2237" t="str">
            <v>43023000</v>
          </cell>
          <cell r="B2237" t="str">
            <v>Pelleteries entieres et leurs morceaux tannes,assembles</v>
          </cell>
          <cell r="C2237">
            <v>38393</v>
          </cell>
          <cell r="D2237">
            <v>30</v>
          </cell>
          <cell r="E2237">
            <v>0</v>
          </cell>
          <cell r="F2237">
            <v>18</v>
          </cell>
          <cell r="G2237">
            <v>30</v>
          </cell>
          <cell r="H2237">
            <v>0</v>
          </cell>
          <cell r="I2237">
            <v>18</v>
          </cell>
          <cell r="J2237">
            <v>1</v>
          </cell>
          <cell r="K2237">
            <v>0</v>
          </cell>
          <cell r="L2237" t="str">
            <v>KGM</v>
          </cell>
          <cell r="M2237" t="str">
            <v>NMB</v>
          </cell>
          <cell r="N2237">
            <v>0</v>
          </cell>
          <cell r="O2237" t="str">
            <v>CLASSE</v>
          </cell>
          <cell r="P2237">
            <v>4</v>
          </cell>
          <cell r="Q2237">
            <v>54.4</v>
          </cell>
          <cell r="R2237">
            <v>31</v>
          </cell>
          <cell r="S2237">
            <v>54.400000000000006</v>
          </cell>
          <cell r="T2237" t="str">
            <v xml:space="preserve"> </v>
          </cell>
        </row>
        <row r="2238">
          <cell r="A2238" t="str">
            <v>43031000</v>
          </cell>
          <cell r="B2238" t="str">
            <v>Vetements et accessoires de vetement en pelleterie</v>
          </cell>
          <cell r="C2238">
            <v>38393</v>
          </cell>
          <cell r="D2238">
            <v>30</v>
          </cell>
          <cell r="E2238">
            <v>0</v>
          </cell>
          <cell r="F2238">
            <v>18</v>
          </cell>
          <cell r="G2238">
            <v>30</v>
          </cell>
          <cell r="H2238">
            <v>0</v>
          </cell>
          <cell r="I2238">
            <v>18</v>
          </cell>
          <cell r="J2238">
            <v>1</v>
          </cell>
          <cell r="K2238">
            <v>0</v>
          </cell>
          <cell r="L2238" t="str">
            <v>KGM</v>
          </cell>
          <cell r="M2238" t="str">
            <v>NMB</v>
          </cell>
          <cell r="N2238">
            <v>0</v>
          </cell>
          <cell r="O2238" t="str">
            <v>CLASSE</v>
          </cell>
          <cell r="P2238">
            <v>4</v>
          </cell>
          <cell r="Q2238">
            <v>54.4</v>
          </cell>
          <cell r="R2238">
            <v>31</v>
          </cell>
          <cell r="S2238">
            <v>54.400000000000006</v>
          </cell>
          <cell r="T2238" t="str">
            <v xml:space="preserve"> </v>
          </cell>
        </row>
        <row r="2239">
          <cell r="A2239" t="str">
            <v>43039000</v>
          </cell>
          <cell r="B2239" t="str">
            <v>Articles en pelleteries autres que du 430310</v>
          </cell>
          <cell r="C2239">
            <v>38393</v>
          </cell>
          <cell r="D2239">
            <v>30</v>
          </cell>
          <cell r="E2239">
            <v>0</v>
          </cell>
          <cell r="F2239">
            <v>18</v>
          </cell>
          <cell r="G2239">
            <v>30</v>
          </cell>
          <cell r="H2239">
            <v>0</v>
          </cell>
          <cell r="I2239">
            <v>18</v>
          </cell>
          <cell r="J2239">
            <v>1</v>
          </cell>
          <cell r="K2239">
            <v>0</v>
          </cell>
          <cell r="L2239" t="str">
            <v>KGM</v>
          </cell>
          <cell r="M2239" t="str">
            <v>NMB</v>
          </cell>
          <cell r="N2239">
            <v>0</v>
          </cell>
          <cell r="O2239" t="str">
            <v>CLASSE</v>
          </cell>
          <cell r="P2239">
            <v>4</v>
          </cell>
          <cell r="Q2239">
            <v>54.4</v>
          </cell>
          <cell r="R2239">
            <v>31</v>
          </cell>
          <cell r="S2239">
            <v>54.400000000000006</v>
          </cell>
          <cell r="T2239" t="str">
            <v xml:space="preserve"> </v>
          </cell>
        </row>
        <row r="2240">
          <cell r="A2240" t="str">
            <v>43040000</v>
          </cell>
          <cell r="B2240" t="str">
            <v>Pelleteries factices et articles en pelleteries factices</v>
          </cell>
          <cell r="C2240">
            <v>38393</v>
          </cell>
          <cell r="D2240">
            <v>30</v>
          </cell>
          <cell r="E2240">
            <v>0</v>
          </cell>
          <cell r="F2240">
            <v>18</v>
          </cell>
          <cell r="G2240">
            <v>30</v>
          </cell>
          <cell r="H2240">
            <v>0</v>
          </cell>
          <cell r="I2240">
            <v>18</v>
          </cell>
          <cell r="J2240">
            <v>1</v>
          </cell>
          <cell r="K2240">
            <v>0</v>
          </cell>
          <cell r="L2240" t="str">
            <v>KGM</v>
          </cell>
          <cell r="M2240" t="str">
            <v>NMB</v>
          </cell>
          <cell r="N2240">
            <v>0</v>
          </cell>
          <cell r="O2240" t="str">
            <v>CLASSE</v>
          </cell>
          <cell r="P2240">
            <v>4</v>
          </cell>
          <cell r="Q2240">
            <v>54.4</v>
          </cell>
          <cell r="R2240">
            <v>31</v>
          </cell>
          <cell r="S2240">
            <v>54.400000000000006</v>
          </cell>
          <cell r="T2240" t="str">
            <v xml:space="preserve"> </v>
          </cell>
        </row>
        <row r="2241">
          <cell r="A2241" t="str">
            <v>44011000</v>
          </cell>
          <cell r="B2241" t="str">
            <v>Bois de chauffage en rondins,buches,ramilles,fagots ou formes similaires</v>
          </cell>
          <cell r="C2241">
            <v>38393</v>
          </cell>
          <cell r="D2241">
            <v>30</v>
          </cell>
          <cell r="E2241">
            <v>0</v>
          </cell>
          <cell r="F2241">
            <v>18</v>
          </cell>
          <cell r="G2241">
            <v>30</v>
          </cell>
          <cell r="H2241">
            <v>0</v>
          </cell>
          <cell r="I2241">
            <v>18</v>
          </cell>
          <cell r="J2241">
            <v>1</v>
          </cell>
          <cell r="K2241">
            <v>0</v>
          </cell>
          <cell r="L2241" t="str">
            <v>KGM</v>
          </cell>
          <cell r="M2241">
            <v>0</v>
          </cell>
          <cell r="N2241">
            <v>0</v>
          </cell>
          <cell r="O2241" t="str">
            <v>CLASSE</v>
          </cell>
          <cell r="P2241">
            <v>4</v>
          </cell>
          <cell r="Q2241">
            <v>54.4</v>
          </cell>
          <cell r="R2241">
            <v>31</v>
          </cell>
          <cell r="S2241">
            <v>54.400000000000006</v>
          </cell>
          <cell r="T2241" t="str">
            <v xml:space="preserve"> </v>
          </cell>
        </row>
        <row r="2242">
          <cell r="A2242" t="str">
            <v>44012100</v>
          </cell>
          <cell r="B2242" t="str">
            <v>Bois de coniferes en plaquettes ou en particules</v>
          </cell>
          <cell r="C2242">
            <v>38393</v>
          </cell>
          <cell r="D2242">
            <v>30</v>
          </cell>
          <cell r="E2242">
            <v>0</v>
          </cell>
          <cell r="F2242">
            <v>18</v>
          </cell>
          <cell r="G2242">
            <v>30</v>
          </cell>
          <cell r="H2242">
            <v>0</v>
          </cell>
          <cell r="I2242">
            <v>18</v>
          </cell>
          <cell r="J2242">
            <v>1</v>
          </cell>
          <cell r="K2242">
            <v>0</v>
          </cell>
          <cell r="L2242" t="str">
            <v>KGM</v>
          </cell>
          <cell r="M2242">
            <v>0</v>
          </cell>
          <cell r="N2242">
            <v>0</v>
          </cell>
          <cell r="O2242" t="str">
            <v>CLASSE</v>
          </cell>
          <cell r="P2242">
            <v>4</v>
          </cell>
          <cell r="Q2242">
            <v>54.4</v>
          </cell>
          <cell r="R2242">
            <v>31</v>
          </cell>
          <cell r="S2242">
            <v>54.400000000000006</v>
          </cell>
          <cell r="T2242" t="str">
            <v xml:space="preserve"> </v>
          </cell>
        </row>
        <row r="2243">
          <cell r="A2243" t="str">
            <v>44012200</v>
          </cell>
          <cell r="B2243" t="str">
            <v>Bois autres que de coniferes en plaquettes ou en particules</v>
          </cell>
          <cell r="C2243">
            <v>38393</v>
          </cell>
          <cell r="D2243">
            <v>30</v>
          </cell>
          <cell r="E2243">
            <v>0</v>
          </cell>
          <cell r="F2243">
            <v>18</v>
          </cell>
          <cell r="G2243">
            <v>30</v>
          </cell>
          <cell r="H2243">
            <v>0</v>
          </cell>
          <cell r="I2243">
            <v>18</v>
          </cell>
          <cell r="J2243">
            <v>1</v>
          </cell>
          <cell r="K2243">
            <v>0</v>
          </cell>
          <cell r="L2243" t="str">
            <v>KGM</v>
          </cell>
          <cell r="M2243">
            <v>0</v>
          </cell>
          <cell r="N2243">
            <v>0</v>
          </cell>
          <cell r="O2243" t="str">
            <v>CLASSE</v>
          </cell>
          <cell r="P2243">
            <v>4</v>
          </cell>
          <cell r="Q2243">
            <v>54.4</v>
          </cell>
          <cell r="R2243">
            <v>31</v>
          </cell>
          <cell r="S2243">
            <v>54.400000000000006</v>
          </cell>
          <cell r="T2243" t="str">
            <v xml:space="preserve"> </v>
          </cell>
        </row>
        <row r="2244">
          <cell r="A2244" t="str">
            <v>44013000</v>
          </cell>
          <cell r="B2244" t="str">
            <v>Sciures, dechets et debris de bois, meme agglomeres en bois de chauffage</v>
          </cell>
          <cell r="C2244">
            <v>38393</v>
          </cell>
          <cell r="D2244">
            <v>30</v>
          </cell>
          <cell r="E2244">
            <v>0</v>
          </cell>
          <cell r="F2244">
            <v>18</v>
          </cell>
          <cell r="G2244">
            <v>30</v>
          </cell>
          <cell r="H2244">
            <v>0</v>
          </cell>
          <cell r="I2244">
            <v>18</v>
          </cell>
          <cell r="J2244">
            <v>1</v>
          </cell>
          <cell r="K2244">
            <v>0</v>
          </cell>
          <cell r="L2244" t="str">
            <v>KGM</v>
          </cell>
          <cell r="M2244">
            <v>0</v>
          </cell>
          <cell r="N2244">
            <v>0</v>
          </cell>
          <cell r="O2244" t="str">
            <v>CLASSE</v>
          </cell>
          <cell r="P2244">
            <v>4</v>
          </cell>
          <cell r="Q2244">
            <v>54.4</v>
          </cell>
          <cell r="R2244">
            <v>31</v>
          </cell>
          <cell r="S2244">
            <v>54.400000000000006</v>
          </cell>
          <cell r="T2244" t="str">
            <v xml:space="preserve"> </v>
          </cell>
        </row>
        <row r="2245">
          <cell r="A2245" t="str">
            <v>44020000</v>
          </cell>
          <cell r="B2245" t="str">
            <v>Charbon de bois de coques ou de noix meme agglomere</v>
          </cell>
          <cell r="C2245">
            <v>38393</v>
          </cell>
          <cell r="D2245">
            <v>30</v>
          </cell>
          <cell r="E2245">
            <v>0</v>
          </cell>
          <cell r="F2245">
            <v>18</v>
          </cell>
          <cell r="G2245">
            <v>30</v>
          </cell>
          <cell r="H2245">
            <v>0</v>
          </cell>
          <cell r="I2245">
            <v>18</v>
          </cell>
          <cell r="J2245">
            <v>1</v>
          </cell>
          <cell r="K2245">
            <v>0</v>
          </cell>
          <cell r="L2245" t="str">
            <v>KGM</v>
          </cell>
          <cell r="M2245">
            <v>0</v>
          </cell>
          <cell r="N2245">
            <v>0</v>
          </cell>
          <cell r="O2245" t="str">
            <v>CLASSE</v>
          </cell>
          <cell r="P2245">
            <v>4</v>
          </cell>
          <cell r="Q2245">
            <v>54.4</v>
          </cell>
          <cell r="R2245">
            <v>31</v>
          </cell>
          <cell r="S2245">
            <v>54.400000000000006</v>
          </cell>
          <cell r="T2245" t="str">
            <v xml:space="preserve"> </v>
          </cell>
        </row>
        <row r="2246">
          <cell r="A2246" t="str">
            <v>44031000</v>
          </cell>
          <cell r="B2246" t="str">
            <v>Bois bruts equarris traites avec de la peinture ou d'autres produits</v>
          </cell>
          <cell r="C2246">
            <v>38393</v>
          </cell>
          <cell r="D2246">
            <v>30</v>
          </cell>
          <cell r="E2246">
            <v>0</v>
          </cell>
          <cell r="F2246">
            <v>18</v>
          </cell>
          <cell r="G2246">
            <v>30</v>
          </cell>
          <cell r="H2246">
            <v>0</v>
          </cell>
          <cell r="I2246">
            <v>18</v>
          </cell>
          <cell r="J2246">
            <v>1</v>
          </cell>
          <cell r="K2246">
            <v>0</v>
          </cell>
          <cell r="L2246" t="str">
            <v>MTQ</v>
          </cell>
          <cell r="M2246" t="str">
            <v>TNE</v>
          </cell>
          <cell r="N2246">
            <v>0</v>
          </cell>
          <cell r="O2246" t="str">
            <v>CLASSE</v>
          </cell>
          <cell r="P2246">
            <v>4</v>
          </cell>
          <cell r="Q2246">
            <v>54.4</v>
          </cell>
          <cell r="R2246">
            <v>31</v>
          </cell>
          <cell r="S2246">
            <v>54.400000000000006</v>
          </cell>
          <cell r="T2246" t="str">
            <v xml:space="preserve"> </v>
          </cell>
        </row>
        <row r="2247">
          <cell r="A2247" t="str">
            <v>44032000</v>
          </cell>
          <cell r="B2247" t="str">
            <v>Bois bruts de coniferes equarris</v>
          </cell>
          <cell r="C2247">
            <v>38393</v>
          </cell>
          <cell r="D2247">
            <v>30</v>
          </cell>
          <cell r="E2247">
            <v>0</v>
          </cell>
          <cell r="F2247">
            <v>18</v>
          </cell>
          <cell r="G2247">
            <v>30</v>
          </cell>
          <cell r="H2247">
            <v>0</v>
          </cell>
          <cell r="I2247">
            <v>18</v>
          </cell>
          <cell r="J2247">
            <v>1</v>
          </cell>
          <cell r="K2247">
            <v>0</v>
          </cell>
          <cell r="L2247" t="str">
            <v>MTQ</v>
          </cell>
          <cell r="M2247">
            <v>0</v>
          </cell>
          <cell r="N2247">
            <v>0</v>
          </cell>
          <cell r="O2247" t="str">
            <v>CLASSE</v>
          </cell>
          <cell r="P2247">
            <v>4</v>
          </cell>
          <cell r="Q2247">
            <v>54.4</v>
          </cell>
          <cell r="R2247">
            <v>31</v>
          </cell>
          <cell r="S2247">
            <v>54.400000000000006</v>
          </cell>
          <cell r="T2247" t="str">
            <v xml:space="preserve"> </v>
          </cell>
        </row>
        <row r="2248">
          <cell r="A2248" t="str">
            <v>44034100</v>
          </cell>
          <cell r="B2248" t="str">
            <v>Dark red meranti, light red meranti bakau equarris</v>
          </cell>
          <cell r="C2248">
            <v>38393</v>
          </cell>
          <cell r="D2248">
            <v>30</v>
          </cell>
          <cell r="E2248">
            <v>0</v>
          </cell>
          <cell r="F2248">
            <v>18</v>
          </cell>
          <cell r="G2248">
            <v>30</v>
          </cell>
          <cell r="H2248">
            <v>0</v>
          </cell>
          <cell r="I2248">
            <v>18</v>
          </cell>
          <cell r="J2248">
            <v>1</v>
          </cell>
          <cell r="K2248">
            <v>0</v>
          </cell>
          <cell r="L2248" t="str">
            <v>MTQ</v>
          </cell>
          <cell r="M2248">
            <v>0</v>
          </cell>
          <cell r="N2248">
            <v>0</v>
          </cell>
          <cell r="O2248" t="str">
            <v>CLASSE</v>
          </cell>
          <cell r="P2248">
            <v>4</v>
          </cell>
          <cell r="Q2248">
            <v>54.4</v>
          </cell>
          <cell r="R2248">
            <v>31</v>
          </cell>
          <cell r="S2248">
            <v>54.400000000000006</v>
          </cell>
          <cell r="T2248" t="str">
            <v xml:space="preserve"> </v>
          </cell>
        </row>
        <row r="2249">
          <cell r="A2249" t="str">
            <v>44034901</v>
          </cell>
          <cell r="B2249" t="str">
            <v>Bois bruts d'Abura, non _x0002_quarri(BAHIA)</v>
          </cell>
          <cell r="C2249">
            <v>38393</v>
          </cell>
          <cell r="D2249">
            <v>30</v>
          </cell>
          <cell r="E2249">
            <v>17</v>
          </cell>
          <cell r="F2249">
            <v>18</v>
          </cell>
          <cell r="G2249">
            <v>30</v>
          </cell>
          <cell r="H2249">
            <v>0</v>
          </cell>
          <cell r="I2249">
            <v>18</v>
          </cell>
          <cell r="J2249">
            <v>1</v>
          </cell>
          <cell r="K2249">
            <v>0</v>
          </cell>
          <cell r="L2249" t="str">
            <v>MTQ</v>
          </cell>
          <cell r="M2249">
            <v>0</v>
          </cell>
          <cell r="N2249">
            <v>0</v>
          </cell>
          <cell r="O2249" t="str">
            <v>CLASSE</v>
          </cell>
          <cell r="P2249">
            <v>4</v>
          </cell>
          <cell r="Q2249">
            <v>54.4</v>
          </cell>
          <cell r="R2249">
            <v>31</v>
          </cell>
          <cell r="S2249">
            <v>54.400000000000006</v>
          </cell>
          <cell r="T2249" t="str">
            <v xml:space="preserve"> </v>
          </cell>
        </row>
        <row r="2250">
          <cell r="A2250" t="str">
            <v>44034902</v>
          </cell>
          <cell r="B2250" t="str">
            <v>Bois bruts d'Acajou, non _x0002_quarri</v>
          </cell>
          <cell r="C2250">
            <v>38393</v>
          </cell>
          <cell r="D2250">
            <v>30</v>
          </cell>
          <cell r="E2250">
            <v>17</v>
          </cell>
          <cell r="F2250">
            <v>18</v>
          </cell>
          <cell r="G2250">
            <v>30</v>
          </cell>
          <cell r="H2250">
            <v>0</v>
          </cell>
          <cell r="I2250">
            <v>18</v>
          </cell>
          <cell r="J2250">
            <v>1</v>
          </cell>
          <cell r="K2250">
            <v>0</v>
          </cell>
          <cell r="L2250" t="str">
            <v>MTQ</v>
          </cell>
          <cell r="M2250">
            <v>0</v>
          </cell>
          <cell r="N2250">
            <v>0</v>
          </cell>
          <cell r="O2250" t="str">
            <v>CLASSE</v>
          </cell>
          <cell r="P2250">
            <v>4</v>
          </cell>
          <cell r="Q2250">
            <v>54.4</v>
          </cell>
          <cell r="R2250">
            <v>31</v>
          </cell>
          <cell r="S2250">
            <v>54.400000000000006</v>
          </cell>
          <cell r="T2250" t="str">
            <v xml:space="preserve"> </v>
          </cell>
        </row>
        <row r="2251">
          <cell r="A2251" t="str">
            <v>44034903</v>
          </cell>
          <cell r="B2251" t="str">
            <v>Bois bruts d'Afrormosia, non _x0002_quarri</v>
          </cell>
          <cell r="C2251">
            <v>38393</v>
          </cell>
          <cell r="D2251">
            <v>30</v>
          </cell>
          <cell r="E2251">
            <v>17</v>
          </cell>
          <cell r="F2251">
            <v>18</v>
          </cell>
          <cell r="G2251">
            <v>30</v>
          </cell>
          <cell r="H2251">
            <v>0</v>
          </cell>
          <cell r="I2251">
            <v>18</v>
          </cell>
          <cell r="J2251">
            <v>1</v>
          </cell>
          <cell r="K2251">
            <v>0</v>
          </cell>
          <cell r="L2251" t="str">
            <v>MTQ</v>
          </cell>
          <cell r="M2251">
            <v>0</v>
          </cell>
          <cell r="N2251">
            <v>0</v>
          </cell>
          <cell r="O2251" t="str">
            <v>CLASSE</v>
          </cell>
          <cell r="P2251">
            <v>4</v>
          </cell>
          <cell r="Q2251">
            <v>54.4</v>
          </cell>
          <cell r="R2251">
            <v>31</v>
          </cell>
          <cell r="S2251">
            <v>54.400000000000006</v>
          </cell>
          <cell r="T2251" t="str">
            <v xml:space="preserve"> </v>
          </cell>
        </row>
        <row r="2252">
          <cell r="A2252" t="str">
            <v>44034904</v>
          </cell>
          <cell r="B2252" t="str">
            <v>Bois bruts d'Ai_x0002_l_x0002_, non _x0002_quarri</v>
          </cell>
          <cell r="C2252">
            <v>38393</v>
          </cell>
          <cell r="D2252">
            <v>30</v>
          </cell>
          <cell r="E2252">
            <v>17</v>
          </cell>
          <cell r="F2252">
            <v>18</v>
          </cell>
          <cell r="G2252">
            <v>30</v>
          </cell>
          <cell r="H2252">
            <v>0</v>
          </cell>
          <cell r="I2252">
            <v>18</v>
          </cell>
          <cell r="J2252">
            <v>1</v>
          </cell>
          <cell r="K2252">
            <v>0</v>
          </cell>
          <cell r="L2252" t="str">
            <v>MTQ</v>
          </cell>
          <cell r="M2252">
            <v>0</v>
          </cell>
          <cell r="N2252">
            <v>0</v>
          </cell>
          <cell r="O2252" t="str">
            <v>CLASSE</v>
          </cell>
          <cell r="P2252">
            <v>4</v>
          </cell>
          <cell r="Q2252">
            <v>54.4</v>
          </cell>
          <cell r="R2252">
            <v>31</v>
          </cell>
          <cell r="S2252">
            <v>54.400000000000006</v>
          </cell>
          <cell r="T2252" t="str">
            <v xml:space="preserve"> </v>
          </cell>
        </row>
        <row r="2253">
          <cell r="A2253" t="str">
            <v>44034905</v>
          </cell>
          <cell r="B2253" t="str">
            <v>Bois bruts d'Ako, non _x0002_quarri</v>
          </cell>
          <cell r="C2253">
            <v>38393</v>
          </cell>
          <cell r="D2253">
            <v>30</v>
          </cell>
          <cell r="E2253">
            <v>17</v>
          </cell>
          <cell r="F2253">
            <v>18</v>
          </cell>
          <cell r="G2253">
            <v>30</v>
          </cell>
          <cell r="H2253">
            <v>0</v>
          </cell>
          <cell r="I2253">
            <v>18</v>
          </cell>
          <cell r="J2253">
            <v>1</v>
          </cell>
          <cell r="K2253">
            <v>0</v>
          </cell>
          <cell r="L2253" t="str">
            <v>MTQ</v>
          </cell>
          <cell r="M2253">
            <v>0</v>
          </cell>
          <cell r="N2253">
            <v>0</v>
          </cell>
          <cell r="O2253" t="str">
            <v>CLASSE</v>
          </cell>
          <cell r="P2253">
            <v>4</v>
          </cell>
          <cell r="Q2253">
            <v>54.4</v>
          </cell>
          <cell r="R2253">
            <v>31</v>
          </cell>
          <cell r="S2253">
            <v>54.400000000000006</v>
          </cell>
          <cell r="T2253" t="str">
            <v xml:space="preserve"> </v>
          </cell>
        </row>
        <row r="2254">
          <cell r="A2254" t="str">
            <v>44034906</v>
          </cell>
          <cell r="B2254" t="str">
            <v>Bois bruts d'Andoung, non _x0002_quarri</v>
          </cell>
          <cell r="C2254">
            <v>38393</v>
          </cell>
          <cell r="D2254">
            <v>30</v>
          </cell>
          <cell r="E2254">
            <v>17</v>
          </cell>
          <cell r="F2254">
            <v>18</v>
          </cell>
          <cell r="G2254">
            <v>30</v>
          </cell>
          <cell r="H2254">
            <v>0</v>
          </cell>
          <cell r="I2254">
            <v>18</v>
          </cell>
          <cell r="J2254">
            <v>1</v>
          </cell>
          <cell r="K2254">
            <v>0</v>
          </cell>
          <cell r="L2254" t="str">
            <v>MTQ</v>
          </cell>
          <cell r="M2254">
            <v>0</v>
          </cell>
          <cell r="N2254">
            <v>0</v>
          </cell>
          <cell r="O2254" t="str">
            <v>CLASSE</v>
          </cell>
          <cell r="P2254">
            <v>4</v>
          </cell>
          <cell r="Q2254">
            <v>54.4</v>
          </cell>
          <cell r="R2254">
            <v>31</v>
          </cell>
          <cell r="S2254">
            <v>54.400000000000006</v>
          </cell>
          <cell r="T2254" t="str">
            <v xml:space="preserve"> </v>
          </cell>
        </row>
        <row r="2255">
          <cell r="A2255" t="str">
            <v>44034907</v>
          </cell>
          <cell r="B2255" t="str">
            <v>Bois bruts d'Avodir_x0002_, non _x0002_quarri</v>
          </cell>
          <cell r="C2255">
            <v>38393</v>
          </cell>
          <cell r="D2255">
            <v>30</v>
          </cell>
          <cell r="E2255">
            <v>17</v>
          </cell>
          <cell r="F2255">
            <v>18</v>
          </cell>
          <cell r="G2255">
            <v>30</v>
          </cell>
          <cell r="H2255">
            <v>0</v>
          </cell>
          <cell r="I2255">
            <v>18</v>
          </cell>
          <cell r="J2255">
            <v>1</v>
          </cell>
          <cell r="K2255">
            <v>0</v>
          </cell>
          <cell r="L2255" t="str">
            <v>MTQ</v>
          </cell>
          <cell r="M2255">
            <v>0</v>
          </cell>
          <cell r="N2255">
            <v>0</v>
          </cell>
          <cell r="O2255" t="str">
            <v>CLASSE</v>
          </cell>
          <cell r="P2255">
            <v>4</v>
          </cell>
          <cell r="Q2255">
            <v>54.4</v>
          </cell>
          <cell r="R2255">
            <v>31</v>
          </cell>
          <cell r="S2255">
            <v>54.400000000000006</v>
          </cell>
          <cell r="T2255" t="str">
            <v xml:space="preserve"> </v>
          </cell>
        </row>
        <row r="2256">
          <cell r="A2256" t="str">
            <v>44034908</v>
          </cell>
          <cell r="B2256" t="str">
            <v>Bois bruts de B_x0002_t_x0002_, non _x0002_quarri</v>
          </cell>
          <cell r="C2256">
            <v>38393</v>
          </cell>
          <cell r="D2256">
            <v>30</v>
          </cell>
          <cell r="E2256">
            <v>17</v>
          </cell>
          <cell r="F2256">
            <v>18</v>
          </cell>
          <cell r="G2256">
            <v>30</v>
          </cell>
          <cell r="H2256">
            <v>0</v>
          </cell>
          <cell r="I2256">
            <v>18</v>
          </cell>
          <cell r="J2256">
            <v>1</v>
          </cell>
          <cell r="K2256">
            <v>0</v>
          </cell>
          <cell r="L2256" t="str">
            <v>MTQ</v>
          </cell>
          <cell r="M2256">
            <v>0</v>
          </cell>
          <cell r="N2256">
            <v>0</v>
          </cell>
          <cell r="O2256" t="str">
            <v>CLASSE</v>
          </cell>
          <cell r="P2256">
            <v>4</v>
          </cell>
          <cell r="Q2256">
            <v>54.4</v>
          </cell>
          <cell r="R2256">
            <v>31</v>
          </cell>
          <cell r="S2256">
            <v>54.400000000000006</v>
          </cell>
          <cell r="T2256" t="str">
            <v xml:space="preserve"> </v>
          </cell>
        </row>
        <row r="2257">
          <cell r="A2257" t="str">
            <v>44034909</v>
          </cell>
          <cell r="B2257" t="str">
            <v>Bois bruts de Bilinga, non _x0002_quarri</v>
          </cell>
          <cell r="C2257">
            <v>38393</v>
          </cell>
          <cell r="D2257">
            <v>30</v>
          </cell>
          <cell r="E2257">
            <v>17</v>
          </cell>
          <cell r="F2257">
            <v>18</v>
          </cell>
          <cell r="G2257">
            <v>30</v>
          </cell>
          <cell r="H2257">
            <v>0</v>
          </cell>
          <cell r="I2257">
            <v>18</v>
          </cell>
          <cell r="J2257">
            <v>1</v>
          </cell>
          <cell r="K2257">
            <v>0</v>
          </cell>
          <cell r="L2257" t="str">
            <v>MTQ</v>
          </cell>
          <cell r="M2257">
            <v>0</v>
          </cell>
          <cell r="N2257">
            <v>0</v>
          </cell>
          <cell r="O2257" t="str">
            <v>CLASSE</v>
          </cell>
          <cell r="P2257">
            <v>4</v>
          </cell>
          <cell r="Q2257">
            <v>54.4</v>
          </cell>
          <cell r="R2257">
            <v>31</v>
          </cell>
          <cell r="S2257">
            <v>54.400000000000006</v>
          </cell>
          <cell r="T2257" t="str">
            <v xml:space="preserve"> </v>
          </cell>
        </row>
        <row r="2258">
          <cell r="A2258" t="str">
            <v>44034910</v>
          </cell>
          <cell r="B2258" t="str">
            <v>Bois bruts de Boss_x0002_, non _x0002_quarri</v>
          </cell>
          <cell r="C2258">
            <v>38393</v>
          </cell>
          <cell r="D2258">
            <v>30</v>
          </cell>
          <cell r="E2258">
            <v>17</v>
          </cell>
          <cell r="F2258">
            <v>18</v>
          </cell>
          <cell r="G2258">
            <v>30</v>
          </cell>
          <cell r="H2258">
            <v>0</v>
          </cell>
          <cell r="I2258">
            <v>18</v>
          </cell>
          <cell r="J2258">
            <v>1</v>
          </cell>
          <cell r="K2258">
            <v>0</v>
          </cell>
          <cell r="L2258" t="str">
            <v>MTQ</v>
          </cell>
          <cell r="M2258">
            <v>0</v>
          </cell>
          <cell r="N2258">
            <v>0</v>
          </cell>
          <cell r="O2258" t="str">
            <v>CLASSE</v>
          </cell>
          <cell r="P2258">
            <v>4</v>
          </cell>
          <cell r="Q2258">
            <v>54.4</v>
          </cell>
          <cell r="R2258">
            <v>31</v>
          </cell>
          <cell r="S2258">
            <v>54.400000000000006</v>
          </cell>
          <cell r="T2258" t="str">
            <v xml:space="preserve"> </v>
          </cell>
        </row>
        <row r="2259">
          <cell r="A2259" t="str">
            <v>44034911</v>
          </cell>
          <cell r="B2259" t="str">
            <v>Bois bruts de Bubinga, non _x0002_quarri</v>
          </cell>
          <cell r="C2259">
            <v>38393</v>
          </cell>
          <cell r="D2259">
            <v>30</v>
          </cell>
          <cell r="E2259">
            <v>17</v>
          </cell>
          <cell r="F2259">
            <v>18</v>
          </cell>
          <cell r="G2259">
            <v>30</v>
          </cell>
          <cell r="H2259">
            <v>0</v>
          </cell>
          <cell r="I2259">
            <v>18</v>
          </cell>
          <cell r="J2259">
            <v>1</v>
          </cell>
          <cell r="K2259">
            <v>0</v>
          </cell>
          <cell r="L2259" t="str">
            <v>MTQ</v>
          </cell>
          <cell r="M2259">
            <v>0</v>
          </cell>
          <cell r="N2259">
            <v>0</v>
          </cell>
          <cell r="O2259" t="str">
            <v>CLASSE</v>
          </cell>
          <cell r="P2259">
            <v>4</v>
          </cell>
          <cell r="Q2259">
            <v>54.4</v>
          </cell>
          <cell r="R2259">
            <v>31</v>
          </cell>
          <cell r="S2259">
            <v>54.400000000000006</v>
          </cell>
          <cell r="T2259" t="str">
            <v xml:space="preserve"> </v>
          </cell>
        </row>
        <row r="2260">
          <cell r="A2260" t="str">
            <v>44034912</v>
          </cell>
          <cell r="B2260" t="str">
            <v>Bois bruts de Dab_x0002_ma, non _x0002_quarri</v>
          </cell>
          <cell r="C2260">
            <v>38393</v>
          </cell>
          <cell r="D2260">
            <v>30</v>
          </cell>
          <cell r="E2260">
            <v>17</v>
          </cell>
          <cell r="F2260">
            <v>18</v>
          </cell>
          <cell r="G2260">
            <v>30</v>
          </cell>
          <cell r="H2260">
            <v>0</v>
          </cell>
          <cell r="I2260">
            <v>18</v>
          </cell>
          <cell r="J2260">
            <v>1</v>
          </cell>
          <cell r="K2260">
            <v>0</v>
          </cell>
          <cell r="L2260" t="str">
            <v>MTQ</v>
          </cell>
          <cell r="M2260">
            <v>0</v>
          </cell>
          <cell r="N2260">
            <v>0</v>
          </cell>
          <cell r="O2260" t="str">
            <v>CLASSE</v>
          </cell>
          <cell r="P2260">
            <v>4</v>
          </cell>
          <cell r="Q2260">
            <v>54.4</v>
          </cell>
          <cell r="R2260">
            <v>31</v>
          </cell>
          <cell r="S2260">
            <v>54.400000000000006</v>
          </cell>
          <cell r="T2260" t="str">
            <v xml:space="preserve"> </v>
          </cell>
        </row>
        <row r="2261">
          <cell r="A2261" t="str">
            <v>44034913</v>
          </cell>
          <cell r="B2261" t="str">
            <v>Bois bruts de Douka, non _x0002_quarri</v>
          </cell>
          <cell r="C2261">
            <v>38393</v>
          </cell>
          <cell r="D2261">
            <v>30</v>
          </cell>
          <cell r="E2261">
            <v>17</v>
          </cell>
          <cell r="F2261">
            <v>18</v>
          </cell>
          <cell r="G2261">
            <v>30</v>
          </cell>
          <cell r="H2261">
            <v>0</v>
          </cell>
          <cell r="I2261">
            <v>18</v>
          </cell>
          <cell r="J2261">
            <v>1</v>
          </cell>
          <cell r="K2261">
            <v>0</v>
          </cell>
          <cell r="L2261" t="str">
            <v>MTQ</v>
          </cell>
          <cell r="M2261">
            <v>0</v>
          </cell>
          <cell r="N2261">
            <v>0</v>
          </cell>
          <cell r="O2261" t="str">
            <v>CLASSE</v>
          </cell>
          <cell r="P2261">
            <v>4</v>
          </cell>
          <cell r="Q2261">
            <v>54.4</v>
          </cell>
          <cell r="R2261">
            <v>31</v>
          </cell>
          <cell r="S2261">
            <v>54.400000000000006</v>
          </cell>
          <cell r="T2261" t="str">
            <v xml:space="preserve"> </v>
          </cell>
        </row>
        <row r="2262">
          <cell r="A2262" t="str">
            <v>44034914</v>
          </cell>
          <cell r="B2262" t="str">
            <v>Bois bruts de Doussi_x0002_, non _x0002_quarri</v>
          </cell>
          <cell r="C2262">
            <v>38393</v>
          </cell>
          <cell r="D2262">
            <v>30</v>
          </cell>
          <cell r="E2262">
            <v>17</v>
          </cell>
          <cell r="F2262">
            <v>18</v>
          </cell>
          <cell r="G2262">
            <v>30</v>
          </cell>
          <cell r="H2262">
            <v>0</v>
          </cell>
          <cell r="I2262">
            <v>18</v>
          </cell>
          <cell r="J2262">
            <v>1</v>
          </cell>
          <cell r="K2262">
            <v>0</v>
          </cell>
          <cell r="L2262" t="str">
            <v>MTQ</v>
          </cell>
          <cell r="M2262">
            <v>0</v>
          </cell>
          <cell r="N2262">
            <v>0</v>
          </cell>
          <cell r="O2262" t="str">
            <v>CLASSE</v>
          </cell>
          <cell r="P2262">
            <v>4</v>
          </cell>
          <cell r="Q2262">
            <v>54.4</v>
          </cell>
          <cell r="R2262">
            <v>31</v>
          </cell>
          <cell r="S2262">
            <v>54.400000000000006</v>
          </cell>
          <cell r="T2262" t="str">
            <v xml:space="preserve"> </v>
          </cell>
        </row>
        <row r="2263">
          <cell r="A2263" t="str">
            <v>44034915</v>
          </cell>
          <cell r="B2263" t="str">
            <v>Bois bruts d'Ebne, non _x0002_quarri</v>
          </cell>
          <cell r="C2263">
            <v>38393</v>
          </cell>
          <cell r="D2263">
            <v>30</v>
          </cell>
          <cell r="E2263">
            <v>17</v>
          </cell>
          <cell r="F2263">
            <v>18</v>
          </cell>
          <cell r="G2263">
            <v>30</v>
          </cell>
          <cell r="H2263">
            <v>0</v>
          </cell>
          <cell r="I2263">
            <v>18</v>
          </cell>
          <cell r="J2263">
            <v>1</v>
          </cell>
          <cell r="K2263">
            <v>0</v>
          </cell>
          <cell r="L2263" t="str">
            <v>MTQ</v>
          </cell>
          <cell r="M2263">
            <v>0</v>
          </cell>
          <cell r="N2263">
            <v>0</v>
          </cell>
          <cell r="O2263" t="str">
            <v>CLASSE</v>
          </cell>
          <cell r="P2263">
            <v>4</v>
          </cell>
          <cell r="Q2263">
            <v>54.4</v>
          </cell>
          <cell r="R2263">
            <v>31</v>
          </cell>
          <cell r="S2263">
            <v>54.400000000000006</v>
          </cell>
          <cell r="T2263" t="str">
            <v xml:space="preserve"> </v>
          </cell>
        </row>
        <row r="2264">
          <cell r="A2264" t="str">
            <v>44034916</v>
          </cell>
          <cell r="B2264" t="str">
            <v>Bois bruts d'Eyong, non _x0002_quarri</v>
          </cell>
          <cell r="C2264">
            <v>38393</v>
          </cell>
          <cell r="D2264">
            <v>30</v>
          </cell>
          <cell r="E2264">
            <v>17</v>
          </cell>
          <cell r="F2264">
            <v>18</v>
          </cell>
          <cell r="G2264">
            <v>30</v>
          </cell>
          <cell r="H2264">
            <v>0</v>
          </cell>
          <cell r="I2264">
            <v>18</v>
          </cell>
          <cell r="J2264">
            <v>1</v>
          </cell>
          <cell r="K2264">
            <v>0</v>
          </cell>
          <cell r="L2264" t="str">
            <v>MTQ</v>
          </cell>
          <cell r="M2264">
            <v>0</v>
          </cell>
          <cell r="N2264">
            <v>0</v>
          </cell>
          <cell r="O2264" t="str">
            <v>CLASSE</v>
          </cell>
          <cell r="P2264">
            <v>4</v>
          </cell>
          <cell r="Q2264">
            <v>54.4</v>
          </cell>
          <cell r="R2264">
            <v>31</v>
          </cell>
          <cell r="S2264">
            <v>54.400000000000006</v>
          </cell>
          <cell r="T2264" t="str">
            <v xml:space="preserve"> </v>
          </cell>
        </row>
        <row r="2265">
          <cell r="A2265" t="str">
            <v>44034917</v>
          </cell>
          <cell r="B2265" t="str">
            <v>Bois bruts de Framir_x0002_, non _x0002_quarri</v>
          </cell>
          <cell r="C2265">
            <v>38393</v>
          </cell>
          <cell r="D2265">
            <v>30</v>
          </cell>
          <cell r="E2265">
            <v>17</v>
          </cell>
          <cell r="F2265">
            <v>18</v>
          </cell>
          <cell r="G2265">
            <v>30</v>
          </cell>
          <cell r="H2265">
            <v>0</v>
          </cell>
          <cell r="I2265">
            <v>18</v>
          </cell>
          <cell r="J2265">
            <v>1</v>
          </cell>
          <cell r="K2265">
            <v>0</v>
          </cell>
          <cell r="L2265" t="str">
            <v>MTQ</v>
          </cell>
          <cell r="M2265">
            <v>0</v>
          </cell>
          <cell r="N2265">
            <v>0</v>
          </cell>
          <cell r="O2265" t="str">
            <v>CLASSE</v>
          </cell>
          <cell r="P2265">
            <v>4</v>
          </cell>
          <cell r="Q2265">
            <v>54.4</v>
          </cell>
          <cell r="R2265">
            <v>31</v>
          </cell>
          <cell r="S2265">
            <v>54.400000000000006</v>
          </cell>
          <cell r="T2265" t="str">
            <v xml:space="preserve"> </v>
          </cell>
        </row>
        <row r="2266">
          <cell r="A2266" t="str">
            <v>44034918</v>
          </cell>
          <cell r="B2266" t="str">
            <v>Bois bruts de Fromager, non _x0002_quarri</v>
          </cell>
          <cell r="C2266">
            <v>38393</v>
          </cell>
          <cell r="D2266">
            <v>30</v>
          </cell>
          <cell r="E2266">
            <v>17</v>
          </cell>
          <cell r="F2266">
            <v>18</v>
          </cell>
          <cell r="G2266">
            <v>30</v>
          </cell>
          <cell r="H2266">
            <v>0</v>
          </cell>
          <cell r="I2266">
            <v>18</v>
          </cell>
          <cell r="J2266">
            <v>1</v>
          </cell>
          <cell r="K2266">
            <v>0</v>
          </cell>
          <cell r="L2266" t="str">
            <v>MTQ</v>
          </cell>
          <cell r="M2266">
            <v>0</v>
          </cell>
          <cell r="N2266">
            <v>0</v>
          </cell>
          <cell r="O2266" t="str">
            <v>CLASSE</v>
          </cell>
          <cell r="P2266">
            <v>4</v>
          </cell>
          <cell r="Q2266">
            <v>54.4</v>
          </cell>
          <cell r="R2266">
            <v>31</v>
          </cell>
          <cell r="S2266">
            <v>54.400000000000006</v>
          </cell>
          <cell r="T2266" t="str">
            <v xml:space="preserve"> </v>
          </cell>
        </row>
        <row r="2267">
          <cell r="A2267" t="str">
            <v>44034919</v>
          </cell>
          <cell r="B2267" t="str">
            <v>Bois bruts d'Igaganga, non _x0002_quarri</v>
          </cell>
          <cell r="C2267">
            <v>38393</v>
          </cell>
          <cell r="D2267">
            <v>30</v>
          </cell>
          <cell r="E2267">
            <v>17</v>
          </cell>
          <cell r="F2267">
            <v>18</v>
          </cell>
          <cell r="G2267">
            <v>30</v>
          </cell>
          <cell r="H2267">
            <v>0</v>
          </cell>
          <cell r="I2267">
            <v>18</v>
          </cell>
          <cell r="J2267">
            <v>1</v>
          </cell>
          <cell r="K2267">
            <v>0</v>
          </cell>
          <cell r="L2267" t="str">
            <v>MTQ</v>
          </cell>
          <cell r="M2267">
            <v>0</v>
          </cell>
          <cell r="N2267">
            <v>0</v>
          </cell>
          <cell r="O2267" t="str">
            <v>CLASSE</v>
          </cell>
          <cell r="P2267">
            <v>4</v>
          </cell>
          <cell r="Q2267">
            <v>54.4</v>
          </cell>
          <cell r="R2267">
            <v>31</v>
          </cell>
          <cell r="S2267">
            <v>54.400000000000006</v>
          </cell>
          <cell r="T2267" t="str">
            <v xml:space="preserve"> </v>
          </cell>
        </row>
        <row r="2268">
          <cell r="A2268" t="str">
            <v>44034920</v>
          </cell>
          <cell r="B2268" t="str">
            <v>Bois bruts d'Izomb_x0002_, non _x0002_quarri</v>
          </cell>
          <cell r="C2268">
            <v>38393</v>
          </cell>
          <cell r="D2268">
            <v>30</v>
          </cell>
          <cell r="E2268">
            <v>17</v>
          </cell>
          <cell r="F2268">
            <v>18</v>
          </cell>
          <cell r="G2268">
            <v>30</v>
          </cell>
          <cell r="H2268">
            <v>0</v>
          </cell>
          <cell r="I2268">
            <v>18</v>
          </cell>
          <cell r="J2268">
            <v>1</v>
          </cell>
          <cell r="K2268">
            <v>0</v>
          </cell>
          <cell r="L2268" t="str">
            <v>MTQ</v>
          </cell>
          <cell r="M2268">
            <v>0</v>
          </cell>
          <cell r="N2268">
            <v>0</v>
          </cell>
          <cell r="O2268" t="str">
            <v>CLASSE</v>
          </cell>
          <cell r="P2268">
            <v>4</v>
          </cell>
          <cell r="Q2268">
            <v>54.4</v>
          </cell>
          <cell r="R2268">
            <v>31</v>
          </cell>
          <cell r="S2268">
            <v>54.400000000000006</v>
          </cell>
          <cell r="T2268" t="str">
            <v xml:space="preserve"> </v>
          </cell>
        </row>
        <row r="2269">
          <cell r="A2269" t="str">
            <v>44034921</v>
          </cell>
          <cell r="B2269" t="str">
            <v>Bois bruts de Kosipo, non _x0002_quarri</v>
          </cell>
          <cell r="C2269">
            <v>38393</v>
          </cell>
          <cell r="D2269">
            <v>30</v>
          </cell>
          <cell r="E2269">
            <v>17</v>
          </cell>
          <cell r="F2269">
            <v>18</v>
          </cell>
          <cell r="G2269">
            <v>30</v>
          </cell>
          <cell r="H2269">
            <v>0</v>
          </cell>
          <cell r="I2269">
            <v>18</v>
          </cell>
          <cell r="J2269">
            <v>1</v>
          </cell>
          <cell r="K2269">
            <v>0</v>
          </cell>
          <cell r="L2269" t="str">
            <v>MTQ</v>
          </cell>
          <cell r="M2269">
            <v>0</v>
          </cell>
          <cell r="N2269">
            <v>0</v>
          </cell>
          <cell r="O2269" t="str">
            <v>CLASSE</v>
          </cell>
          <cell r="P2269">
            <v>4</v>
          </cell>
          <cell r="Q2269">
            <v>54.4</v>
          </cell>
          <cell r="R2269">
            <v>31</v>
          </cell>
          <cell r="S2269">
            <v>54.400000000000006</v>
          </cell>
          <cell r="T2269" t="str">
            <v xml:space="preserve"> </v>
          </cell>
        </row>
        <row r="2270">
          <cell r="A2270" t="str">
            <v>44034922</v>
          </cell>
          <cell r="B2270" t="str">
            <v>Bois bruts de Kotib_x0002_, non _x0002_quarri</v>
          </cell>
          <cell r="C2270">
            <v>38393</v>
          </cell>
          <cell r="D2270">
            <v>30</v>
          </cell>
          <cell r="E2270">
            <v>17</v>
          </cell>
          <cell r="F2270">
            <v>18</v>
          </cell>
          <cell r="G2270">
            <v>30</v>
          </cell>
          <cell r="H2270">
            <v>0</v>
          </cell>
          <cell r="I2270">
            <v>18</v>
          </cell>
          <cell r="J2270">
            <v>1</v>
          </cell>
          <cell r="K2270">
            <v>0</v>
          </cell>
          <cell r="L2270" t="str">
            <v>MTQ</v>
          </cell>
          <cell r="M2270">
            <v>0</v>
          </cell>
          <cell r="N2270">
            <v>0</v>
          </cell>
          <cell r="O2270" t="str">
            <v>CLASSE</v>
          </cell>
          <cell r="P2270">
            <v>4</v>
          </cell>
          <cell r="Q2270">
            <v>54.4</v>
          </cell>
          <cell r="R2270">
            <v>31</v>
          </cell>
          <cell r="S2270">
            <v>54.400000000000006</v>
          </cell>
          <cell r="T2270" t="str">
            <v xml:space="preserve"> </v>
          </cell>
        </row>
        <row r="2271">
          <cell r="A2271" t="str">
            <v>44034923</v>
          </cell>
          <cell r="B2271" t="str">
            <v>Bois bruts de Kodrodua, non _x0002_quarri</v>
          </cell>
          <cell r="C2271">
            <v>38393</v>
          </cell>
          <cell r="D2271">
            <v>30</v>
          </cell>
          <cell r="E2271">
            <v>17</v>
          </cell>
          <cell r="F2271">
            <v>18</v>
          </cell>
          <cell r="G2271">
            <v>30</v>
          </cell>
          <cell r="H2271">
            <v>0</v>
          </cell>
          <cell r="I2271">
            <v>18</v>
          </cell>
          <cell r="J2271">
            <v>1</v>
          </cell>
          <cell r="K2271">
            <v>0</v>
          </cell>
          <cell r="L2271" t="str">
            <v>MTQ</v>
          </cell>
          <cell r="M2271">
            <v>0</v>
          </cell>
          <cell r="N2271">
            <v>0</v>
          </cell>
          <cell r="O2271" t="str">
            <v>CLASSE</v>
          </cell>
          <cell r="P2271">
            <v>4</v>
          </cell>
          <cell r="Q2271">
            <v>54.4</v>
          </cell>
          <cell r="R2271">
            <v>31</v>
          </cell>
          <cell r="S2271">
            <v>54.400000000000006</v>
          </cell>
          <cell r="T2271" t="str">
            <v xml:space="preserve"> </v>
          </cell>
        </row>
        <row r="2272">
          <cell r="A2272" t="str">
            <v>44034924</v>
          </cell>
          <cell r="B2272" t="str">
            <v>Bois bruts de Limba des qualit_x0002_s "Loyal et Marchand"et " exportation", non _x0002_quarri</v>
          </cell>
          <cell r="C2272">
            <v>38393</v>
          </cell>
          <cell r="D2272">
            <v>30</v>
          </cell>
          <cell r="E2272">
            <v>17</v>
          </cell>
          <cell r="F2272">
            <v>18</v>
          </cell>
          <cell r="G2272">
            <v>30</v>
          </cell>
          <cell r="H2272">
            <v>0</v>
          </cell>
          <cell r="I2272">
            <v>18</v>
          </cell>
          <cell r="J2272">
            <v>1</v>
          </cell>
          <cell r="K2272">
            <v>0</v>
          </cell>
          <cell r="L2272" t="str">
            <v>MTQ</v>
          </cell>
          <cell r="M2272">
            <v>0</v>
          </cell>
          <cell r="N2272">
            <v>0</v>
          </cell>
          <cell r="O2272" t="str">
            <v>CLASSE</v>
          </cell>
          <cell r="P2272">
            <v>4</v>
          </cell>
          <cell r="Q2272">
            <v>54.4</v>
          </cell>
          <cell r="R2272">
            <v>31</v>
          </cell>
          <cell r="S2272">
            <v>54.400000000000006</v>
          </cell>
          <cell r="T2272" t="str">
            <v xml:space="preserve"> </v>
          </cell>
        </row>
        <row r="2273">
          <cell r="A2273" t="str">
            <v>44034925</v>
          </cell>
          <cell r="B2273" t="str">
            <v>Bois bruts de Limba d'autres categories, non _x0002_quarri</v>
          </cell>
          <cell r="C2273">
            <v>38393</v>
          </cell>
          <cell r="D2273">
            <v>30</v>
          </cell>
          <cell r="E2273">
            <v>17</v>
          </cell>
          <cell r="F2273">
            <v>18</v>
          </cell>
          <cell r="G2273">
            <v>30</v>
          </cell>
          <cell r="H2273">
            <v>0</v>
          </cell>
          <cell r="I2273">
            <v>18</v>
          </cell>
          <cell r="J2273">
            <v>1</v>
          </cell>
          <cell r="K2273">
            <v>0</v>
          </cell>
          <cell r="L2273" t="str">
            <v>MTQ</v>
          </cell>
          <cell r="M2273">
            <v>0</v>
          </cell>
          <cell r="N2273">
            <v>0</v>
          </cell>
          <cell r="O2273" t="str">
            <v>CLASSE</v>
          </cell>
          <cell r="P2273">
            <v>4</v>
          </cell>
          <cell r="Q2273">
            <v>54.4</v>
          </cell>
          <cell r="R2273">
            <v>31</v>
          </cell>
          <cell r="S2273">
            <v>54.400000000000006</v>
          </cell>
          <cell r="T2273" t="str">
            <v xml:space="preserve"> </v>
          </cell>
        </row>
        <row r="2274">
          <cell r="A2274" t="str">
            <v>44034926</v>
          </cell>
          <cell r="B2274" t="str">
            <v>Bois bruts de Moabi, non _x0002_quarri</v>
          </cell>
          <cell r="C2274">
            <v>38393</v>
          </cell>
          <cell r="D2274">
            <v>30</v>
          </cell>
          <cell r="E2274">
            <v>17</v>
          </cell>
          <cell r="F2274">
            <v>18</v>
          </cell>
          <cell r="G2274">
            <v>30</v>
          </cell>
          <cell r="H2274">
            <v>0</v>
          </cell>
          <cell r="I2274">
            <v>18</v>
          </cell>
          <cell r="J2274">
            <v>1</v>
          </cell>
          <cell r="K2274">
            <v>0</v>
          </cell>
          <cell r="L2274" t="str">
            <v>MTQ</v>
          </cell>
          <cell r="M2274">
            <v>0</v>
          </cell>
          <cell r="N2274">
            <v>0</v>
          </cell>
          <cell r="O2274" t="str">
            <v>CLASSE</v>
          </cell>
          <cell r="P2274">
            <v>4</v>
          </cell>
          <cell r="Q2274">
            <v>54.4</v>
          </cell>
          <cell r="R2274">
            <v>31</v>
          </cell>
          <cell r="S2274">
            <v>54.400000000000006</v>
          </cell>
          <cell r="T2274" t="str">
            <v xml:space="preserve"> </v>
          </cell>
        </row>
        <row r="2275">
          <cell r="A2275" t="str">
            <v>44034927</v>
          </cell>
          <cell r="B2275" t="str">
            <v>Bois bruts de Movingui, non _x0002_quarri</v>
          </cell>
          <cell r="C2275">
            <v>38393</v>
          </cell>
          <cell r="D2275">
            <v>30</v>
          </cell>
          <cell r="E2275">
            <v>17</v>
          </cell>
          <cell r="F2275">
            <v>18</v>
          </cell>
          <cell r="G2275">
            <v>30</v>
          </cell>
          <cell r="H2275">
            <v>0</v>
          </cell>
          <cell r="I2275">
            <v>18</v>
          </cell>
          <cell r="J2275">
            <v>1</v>
          </cell>
          <cell r="K2275">
            <v>0</v>
          </cell>
          <cell r="L2275" t="str">
            <v>MTQ</v>
          </cell>
          <cell r="M2275">
            <v>0</v>
          </cell>
          <cell r="N2275">
            <v>0</v>
          </cell>
          <cell r="O2275" t="str">
            <v>CLASSE</v>
          </cell>
          <cell r="P2275">
            <v>4</v>
          </cell>
          <cell r="Q2275">
            <v>54.4</v>
          </cell>
          <cell r="R2275">
            <v>31</v>
          </cell>
          <cell r="S2275">
            <v>54.400000000000006</v>
          </cell>
          <cell r="T2275" t="str">
            <v xml:space="preserve"> </v>
          </cell>
        </row>
        <row r="2276">
          <cell r="A2276" t="str">
            <v>44034928</v>
          </cell>
          <cell r="B2276" t="str">
            <v>Bois bruts de Mut_x0002_ny_x0002_, non _x0002_quarri</v>
          </cell>
          <cell r="C2276">
            <v>38393</v>
          </cell>
          <cell r="D2276">
            <v>30</v>
          </cell>
          <cell r="E2276">
            <v>17</v>
          </cell>
          <cell r="F2276">
            <v>18</v>
          </cell>
          <cell r="G2276">
            <v>30</v>
          </cell>
          <cell r="H2276">
            <v>0</v>
          </cell>
          <cell r="I2276">
            <v>18</v>
          </cell>
          <cell r="J2276">
            <v>1</v>
          </cell>
          <cell r="K2276">
            <v>0</v>
          </cell>
          <cell r="L2276" t="str">
            <v>MTQ</v>
          </cell>
          <cell r="M2276">
            <v>0</v>
          </cell>
          <cell r="N2276">
            <v>0</v>
          </cell>
          <cell r="O2276" t="str">
            <v>CLASSE</v>
          </cell>
          <cell r="P2276">
            <v>4</v>
          </cell>
          <cell r="Q2276">
            <v>54.4</v>
          </cell>
          <cell r="R2276">
            <v>31</v>
          </cell>
          <cell r="S2276">
            <v>54.400000000000006</v>
          </cell>
          <cell r="T2276" t="str">
            <v xml:space="preserve"> </v>
          </cell>
        </row>
        <row r="2277">
          <cell r="A2277" t="str">
            <v>44034929</v>
          </cell>
          <cell r="B2277" t="str">
            <v>Bois bruts de Niangon, non _x0002_quarri</v>
          </cell>
          <cell r="C2277">
            <v>38393</v>
          </cell>
          <cell r="D2277">
            <v>30</v>
          </cell>
          <cell r="E2277">
            <v>17</v>
          </cell>
          <cell r="F2277">
            <v>18</v>
          </cell>
          <cell r="G2277">
            <v>30</v>
          </cell>
          <cell r="H2277">
            <v>0</v>
          </cell>
          <cell r="I2277">
            <v>18</v>
          </cell>
          <cell r="J2277">
            <v>1</v>
          </cell>
          <cell r="K2277">
            <v>0</v>
          </cell>
          <cell r="L2277" t="str">
            <v>MTQ</v>
          </cell>
          <cell r="M2277">
            <v>0</v>
          </cell>
          <cell r="N2277">
            <v>0</v>
          </cell>
          <cell r="O2277" t="str">
            <v>CLASSE</v>
          </cell>
          <cell r="P2277">
            <v>4</v>
          </cell>
          <cell r="Q2277">
            <v>54.4</v>
          </cell>
          <cell r="R2277">
            <v>31</v>
          </cell>
          <cell r="S2277">
            <v>54.400000000000006</v>
          </cell>
          <cell r="T2277" t="str">
            <v xml:space="preserve"> </v>
          </cell>
        </row>
        <row r="2278">
          <cell r="A2278" t="str">
            <v>44034930</v>
          </cell>
          <cell r="B2278" t="str">
            <v>Bois bruts de Niov_x0002_, non _x0002_quarri</v>
          </cell>
          <cell r="C2278">
            <v>38393</v>
          </cell>
          <cell r="D2278">
            <v>30</v>
          </cell>
          <cell r="E2278">
            <v>17</v>
          </cell>
          <cell r="F2278">
            <v>18</v>
          </cell>
          <cell r="G2278">
            <v>30</v>
          </cell>
          <cell r="H2278">
            <v>0</v>
          </cell>
          <cell r="I2278">
            <v>18</v>
          </cell>
          <cell r="J2278">
            <v>1</v>
          </cell>
          <cell r="K2278">
            <v>0</v>
          </cell>
          <cell r="L2278" t="str">
            <v>MTQ</v>
          </cell>
          <cell r="M2278">
            <v>0</v>
          </cell>
          <cell r="N2278">
            <v>0</v>
          </cell>
          <cell r="O2278" t="str">
            <v>CLASSE</v>
          </cell>
          <cell r="P2278">
            <v>4</v>
          </cell>
          <cell r="Q2278">
            <v>54.4</v>
          </cell>
          <cell r="R2278">
            <v>31</v>
          </cell>
          <cell r="S2278">
            <v>54.400000000000006</v>
          </cell>
          <cell r="T2278" t="str">
            <v xml:space="preserve"> </v>
          </cell>
        </row>
        <row r="2279">
          <cell r="A2279" t="str">
            <v>44034931</v>
          </cell>
          <cell r="B2279" t="str">
            <v>Bois bruts d'Olon, non _x0002_quarri</v>
          </cell>
          <cell r="C2279">
            <v>38393</v>
          </cell>
          <cell r="D2279">
            <v>30</v>
          </cell>
          <cell r="E2279">
            <v>17</v>
          </cell>
          <cell r="F2279">
            <v>18</v>
          </cell>
          <cell r="G2279">
            <v>30</v>
          </cell>
          <cell r="H2279">
            <v>0</v>
          </cell>
          <cell r="I2279">
            <v>18</v>
          </cell>
          <cell r="J2279">
            <v>1</v>
          </cell>
          <cell r="K2279">
            <v>0</v>
          </cell>
          <cell r="L2279" t="str">
            <v>MTQ</v>
          </cell>
          <cell r="M2279">
            <v>0</v>
          </cell>
          <cell r="N2279">
            <v>0</v>
          </cell>
          <cell r="O2279" t="str">
            <v>CLASSE</v>
          </cell>
          <cell r="P2279">
            <v>4</v>
          </cell>
          <cell r="Q2279">
            <v>54.4</v>
          </cell>
          <cell r="R2279">
            <v>31</v>
          </cell>
          <cell r="S2279">
            <v>54.400000000000006</v>
          </cell>
          <cell r="T2279" t="str">
            <v xml:space="preserve"> </v>
          </cell>
        </row>
        <row r="2280">
          <cell r="A2280" t="str">
            <v>44034932</v>
          </cell>
          <cell r="B2280" t="str">
            <v>Bois bruts d'Ovoga, non _x0002_quarri</v>
          </cell>
          <cell r="C2280">
            <v>38393</v>
          </cell>
          <cell r="D2280">
            <v>30</v>
          </cell>
          <cell r="E2280">
            <v>17</v>
          </cell>
          <cell r="F2280">
            <v>18</v>
          </cell>
          <cell r="G2280">
            <v>30</v>
          </cell>
          <cell r="H2280">
            <v>0</v>
          </cell>
          <cell r="I2280">
            <v>18</v>
          </cell>
          <cell r="J2280">
            <v>1</v>
          </cell>
          <cell r="K2280">
            <v>0</v>
          </cell>
          <cell r="L2280" t="str">
            <v>MTQ</v>
          </cell>
          <cell r="M2280">
            <v>0</v>
          </cell>
          <cell r="N2280">
            <v>0</v>
          </cell>
          <cell r="O2280" t="str">
            <v>CLASSE</v>
          </cell>
          <cell r="P2280">
            <v>4</v>
          </cell>
          <cell r="Q2280">
            <v>54.4</v>
          </cell>
          <cell r="R2280">
            <v>31</v>
          </cell>
          <cell r="S2280">
            <v>54.400000000000006</v>
          </cell>
          <cell r="T2280" t="str">
            <v xml:space="preserve"> </v>
          </cell>
        </row>
        <row r="2281">
          <cell r="A2281" t="str">
            <v>44034933</v>
          </cell>
          <cell r="B2281" t="str">
            <v>Bois bruts d'Ozigo, non _x0002_quarri</v>
          </cell>
          <cell r="C2281">
            <v>38393</v>
          </cell>
          <cell r="D2281">
            <v>30</v>
          </cell>
          <cell r="E2281">
            <v>17</v>
          </cell>
          <cell r="F2281">
            <v>18</v>
          </cell>
          <cell r="G2281">
            <v>30</v>
          </cell>
          <cell r="H2281">
            <v>0</v>
          </cell>
          <cell r="I2281">
            <v>18</v>
          </cell>
          <cell r="J2281">
            <v>1</v>
          </cell>
          <cell r="K2281">
            <v>0</v>
          </cell>
          <cell r="L2281" t="str">
            <v>MTQ</v>
          </cell>
          <cell r="M2281">
            <v>0</v>
          </cell>
          <cell r="N2281">
            <v>0</v>
          </cell>
          <cell r="O2281" t="str">
            <v>CLASSE</v>
          </cell>
          <cell r="P2281">
            <v>4</v>
          </cell>
          <cell r="Q2281">
            <v>54.4</v>
          </cell>
          <cell r="R2281">
            <v>31</v>
          </cell>
          <cell r="S2281">
            <v>54.400000000000006</v>
          </cell>
          <cell r="T2281" t="str">
            <v xml:space="preserve"> </v>
          </cell>
        </row>
        <row r="2282">
          <cell r="A2282" t="str">
            <v>44034934</v>
          </cell>
          <cell r="B2282" t="str">
            <v>Bois bruts de Padouk, non _x0002_quarri</v>
          </cell>
          <cell r="C2282">
            <v>38393</v>
          </cell>
          <cell r="D2282">
            <v>30</v>
          </cell>
          <cell r="E2282">
            <v>17</v>
          </cell>
          <cell r="F2282">
            <v>18</v>
          </cell>
          <cell r="G2282">
            <v>30</v>
          </cell>
          <cell r="H2282">
            <v>0</v>
          </cell>
          <cell r="I2282">
            <v>18</v>
          </cell>
          <cell r="J2282">
            <v>1</v>
          </cell>
          <cell r="K2282">
            <v>0</v>
          </cell>
          <cell r="L2282" t="str">
            <v>MTQ</v>
          </cell>
          <cell r="M2282">
            <v>0</v>
          </cell>
          <cell r="N2282">
            <v>0</v>
          </cell>
          <cell r="O2282" t="str">
            <v>CLASSE</v>
          </cell>
          <cell r="P2282">
            <v>4</v>
          </cell>
          <cell r="Q2282">
            <v>54.4</v>
          </cell>
          <cell r="R2282">
            <v>31</v>
          </cell>
          <cell r="S2282">
            <v>54.400000000000006</v>
          </cell>
          <cell r="T2282" t="str">
            <v xml:space="preserve"> </v>
          </cell>
        </row>
        <row r="2283">
          <cell r="A2283" t="str">
            <v>44034935</v>
          </cell>
          <cell r="B2283" t="str">
            <v>Bois bruts de Pau rosa, non _x0002_quarri</v>
          </cell>
          <cell r="C2283">
            <v>38393</v>
          </cell>
          <cell r="D2283">
            <v>30</v>
          </cell>
          <cell r="E2283">
            <v>17</v>
          </cell>
          <cell r="F2283">
            <v>18</v>
          </cell>
          <cell r="G2283">
            <v>30</v>
          </cell>
          <cell r="H2283">
            <v>0</v>
          </cell>
          <cell r="I2283">
            <v>18</v>
          </cell>
          <cell r="J2283">
            <v>1</v>
          </cell>
          <cell r="K2283">
            <v>0</v>
          </cell>
          <cell r="L2283" t="str">
            <v>MTQ</v>
          </cell>
          <cell r="M2283">
            <v>0</v>
          </cell>
          <cell r="N2283">
            <v>0</v>
          </cell>
          <cell r="O2283" t="str">
            <v>CLASSE</v>
          </cell>
          <cell r="P2283">
            <v>4</v>
          </cell>
          <cell r="Q2283">
            <v>54.4</v>
          </cell>
          <cell r="R2283">
            <v>31</v>
          </cell>
          <cell r="S2283">
            <v>54.400000000000006</v>
          </cell>
          <cell r="T2283" t="str">
            <v xml:space="preserve"> </v>
          </cell>
        </row>
        <row r="2284">
          <cell r="A2284" t="str">
            <v>44034936</v>
          </cell>
          <cell r="B2284" t="str">
            <v>Bois bruts de Tchitola, non _x0002_quarri</v>
          </cell>
          <cell r="C2284">
            <v>38393</v>
          </cell>
          <cell r="D2284">
            <v>30</v>
          </cell>
          <cell r="E2284">
            <v>17</v>
          </cell>
          <cell r="F2284">
            <v>18</v>
          </cell>
          <cell r="G2284">
            <v>30</v>
          </cell>
          <cell r="H2284">
            <v>0</v>
          </cell>
          <cell r="I2284">
            <v>18</v>
          </cell>
          <cell r="J2284">
            <v>1</v>
          </cell>
          <cell r="K2284">
            <v>0</v>
          </cell>
          <cell r="L2284" t="str">
            <v>MTQ</v>
          </cell>
          <cell r="M2284">
            <v>0</v>
          </cell>
          <cell r="N2284">
            <v>0</v>
          </cell>
          <cell r="O2284" t="str">
            <v>CLASSE</v>
          </cell>
          <cell r="P2284">
            <v>4</v>
          </cell>
          <cell r="Q2284">
            <v>54.4</v>
          </cell>
          <cell r="R2284">
            <v>31</v>
          </cell>
          <cell r="S2284">
            <v>54.400000000000006</v>
          </cell>
          <cell r="T2284" t="str">
            <v xml:space="preserve"> </v>
          </cell>
        </row>
        <row r="2285">
          <cell r="A2285" t="str">
            <v>44034937</v>
          </cell>
          <cell r="B2285" t="str">
            <v>Bois bruts de Tola, non _x0002_quarri</v>
          </cell>
          <cell r="C2285">
            <v>38393</v>
          </cell>
          <cell r="D2285">
            <v>30</v>
          </cell>
          <cell r="E2285">
            <v>17</v>
          </cell>
          <cell r="F2285">
            <v>18</v>
          </cell>
          <cell r="G2285">
            <v>30</v>
          </cell>
          <cell r="H2285">
            <v>0</v>
          </cell>
          <cell r="I2285">
            <v>18</v>
          </cell>
          <cell r="J2285">
            <v>1</v>
          </cell>
          <cell r="K2285">
            <v>0</v>
          </cell>
          <cell r="L2285" t="str">
            <v>MTQ</v>
          </cell>
          <cell r="M2285">
            <v>0</v>
          </cell>
          <cell r="N2285">
            <v>0</v>
          </cell>
          <cell r="O2285" t="str">
            <v>CLASSE</v>
          </cell>
          <cell r="P2285">
            <v>4</v>
          </cell>
          <cell r="Q2285">
            <v>54.4</v>
          </cell>
          <cell r="R2285">
            <v>31</v>
          </cell>
          <cell r="S2285">
            <v>54.400000000000006</v>
          </cell>
          <cell r="T2285" t="str">
            <v xml:space="preserve"> </v>
          </cell>
        </row>
        <row r="2286">
          <cell r="A2286" t="str">
            <v>44034938</v>
          </cell>
          <cell r="B2286" t="str">
            <v>Bois bruts de Zingana, non _x0002_quarri</v>
          </cell>
          <cell r="C2286">
            <v>38393</v>
          </cell>
          <cell r="D2286">
            <v>30</v>
          </cell>
          <cell r="E2286">
            <v>17</v>
          </cell>
          <cell r="F2286">
            <v>18</v>
          </cell>
          <cell r="G2286">
            <v>30</v>
          </cell>
          <cell r="H2286">
            <v>0</v>
          </cell>
          <cell r="I2286">
            <v>18</v>
          </cell>
          <cell r="J2286">
            <v>1</v>
          </cell>
          <cell r="K2286">
            <v>0</v>
          </cell>
          <cell r="L2286" t="str">
            <v>MTQ</v>
          </cell>
          <cell r="M2286">
            <v>0</v>
          </cell>
          <cell r="N2286">
            <v>0</v>
          </cell>
          <cell r="O2286" t="str">
            <v>CLASSE</v>
          </cell>
          <cell r="P2286">
            <v>4</v>
          </cell>
          <cell r="Q2286">
            <v>54.4</v>
          </cell>
          <cell r="R2286">
            <v>31</v>
          </cell>
          <cell r="S2286">
            <v>54.400000000000006</v>
          </cell>
          <cell r="T2286" t="str">
            <v xml:space="preserve"> </v>
          </cell>
        </row>
        <row r="2287">
          <cell r="A2287" t="str">
            <v>44034939</v>
          </cell>
          <cell r="B2287" t="str">
            <v>Bois bruts Azob_x0002_, non _x0002_quarri</v>
          </cell>
          <cell r="C2287">
            <v>38393</v>
          </cell>
          <cell r="D2287">
            <v>30</v>
          </cell>
          <cell r="E2287">
            <v>17</v>
          </cell>
          <cell r="F2287">
            <v>18</v>
          </cell>
          <cell r="G2287">
            <v>30</v>
          </cell>
          <cell r="H2287">
            <v>0</v>
          </cell>
          <cell r="I2287">
            <v>18</v>
          </cell>
          <cell r="J2287">
            <v>1</v>
          </cell>
          <cell r="K2287">
            <v>0</v>
          </cell>
          <cell r="L2287" t="str">
            <v>MTQ</v>
          </cell>
          <cell r="M2287">
            <v>0</v>
          </cell>
          <cell r="N2287">
            <v>0</v>
          </cell>
          <cell r="O2287" t="str">
            <v>CLASSE</v>
          </cell>
          <cell r="P2287">
            <v>4</v>
          </cell>
          <cell r="Q2287">
            <v>54.4</v>
          </cell>
          <cell r="R2287">
            <v>31</v>
          </cell>
          <cell r="S2287">
            <v>54.400000000000006</v>
          </cell>
          <cell r="T2287" t="str">
            <v xml:space="preserve"> </v>
          </cell>
        </row>
        <row r="2288">
          <cell r="A2288" t="str">
            <v>44034940</v>
          </cell>
          <cell r="B2288" t="str">
            <v>Bois bruts Dib_x0002_tou, non _x0002_quarri</v>
          </cell>
          <cell r="C2288">
            <v>38393</v>
          </cell>
          <cell r="D2288">
            <v>30</v>
          </cell>
          <cell r="E2288">
            <v>17</v>
          </cell>
          <cell r="F2288">
            <v>18</v>
          </cell>
          <cell r="G2288">
            <v>30</v>
          </cell>
          <cell r="H2288">
            <v>0</v>
          </cell>
          <cell r="I2288">
            <v>18</v>
          </cell>
          <cell r="J2288">
            <v>1</v>
          </cell>
          <cell r="K2288">
            <v>0</v>
          </cell>
          <cell r="L2288" t="str">
            <v>MTQ</v>
          </cell>
          <cell r="M2288">
            <v>0</v>
          </cell>
          <cell r="N2288">
            <v>0</v>
          </cell>
          <cell r="O2288" t="str">
            <v>CLASSE</v>
          </cell>
          <cell r="P2288">
            <v>4</v>
          </cell>
          <cell r="Q2288">
            <v>54.4</v>
          </cell>
          <cell r="R2288">
            <v>31</v>
          </cell>
          <cell r="S2288">
            <v>54.400000000000006</v>
          </cell>
          <cell r="T2288" t="str">
            <v xml:space="preserve"> </v>
          </cell>
        </row>
        <row r="2289">
          <cell r="A2289" t="str">
            <v>44034941</v>
          </cell>
          <cell r="B2289" t="str">
            <v>Bois bruts Ilomba, non _x0002_quarri</v>
          </cell>
          <cell r="C2289">
            <v>38393</v>
          </cell>
          <cell r="D2289">
            <v>30</v>
          </cell>
          <cell r="E2289">
            <v>17</v>
          </cell>
          <cell r="F2289">
            <v>18</v>
          </cell>
          <cell r="G2289">
            <v>30</v>
          </cell>
          <cell r="H2289">
            <v>0</v>
          </cell>
          <cell r="I2289">
            <v>18</v>
          </cell>
          <cell r="J2289">
            <v>1</v>
          </cell>
          <cell r="K2289">
            <v>0</v>
          </cell>
          <cell r="L2289" t="str">
            <v>MTQ</v>
          </cell>
          <cell r="M2289">
            <v>0</v>
          </cell>
          <cell r="N2289">
            <v>0</v>
          </cell>
          <cell r="O2289" t="str">
            <v>CLASSE</v>
          </cell>
          <cell r="P2289">
            <v>4</v>
          </cell>
          <cell r="Q2289">
            <v>54.4</v>
          </cell>
          <cell r="R2289">
            <v>31</v>
          </cell>
          <cell r="S2289">
            <v>54.400000000000006</v>
          </cell>
          <cell r="T2289" t="str">
            <v xml:space="preserve"> </v>
          </cell>
        </row>
        <row r="2290">
          <cell r="A2290" t="str">
            <v>44034942</v>
          </cell>
          <cell r="B2290" t="str">
            <v>Bois bruts Iroko, non _x0002_quarri</v>
          </cell>
          <cell r="C2290">
            <v>38393</v>
          </cell>
          <cell r="D2290">
            <v>30</v>
          </cell>
          <cell r="E2290">
            <v>17</v>
          </cell>
          <cell r="F2290">
            <v>18</v>
          </cell>
          <cell r="G2290">
            <v>30</v>
          </cell>
          <cell r="H2290">
            <v>0</v>
          </cell>
          <cell r="I2290">
            <v>18</v>
          </cell>
          <cell r="J2290">
            <v>1</v>
          </cell>
          <cell r="K2290">
            <v>0</v>
          </cell>
          <cell r="L2290" t="str">
            <v>MTQ</v>
          </cell>
          <cell r="M2290">
            <v>0</v>
          </cell>
          <cell r="N2290">
            <v>0</v>
          </cell>
          <cell r="O2290" t="str">
            <v>CLASSE</v>
          </cell>
          <cell r="P2290">
            <v>4</v>
          </cell>
          <cell r="Q2290">
            <v>54.4</v>
          </cell>
          <cell r="R2290">
            <v>31</v>
          </cell>
          <cell r="S2290">
            <v>54.400000000000006</v>
          </cell>
          <cell r="T2290" t="str">
            <v xml:space="preserve"> </v>
          </cell>
        </row>
        <row r="2291">
          <cell r="A2291" t="str">
            <v>44034943</v>
          </cell>
          <cell r="B2291" t="str">
            <v>Bois bruts Makor_x0002_, non _x0002_quarri</v>
          </cell>
          <cell r="C2291">
            <v>38393</v>
          </cell>
          <cell r="D2291">
            <v>30</v>
          </cell>
          <cell r="E2291">
            <v>17</v>
          </cell>
          <cell r="F2291">
            <v>18</v>
          </cell>
          <cell r="G2291">
            <v>30</v>
          </cell>
          <cell r="H2291">
            <v>0</v>
          </cell>
          <cell r="I2291">
            <v>18</v>
          </cell>
          <cell r="J2291">
            <v>1</v>
          </cell>
          <cell r="K2291">
            <v>0</v>
          </cell>
          <cell r="L2291" t="str">
            <v>MTQ</v>
          </cell>
          <cell r="M2291">
            <v>0</v>
          </cell>
          <cell r="N2291">
            <v>0</v>
          </cell>
          <cell r="O2291" t="str">
            <v>CLASSE</v>
          </cell>
          <cell r="P2291">
            <v>4</v>
          </cell>
          <cell r="Q2291">
            <v>54.4</v>
          </cell>
          <cell r="R2291">
            <v>31</v>
          </cell>
          <cell r="S2291">
            <v>54.400000000000006</v>
          </cell>
          <cell r="T2291" t="str">
            <v xml:space="preserve"> </v>
          </cell>
        </row>
        <row r="2292">
          <cell r="A2292" t="str">
            <v>44034944</v>
          </cell>
          <cell r="B2292" t="str">
            <v>Bois bruts Mansonia, non _x0002_quarri</v>
          </cell>
          <cell r="C2292">
            <v>38393</v>
          </cell>
          <cell r="D2292">
            <v>30</v>
          </cell>
          <cell r="E2292">
            <v>17</v>
          </cell>
          <cell r="F2292">
            <v>18</v>
          </cell>
          <cell r="G2292">
            <v>30</v>
          </cell>
          <cell r="H2292">
            <v>0</v>
          </cell>
          <cell r="I2292">
            <v>18</v>
          </cell>
          <cell r="J2292">
            <v>1</v>
          </cell>
          <cell r="K2292">
            <v>0</v>
          </cell>
          <cell r="L2292" t="str">
            <v>MTQ</v>
          </cell>
          <cell r="M2292">
            <v>0</v>
          </cell>
          <cell r="N2292">
            <v>0</v>
          </cell>
          <cell r="O2292" t="str">
            <v>CLASSE</v>
          </cell>
          <cell r="P2292">
            <v>4</v>
          </cell>
          <cell r="Q2292">
            <v>54.4</v>
          </cell>
          <cell r="R2292">
            <v>31</v>
          </cell>
          <cell r="S2292">
            <v>54.400000000000006</v>
          </cell>
          <cell r="T2292" t="str">
            <v xml:space="preserve"> </v>
          </cell>
        </row>
        <row r="2293">
          <cell r="A2293" t="str">
            <v>44034945</v>
          </cell>
          <cell r="B2293" t="str">
            <v>Bois bruts Ob_x0002_ch_x0002_,non equarri</v>
          </cell>
          <cell r="C2293">
            <v>38407</v>
          </cell>
          <cell r="D2293">
            <v>30</v>
          </cell>
          <cell r="E2293">
            <v>17</v>
          </cell>
          <cell r="F2293">
            <v>18</v>
          </cell>
          <cell r="G2293">
            <v>30</v>
          </cell>
          <cell r="H2293">
            <v>0</v>
          </cell>
          <cell r="I2293">
            <v>18</v>
          </cell>
          <cell r="J2293">
            <v>1</v>
          </cell>
          <cell r="K2293">
            <v>0</v>
          </cell>
          <cell r="L2293" t="str">
            <v>MTQ</v>
          </cell>
          <cell r="M2293">
            <v>0</v>
          </cell>
          <cell r="N2293">
            <v>0</v>
          </cell>
          <cell r="O2293" t="str">
            <v>CLASSE</v>
          </cell>
          <cell r="P2293">
            <v>4</v>
          </cell>
          <cell r="Q2293">
            <v>54.4</v>
          </cell>
          <cell r="R2293">
            <v>31</v>
          </cell>
          <cell r="S2293">
            <v>54.400000000000006</v>
          </cell>
          <cell r="T2293" t="str">
            <v xml:space="preserve"> </v>
          </cell>
        </row>
        <row r="2294">
          <cell r="A2294" t="str">
            <v>44034946</v>
          </cell>
          <cell r="B2294" t="str">
            <v>Bois bruts Okoum_x0002_ loyal et marchand, non _x0002_quarri</v>
          </cell>
          <cell r="C2294">
            <v>38393</v>
          </cell>
          <cell r="D2294">
            <v>30</v>
          </cell>
          <cell r="E2294">
            <v>17</v>
          </cell>
          <cell r="F2294">
            <v>18</v>
          </cell>
          <cell r="G2294">
            <v>30</v>
          </cell>
          <cell r="H2294">
            <v>0</v>
          </cell>
          <cell r="I2294">
            <v>18</v>
          </cell>
          <cell r="J2294">
            <v>1</v>
          </cell>
          <cell r="K2294">
            <v>0</v>
          </cell>
          <cell r="L2294" t="str">
            <v>MTQ</v>
          </cell>
          <cell r="M2294">
            <v>0</v>
          </cell>
          <cell r="N2294">
            <v>0</v>
          </cell>
          <cell r="O2294" t="str">
            <v>CLASSE</v>
          </cell>
          <cell r="P2294">
            <v>4</v>
          </cell>
          <cell r="Q2294">
            <v>54.4</v>
          </cell>
          <cell r="R2294">
            <v>31</v>
          </cell>
          <cell r="S2294">
            <v>54.400000000000006</v>
          </cell>
          <cell r="T2294" t="str">
            <v xml:space="preserve"> </v>
          </cell>
        </row>
        <row r="2295">
          <cell r="A2295" t="str">
            <v>44034947</v>
          </cell>
          <cell r="B2295" t="str">
            <v>Bois bruts Okoum_x0002_ loyal et marchand tranchage, non _x0002_quarri</v>
          </cell>
          <cell r="C2295">
            <v>38393</v>
          </cell>
          <cell r="D2295">
            <v>30</v>
          </cell>
          <cell r="E2295">
            <v>17</v>
          </cell>
          <cell r="F2295">
            <v>18</v>
          </cell>
          <cell r="G2295">
            <v>30</v>
          </cell>
          <cell r="H2295">
            <v>0</v>
          </cell>
          <cell r="I2295">
            <v>18</v>
          </cell>
          <cell r="J2295">
            <v>1</v>
          </cell>
          <cell r="K2295">
            <v>0</v>
          </cell>
          <cell r="L2295" t="str">
            <v>MTQ</v>
          </cell>
          <cell r="M2295">
            <v>0</v>
          </cell>
          <cell r="N2295">
            <v>0</v>
          </cell>
          <cell r="O2295" t="str">
            <v>CLASSE</v>
          </cell>
          <cell r="P2295">
            <v>4</v>
          </cell>
          <cell r="Q2295">
            <v>54.4</v>
          </cell>
          <cell r="R2295">
            <v>31</v>
          </cell>
          <cell r="S2295">
            <v>54.400000000000006</v>
          </cell>
          <cell r="T2295" t="str">
            <v xml:space="preserve"> </v>
          </cell>
        </row>
        <row r="2296">
          <cell r="A2296" t="str">
            <v>44034948</v>
          </cell>
          <cell r="B2296" t="str">
            <v>Bois bruts Okoum_x0002_ qualit_x0002_ seconde, non _x0002_quarri</v>
          </cell>
          <cell r="C2296">
            <v>38393</v>
          </cell>
          <cell r="D2296">
            <v>30</v>
          </cell>
          <cell r="E2296">
            <v>17</v>
          </cell>
          <cell r="F2296">
            <v>18</v>
          </cell>
          <cell r="G2296">
            <v>30</v>
          </cell>
          <cell r="H2296">
            <v>0</v>
          </cell>
          <cell r="I2296">
            <v>18</v>
          </cell>
          <cell r="J2296">
            <v>1</v>
          </cell>
          <cell r="K2296">
            <v>0</v>
          </cell>
          <cell r="L2296" t="str">
            <v>MTQ</v>
          </cell>
          <cell r="M2296">
            <v>0</v>
          </cell>
          <cell r="N2296">
            <v>0</v>
          </cell>
          <cell r="O2296" t="str">
            <v>CLASSE</v>
          </cell>
          <cell r="P2296">
            <v>4</v>
          </cell>
          <cell r="Q2296">
            <v>54.4</v>
          </cell>
          <cell r="R2296">
            <v>31</v>
          </cell>
          <cell r="S2296">
            <v>54.400000000000006</v>
          </cell>
          <cell r="T2296" t="str">
            <v xml:space="preserve"> </v>
          </cell>
        </row>
        <row r="2297">
          <cell r="A2297" t="str">
            <v>44034949</v>
          </cell>
          <cell r="B2297" t="str">
            <v>Bois bruts Okoum_x0002_ choix industriel, non _x0002_quarri</v>
          </cell>
          <cell r="C2297">
            <v>38393</v>
          </cell>
          <cell r="D2297">
            <v>30</v>
          </cell>
          <cell r="E2297">
            <v>17</v>
          </cell>
          <cell r="F2297">
            <v>18</v>
          </cell>
          <cell r="G2297">
            <v>30</v>
          </cell>
          <cell r="H2297">
            <v>0</v>
          </cell>
          <cell r="I2297">
            <v>18</v>
          </cell>
          <cell r="J2297">
            <v>1</v>
          </cell>
          <cell r="K2297">
            <v>0</v>
          </cell>
          <cell r="L2297" t="str">
            <v>MTQ</v>
          </cell>
          <cell r="M2297">
            <v>0</v>
          </cell>
          <cell r="N2297">
            <v>0</v>
          </cell>
          <cell r="O2297" t="str">
            <v>CLASSE</v>
          </cell>
          <cell r="P2297">
            <v>4</v>
          </cell>
          <cell r="Q2297">
            <v>54.4</v>
          </cell>
          <cell r="R2297">
            <v>31</v>
          </cell>
          <cell r="S2297">
            <v>54.400000000000006</v>
          </cell>
          <cell r="T2297" t="str">
            <v xml:space="preserve"> </v>
          </cell>
        </row>
        <row r="2298">
          <cell r="A2298" t="str">
            <v>44034950</v>
          </cell>
          <cell r="B2298" t="str">
            <v>Bois bruts Okoum_x0002_ choix _x0002_conomiques, non _x0002_quarri</v>
          </cell>
          <cell r="C2298">
            <v>38393</v>
          </cell>
          <cell r="D2298">
            <v>30</v>
          </cell>
          <cell r="E2298">
            <v>17</v>
          </cell>
          <cell r="F2298">
            <v>18</v>
          </cell>
          <cell r="G2298">
            <v>30</v>
          </cell>
          <cell r="H2298">
            <v>0</v>
          </cell>
          <cell r="I2298">
            <v>18</v>
          </cell>
          <cell r="J2298">
            <v>1</v>
          </cell>
          <cell r="K2298">
            <v>0</v>
          </cell>
          <cell r="L2298" t="str">
            <v>MTQ</v>
          </cell>
          <cell r="M2298">
            <v>0</v>
          </cell>
          <cell r="N2298">
            <v>0</v>
          </cell>
          <cell r="O2298" t="str">
            <v>CLASSE</v>
          </cell>
          <cell r="P2298">
            <v>4</v>
          </cell>
          <cell r="Q2298">
            <v>54.4</v>
          </cell>
          <cell r="R2298">
            <v>31</v>
          </cell>
          <cell r="S2298">
            <v>54.400000000000006</v>
          </cell>
          <cell r="T2298" t="str">
            <v xml:space="preserve"> </v>
          </cell>
        </row>
        <row r="2299">
          <cell r="A2299" t="str">
            <v>44034951</v>
          </cell>
          <cell r="B2299" t="str">
            <v>Bois bruts Okoum_x0002_ choix sp_x0002_cial, non _x0002_quarri</v>
          </cell>
          <cell r="C2299">
            <v>38393</v>
          </cell>
          <cell r="D2299">
            <v>30</v>
          </cell>
          <cell r="E2299">
            <v>17</v>
          </cell>
          <cell r="F2299">
            <v>18</v>
          </cell>
          <cell r="G2299">
            <v>30</v>
          </cell>
          <cell r="H2299">
            <v>0</v>
          </cell>
          <cell r="I2299">
            <v>18</v>
          </cell>
          <cell r="J2299">
            <v>1</v>
          </cell>
          <cell r="K2299">
            <v>0</v>
          </cell>
          <cell r="L2299" t="str">
            <v>MTQ</v>
          </cell>
          <cell r="M2299">
            <v>0</v>
          </cell>
          <cell r="N2299">
            <v>0</v>
          </cell>
          <cell r="O2299" t="str">
            <v>CLASSE</v>
          </cell>
          <cell r="P2299">
            <v>4</v>
          </cell>
          <cell r="Q2299">
            <v>54.4</v>
          </cell>
          <cell r="R2299">
            <v>31</v>
          </cell>
          <cell r="S2299">
            <v>54.400000000000006</v>
          </cell>
          <cell r="T2299" t="str">
            <v xml:space="preserve"> </v>
          </cell>
        </row>
        <row r="2300">
          <cell r="A2300" t="str">
            <v>44034952</v>
          </cell>
          <cell r="B2300" t="str">
            <v>Bois bruts Ozigo loyal et marchand, non _x0002_quarri</v>
          </cell>
          <cell r="C2300">
            <v>38393</v>
          </cell>
          <cell r="D2300">
            <v>30</v>
          </cell>
          <cell r="E2300">
            <v>17</v>
          </cell>
          <cell r="F2300">
            <v>18</v>
          </cell>
          <cell r="G2300">
            <v>30</v>
          </cell>
          <cell r="H2300">
            <v>0</v>
          </cell>
          <cell r="I2300">
            <v>18</v>
          </cell>
          <cell r="J2300">
            <v>1</v>
          </cell>
          <cell r="K2300">
            <v>0</v>
          </cell>
          <cell r="L2300" t="str">
            <v>MTQ</v>
          </cell>
          <cell r="M2300">
            <v>0</v>
          </cell>
          <cell r="N2300">
            <v>0</v>
          </cell>
          <cell r="O2300" t="str">
            <v>CLASSE</v>
          </cell>
          <cell r="P2300">
            <v>4</v>
          </cell>
          <cell r="Q2300">
            <v>54.4</v>
          </cell>
          <cell r="R2300">
            <v>31</v>
          </cell>
          <cell r="S2300">
            <v>54.400000000000006</v>
          </cell>
          <cell r="T2300" t="str">
            <v xml:space="preserve"> </v>
          </cell>
        </row>
        <row r="2301">
          <cell r="A2301" t="str">
            <v>44034953</v>
          </cell>
          <cell r="B2301" t="str">
            <v>Bois bruts Ozigo loyal et marchand tranchage, non _x0002_quarri</v>
          </cell>
          <cell r="C2301">
            <v>38393</v>
          </cell>
          <cell r="D2301">
            <v>30</v>
          </cell>
          <cell r="E2301">
            <v>17</v>
          </cell>
          <cell r="F2301">
            <v>18</v>
          </cell>
          <cell r="G2301">
            <v>30</v>
          </cell>
          <cell r="H2301">
            <v>0</v>
          </cell>
          <cell r="I2301">
            <v>18</v>
          </cell>
          <cell r="J2301">
            <v>1</v>
          </cell>
          <cell r="K2301">
            <v>0</v>
          </cell>
          <cell r="L2301" t="str">
            <v>MTQ</v>
          </cell>
          <cell r="M2301">
            <v>0</v>
          </cell>
          <cell r="N2301">
            <v>0</v>
          </cell>
          <cell r="O2301" t="str">
            <v>CLASSE</v>
          </cell>
          <cell r="P2301">
            <v>4</v>
          </cell>
          <cell r="Q2301">
            <v>54.4</v>
          </cell>
          <cell r="R2301">
            <v>31</v>
          </cell>
          <cell r="S2301">
            <v>54.400000000000006</v>
          </cell>
          <cell r="T2301" t="str">
            <v xml:space="preserve"> </v>
          </cell>
        </row>
        <row r="2302">
          <cell r="A2302" t="str">
            <v>44034954</v>
          </cell>
          <cell r="B2302" t="str">
            <v>Bois bruts Ozigo quali_x0002_ seconde, non _x0002_quarri</v>
          </cell>
          <cell r="C2302">
            <v>38393</v>
          </cell>
          <cell r="D2302">
            <v>30</v>
          </cell>
          <cell r="E2302">
            <v>17</v>
          </cell>
          <cell r="F2302">
            <v>18</v>
          </cell>
          <cell r="G2302">
            <v>30</v>
          </cell>
          <cell r="H2302">
            <v>0</v>
          </cell>
          <cell r="I2302">
            <v>18</v>
          </cell>
          <cell r="J2302">
            <v>1</v>
          </cell>
          <cell r="K2302">
            <v>0</v>
          </cell>
          <cell r="L2302" t="str">
            <v>MTQ</v>
          </cell>
          <cell r="M2302">
            <v>0</v>
          </cell>
          <cell r="N2302">
            <v>0</v>
          </cell>
          <cell r="O2302" t="str">
            <v>CLASSE</v>
          </cell>
          <cell r="P2302">
            <v>4</v>
          </cell>
          <cell r="Q2302">
            <v>54.4</v>
          </cell>
          <cell r="R2302">
            <v>31</v>
          </cell>
          <cell r="S2302">
            <v>54.400000000000006</v>
          </cell>
          <cell r="T2302" t="str">
            <v xml:space="preserve"> </v>
          </cell>
        </row>
        <row r="2303">
          <cell r="A2303" t="str">
            <v>44034955</v>
          </cell>
          <cell r="B2303" t="str">
            <v>Bois bruts Ozigo choix industriel, non _x0002_quarri</v>
          </cell>
          <cell r="C2303">
            <v>38393</v>
          </cell>
          <cell r="D2303">
            <v>30</v>
          </cell>
          <cell r="E2303">
            <v>17</v>
          </cell>
          <cell r="F2303">
            <v>18</v>
          </cell>
          <cell r="G2303">
            <v>30</v>
          </cell>
          <cell r="H2303">
            <v>0</v>
          </cell>
          <cell r="I2303">
            <v>18</v>
          </cell>
          <cell r="J2303">
            <v>1</v>
          </cell>
          <cell r="K2303">
            <v>0</v>
          </cell>
          <cell r="L2303" t="str">
            <v>MTQ</v>
          </cell>
          <cell r="M2303">
            <v>0</v>
          </cell>
          <cell r="N2303">
            <v>0</v>
          </cell>
          <cell r="O2303" t="str">
            <v>CLASSE</v>
          </cell>
          <cell r="P2303">
            <v>4</v>
          </cell>
          <cell r="Q2303">
            <v>54.4</v>
          </cell>
          <cell r="R2303">
            <v>31</v>
          </cell>
          <cell r="S2303">
            <v>54.400000000000006</v>
          </cell>
          <cell r="T2303" t="str">
            <v xml:space="preserve"> </v>
          </cell>
        </row>
        <row r="2304">
          <cell r="A2304" t="str">
            <v>44034956</v>
          </cell>
          <cell r="B2304" t="str">
            <v>Bois bruts Ozigo choix _x0002_conomique, non _x0002_quarri</v>
          </cell>
          <cell r="C2304">
            <v>38393</v>
          </cell>
          <cell r="D2304">
            <v>30</v>
          </cell>
          <cell r="E2304">
            <v>17</v>
          </cell>
          <cell r="F2304">
            <v>18</v>
          </cell>
          <cell r="G2304">
            <v>30</v>
          </cell>
          <cell r="H2304">
            <v>0</v>
          </cell>
          <cell r="I2304">
            <v>18</v>
          </cell>
          <cell r="J2304">
            <v>1</v>
          </cell>
          <cell r="K2304">
            <v>0</v>
          </cell>
          <cell r="L2304" t="str">
            <v>MTQ</v>
          </cell>
          <cell r="M2304">
            <v>0</v>
          </cell>
          <cell r="N2304">
            <v>0</v>
          </cell>
          <cell r="O2304" t="str">
            <v>CLASSE</v>
          </cell>
          <cell r="P2304">
            <v>4</v>
          </cell>
          <cell r="Q2304">
            <v>54.4</v>
          </cell>
          <cell r="R2304">
            <v>31</v>
          </cell>
          <cell r="S2304">
            <v>54.400000000000006</v>
          </cell>
          <cell r="T2304" t="str">
            <v xml:space="preserve"> </v>
          </cell>
        </row>
        <row r="2305">
          <cell r="A2305" t="str">
            <v>44034957</v>
          </cell>
          <cell r="B2305" t="str">
            <v>Bois bruts Ozigo choix sp_x0002_cial, non _x0002_quarri</v>
          </cell>
          <cell r="C2305">
            <v>38393</v>
          </cell>
          <cell r="D2305">
            <v>30</v>
          </cell>
          <cell r="E2305">
            <v>17</v>
          </cell>
          <cell r="F2305">
            <v>18</v>
          </cell>
          <cell r="G2305">
            <v>30</v>
          </cell>
          <cell r="H2305">
            <v>0</v>
          </cell>
          <cell r="I2305">
            <v>18</v>
          </cell>
          <cell r="J2305">
            <v>1</v>
          </cell>
          <cell r="K2305">
            <v>0</v>
          </cell>
          <cell r="L2305" t="str">
            <v>MTQ</v>
          </cell>
          <cell r="M2305">
            <v>0</v>
          </cell>
          <cell r="N2305">
            <v>0</v>
          </cell>
          <cell r="O2305" t="str">
            <v>CLASSE</v>
          </cell>
          <cell r="P2305">
            <v>4</v>
          </cell>
          <cell r="Q2305">
            <v>54.4</v>
          </cell>
          <cell r="R2305">
            <v>31</v>
          </cell>
          <cell r="S2305">
            <v>54.400000000000006</v>
          </cell>
          <cell r="T2305" t="str">
            <v xml:space="preserve"> </v>
          </cell>
        </row>
        <row r="2306">
          <cell r="A2306" t="str">
            <v>44034958</v>
          </cell>
          <cell r="B2306" t="str">
            <v>Bois bruts Sapelli, non _x0002_quarri</v>
          </cell>
          <cell r="C2306">
            <v>38393</v>
          </cell>
          <cell r="D2306">
            <v>30</v>
          </cell>
          <cell r="E2306">
            <v>17</v>
          </cell>
          <cell r="F2306">
            <v>18</v>
          </cell>
          <cell r="G2306">
            <v>30</v>
          </cell>
          <cell r="H2306">
            <v>0</v>
          </cell>
          <cell r="I2306">
            <v>18</v>
          </cell>
          <cell r="J2306">
            <v>1</v>
          </cell>
          <cell r="K2306">
            <v>0</v>
          </cell>
          <cell r="L2306" t="str">
            <v>MTQ</v>
          </cell>
          <cell r="M2306">
            <v>0</v>
          </cell>
          <cell r="N2306">
            <v>0</v>
          </cell>
          <cell r="O2306" t="str">
            <v>CLASSE</v>
          </cell>
          <cell r="P2306">
            <v>4</v>
          </cell>
          <cell r="Q2306">
            <v>54.4</v>
          </cell>
          <cell r="R2306">
            <v>31</v>
          </cell>
          <cell r="S2306">
            <v>54.400000000000006</v>
          </cell>
          <cell r="T2306" t="str">
            <v xml:space="preserve"> </v>
          </cell>
        </row>
        <row r="2307">
          <cell r="A2307" t="str">
            <v>44034959</v>
          </cell>
          <cell r="B2307" t="str">
            <v>Bois bruts Sipo, non _x0002_quarri</v>
          </cell>
          <cell r="C2307">
            <v>38393</v>
          </cell>
          <cell r="D2307">
            <v>30</v>
          </cell>
          <cell r="E2307">
            <v>17</v>
          </cell>
          <cell r="F2307">
            <v>18</v>
          </cell>
          <cell r="G2307">
            <v>30</v>
          </cell>
          <cell r="H2307">
            <v>0</v>
          </cell>
          <cell r="I2307">
            <v>18</v>
          </cell>
          <cell r="J2307">
            <v>1</v>
          </cell>
          <cell r="K2307">
            <v>0</v>
          </cell>
          <cell r="L2307" t="str">
            <v>MTQ</v>
          </cell>
          <cell r="M2307">
            <v>0</v>
          </cell>
          <cell r="N2307">
            <v>0</v>
          </cell>
          <cell r="O2307" t="str">
            <v>CLASSE</v>
          </cell>
          <cell r="P2307">
            <v>4</v>
          </cell>
          <cell r="Q2307">
            <v>54.4</v>
          </cell>
          <cell r="R2307">
            <v>31</v>
          </cell>
          <cell r="S2307">
            <v>54.400000000000006</v>
          </cell>
          <cell r="T2307" t="str">
            <v xml:space="preserve"> </v>
          </cell>
        </row>
        <row r="2308">
          <cell r="A2308" t="str">
            <v>44034960</v>
          </cell>
          <cell r="B2308" t="str">
            <v>Bois bruts Tiama, non _x0002_quarri</v>
          </cell>
          <cell r="C2308">
            <v>38393</v>
          </cell>
          <cell r="D2308">
            <v>30</v>
          </cell>
          <cell r="E2308">
            <v>17</v>
          </cell>
          <cell r="F2308">
            <v>18</v>
          </cell>
          <cell r="G2308">
            <v>30</v>
          </cell>
          <cell r="H2308">
            <v>0</v>
          </cell>
          <cell r="I2308">
            <v>18</v>
          </cell>
          <cell r="J2308">
            <v>1</v>
          </cell>
          <cell r="K2308">
            <v>0</v>
          </cell>
          <cell r="L2308" t="str">
            <v>MTQ</v>
          </cell>
          <cell r="M2308">
            <v>0</v>
          </cell>
          <cell r="N2308">
            <v>0</v>
          </cell>
          <cell r="O2308" t="str">
            <v>CLASSE</v>
          </cell>
          <cell r="P2308">
            <v>4</v>
          </cell>
          <cell r="Q2308">
            <v>54.4</v>
          </cell>
          <cell r="R2308">
            <v>31</v>
          </cell>
          <cell r="S2308">
            <v>54.400000000000006</v>
          </cell>
          <cell r="T2308" t="str">
            <v xml:space="preserve"> </v>
          </cell>
        </row>
        <row r="2309">
          <cell r="A2309" t="str">
            <v>44034961</v>
          </cell>
          <cell r="B2309" t="str">
            <v>Bois brut d'ACCUMINATA,non _x0002_quarri</v>
          </cell>
          <cell r="C2309">
            <v>38393</v>
          </cell>
          <cell r="D2309">
            <v>30</v>
          </cell>
          <cell r="E2309">
            <v>17</v>
          </cell>
          <cell r="F2309">
            <v>18</v>
          </cell>
          <cell r="G2309">
            <v>30</v>
          </cell>
          <cell r="H2309">
            <v>0</v>
          </cell>
          <cell r="I2309">
            <v>18</v>
          </cell>
          <cell r="J2309">
            <v>1</v>
          </cell>
          <cell r="K2309">
            <v>0</v>
          </cell>
          <cell r="L2309" t="str">
            <v>MTQ</v>
          </cell>
          <cell r="M2309">
            <v>0</v>
          </cell>
          <cell r="N2309">
            <v>0</v>
          </cell>
          <cell r="O2309" t="str">
            <v>CLASSE</v>
          </cell>
          <cell r="P2309">
            <v>4</v>
          </cell>
          <cell r="Q2309">
            <v>54.4</v>
          </cell>
          <cell r="R2309">
            <v>31</v>
          </cell>
          <cell r="S2309">
            <v>54.400000000000006</v>
          </cell>
          <cell r="T2309" t="str">
            <v xml:space="preserve"> </v>
          </cell>
        </row>
        <row r="2310">
          <cell r="A2310" t="str">
            <v>44034963</v>
          </cell>
          <cell r="B2310" t="str">
            <v>Bois brut de BELI BRUN (AWOURA),non _x0002_quarri</v>
          </cell>
          <cell r="C2310">
            <v>38393</v>
          </cell>
          <cell r="D2310">
            <v>30</v>
          </cell>
          <cell r="E2310">
            <v>17</v>
          </cell>
          <cell r="F2310">
            <v>18</v>
          </cell>
          <cell r="G2310">
            <v>30</v>
          </cell>
          <cell r="H2310">
            <v>0</v>
          </cell>
          <cell r="I2310">
            <v>18</v>
          </cell>
          <cell r="J2310">
            <v>1</v>
          </cell>
          <cell r="K2310">
            <v>0</v>
          </cell>
          <cell r="L2310" t="str">
            <v>MTQ</v>
          </cell>
          <cell r="M2310">
            <v>0</v>
          </cell>
          <cell r="N2310">
            <v>0</v>
          </cell>
          <cell r="O2310" t="str">
            <v>CLASSE</v>
          </cell>
          <cell r="P2310">
            <v>4</v>
          </cell>
          <cell r="Q2310">
            <v>54.4</v>
          </cell>
          <cell r="R2310">
            <v>31</v>
          </cell>
          <cell r="S2310">
            <v>54.400000000000006</v>
          </cell>
          <cell r="T2310" t="str">
            <v xml:space="preserve"> </v>
          </cell>
        </row>
        <row r="2311">
          <cell r="A2311" t="str">
            <v>44034965</v>
          </cell>
          <cell r="B2311" t="str">
            <v>Bois brut de BOMANGA,non _x0002_quarri</v>
          </cell>
          <cell r="C2311">
            <v>38393</v>
          </cell>
          <cell r="D2311">
            <v>30</v>
          </cell>
          <cell r="E2311">
            <v>17</v>
          </cell>
          <cell r="F2311">
            <v>18</v>
          </cell>
          <cell r="G2311">
            <v>30</v>
          </cell>
          <cell r="H2311">
            <v>0</v>
          </cell>
          <cell r="I2311">
            <v>18</v>
          </cell>
          <cell r="J2311">
            <v>1</v>
          </cell>
          <cell r="K2311">
            <v>0</v>
          </cell>
          <cell r="L2311" t="str">
            <v>MTQ</v>
          </cell>
          <cell r="M2311">
            <v>0</v>
          </cell>
          <cell r="N2311">
            <v>0</v>
          </cell>
          <cell r="O2311" t="str">
            <v>CLASSE</v>
          </cell>
          <cell r="P2311">
            <v>4</v>
          </cell>
          <cell r="Q2311">
            <v>54.4</v>
          </cell>
          <cell r="R2311">
            <v>31</v>
          </cell>
          <cell r="S2311">
            <v>54.400000000000006</v>
          </cell>
          <cell r="T2311" t="str">
            <v xml:space="preserve"> </v>
          </cell>
        </row>
        <row r="2312">
          <cell r="A2312" t="str">
            <v>44034966</v>
          </cell>
          <cell r="B2312" t="str">
            <v>Bois brut de EBIARA (POCOULI),non _x0002_quarri</v>
          </cell>
          <cell r="C2312">
            <v>38393</v>
          </cell>
          <cell r="D2312">
            <v>30</v>
          </cell>
          <cell r="E2312">
            <v>17</v>
          </cell>
          <cell r="F2312">
            <v>18</v>
          </cell>
          <cell r="G2312">
            <v>30</v>
          </cell>
          <cell r="H2312">
            <v>0</v>
          </cell>
          <cell r="I2312">
            <v>18</v>
          </cell>
          <cell r="J2312">
            <v>1</v>
          </cell>
          <cell r="K2312">
            <v>0</v>
          </cell>
          <cell r="L2312" t="str">
            <v>MTQ</v>
          </cell>
          <cell r="M2312">
            <v>0</v>
          </cell>
          <cell r="N2312">
            <v>0</v>
          </cell>
          <cell r="O2312" t="str">
            <v>CLASSE</v>
          </cell>
          <cell r="P2312">
            <v>4</v>
          </cell>
          <cell r="Q2312">
            <v>54.4</v>
          </cell>
          <cell r="R2312">
            <v>31</v>
          </cell>
          <cell r="S2312">
            <v>54.400000000000006</v>
          </cell>
          <cell r="T2312" t="str">
            <v xml:space="preserve"> </v>
          </cell>
        </row>
        <row r="2313">
          <cell r="A2313" t="str">
            <v>44034967</v>
          </cell>
          <cell r="B2313" t="str">
            <v>Bois brut de EMIEN,non _x0002_quarri</v>
          </cell>
          <cell r="C2313">
            <v>38393</v>
          </cell>
          <cell r="D2313">
            <v>30</v>
          </cell>
          <cell r="E2313">
            <v>17</v>
          </cell>
          <cell r="F2313">
            <v>18</v>
          </cell>
          <cell r="G2313">
            <v>30</v>
          </cell>
          <cell r="H2313">
            <v>0</v>
          </cell>
          <cell r="I2313">
            <v>18</v>
          </cell>
          <cell r="J2313">
            <v>1</v>
          </cell>
          <cell r="K2313">
            <v>0</v>
          </cell>
          <cell r="L2313" t="str">
            <v>MTQ</v>
          </cell>
          <cell r="M2313">
            <v>0</v>
          </cell>
          <cell r="N2313">
            <v>0</v>
          </cell>
          <cell r="O2313" t="str">
            <v>CLASSE</v>
          </cell>
          <cell r="P2313">
            <v>4</v>
          </cell>
          <cell r="Q2313">
            <v>54.4</v>
          </cell>
          <cell r="R2313">
            <v>31</v>
          </cell>
          <cell r="S2313">
            <v>54.400000000000006</v>
          </cell>
          <cell r="T2313" t="str">
            <v xml:space="preserve"> </v>
          </cell>
        </row>
        <row r="2314">
          <cell r="A2314" t="str">
            <v>44034969</v>
          </cell>
          <cell r="B2314" t="str">
            <v>Bois brurts tropicaux, non _x0002_quarri, autres que ceux du 44034901 aux 44034969</v>
          </cell>
          <cell r="C2314">
            <v>38393</v>
          </cell>
          <cell r="D2314">
            <v>30</v>
          </cell>
          <cell r="E2314">
            <v>17</v>
          </cell>
          <cell r="F2314">
            <v>18</v>
          </cell>
          <cell r="G2314">
            <v>30</v>
          </cell>
          <cell r="H2314">
            <v>0</v>
          </cell>
          <cell r="I2314">
            <v>18</v>
          </cell>
          <cell r="J2314">
            <v>1</v>
          </cell>
          <cell r="K2314">
            <v>0</v>
          </cell>
          <cell r="L2314" t="str">
            <v>MTQ</v>
          </cell>
          <cell r="M2314">
            <v>0</v>
          </cell>
          <cell r="N2314">
            <v>0</v>
          </cell>
          <cell r="O2314" t="str">
            <v>CLASSE</v>
          </cell>
          <cell r="P2314">
            <v>4</v>
          </cell>
          <cell r="Q2314">
            <v>54.4</v>
          </cell>
          <cell r="R2314">
            <v>31</v>
          </cell>
          <cell r="S2314">
            <v>54.400000000000006</v>
          </cell>
          <cell r="T2314" t="str">
            <v xml:space="preserve"> </v>
          </cell>
        </row>
        <row r="2315">
          <cell r="A2315" t="str">
            <v>44034970</v>
          </cell>
          <cell r="B2315" t="str">
            <v>Bois brut de PACHYLOBA,non _x0002_quarri</v>
          </cell>
          <cell r="C2315">
            <v>38393</v>
          </cell>
          <cell r="D2315">
            <v>30</v>
          </cell>
          <cell r="E2315">
            <v>17</v>
          </cell>
          <cell r="F2315">
            <v>18</v>
          </cell>
          <cell r="G2315">
            <v>30</v>
          </cell>
          <cell r="H2315">
            <v>0</v>
          </cell>
          <cell r="I2315">
            <v>18</v>
          </cell>
          <cell r="J2315">
            <v>1</v>
          </cell>
          <cell r="K2315">
            <v>0</v>
          </cell>
          <cell r="L2315" t="str">
            <v>MTQ</v>
          </cell>
          <cell r="M2315">
            <v>0</v>
          </cell>
          <cell r="N2315">
            <v>0</v>
          </cell>
          <cell r="O2315" t="str">
            <v>CLASSE</v>
          </cell>
          <cell r="P2315">
            <v>4</v>
          </cell>
          <cell r="Q2315">
            <v>54.4</v>
          </cell>
          <cell r="R2315">
            <v>31</v>
          </cell>
          <cell r="S2315">
            <v>54.400000000000006</v>
          </cell>
          <cell r="T2315" t="str">
            <v xml:space="preserve"> </v>
          </cell>
        </row>
        <row r="2316">
          <cell r="A2316" t="str">
            <v>44034971</v>
          </cell>
          <cell r="B2316" t="str">
            <v>Bois brut de TALI,non _x0002_quarri</v>
          </cell>
          <cell r="C2316">
            <v>38393</v>
          </cell>
          <cell r="D2316">
            <v>30</v>
          </cell>
          <cell r="E2316">
            <v>17</v>
          </cell>
          <cell r="F2316">
            <v>18</v>
          </cell>
          <cell r="G2316">
            <v>30</v>
          </cell>
          <cell r="H2316">
            <v>0</v>
          </cell>
          <cell r="I2316">
            <v>18</v>
          </cell>
          <cell r="J2316">
            <v>1</v>
          </cell>
          <cell r="K2316">
            <v>0</v>
          </cell>
          <cell r="L2316" t="str">
            <v>MTQ</v>
          </cell>
          <cell r="M2316">
            <v>0</v>
          </cell>
          <cell r="N2316">
            <v>0</v>
          </cell>
          <cell r="O2316" t="str">
            <v>CLASSE</v>
          </cell>
          <cell r="P2316">
            <v>4</v>
          </cell>
          <cell r="Q2316">
            <v>54.4</v>
          </cell>
          <cell r="R2316">
            <v>31</v>
          </cell>
          <cell r="S2316">
            <v>54.400000000000006</v>
          </cell>
          <cell r="T2316" t="str">
            <v xml:space="preserve"> </v>
          </cell>
        </row>
        <row r="2317">
          <cell r="A2317" t="str">
            <v>44034972</v>
          </cell>
          <cell r="B2317" t="str">
            <v>Bois brut de WENGUE,non _x0002_quarri</v>
          </cell>
          <cell r="C2317">
            <v>38393</v>
          </cell>
          <cell r="D2317">
            <v>30</v>
          </cell>
          <cell r="E2317">
            <v>17</v>
          </cell>
          <cell r="F2317">
            <v>18</v>
          </cell>
          <cell r="G2317">
            <v>30</v>
          </cell>
          <cell r="H2317">
            <v>0</v>
          </cell>
          <cell r="I2317">
            <v>18</v>
          </cell>
          <cell r="J2317">
            <v>1</v>
          </cell>
          <cell r="K2317">
            <v>0</v>
          </cell>
          <cell r="L2317" t="str">
            <v>MTQ</v>
          </cell>
          <cell r="M2317">
            <v>0</v>
          </cell>
          <cell r="N2317">
            <v>0</v>
          </cell>
          <cell r="O2317" t="str">
            <v>CLASSE</v>
          </cell>
          <cell r="P2317">
            <v>4</v>
          </cell>
          <cell r="Q2317">
            <v>54.4</v>
          </cell>
          <cell r="R2317">
            <v>31</v>
          </cell>
          <cell r="S2317">
            <v>54.400000000000006</v>
          </cell>
          <cell r="T2317" t="str">
            <v xml:space="preserve"> </v>
          </cell>
        </row>
        <row r="2318">
          <cell r="A2318" t="str">
            <v>44034973</v>
          </cell>
          <cell r="B2318" t="str">
            <v>Bois brut de OKOUME IR,non _x0002_quarri</v>
          </cell>
          <cell r="C2318">
            <v>38393</v>
          </cell>
          <cell r="D2318">
            <v>30</v>
          </cell>
          <cell r="E2318">
            <v>17</v>
          </cell>
          <cell r="F2318">
            <v>18</v>
          </cell>
          <cell r="G2318">
            <v>30</v>
          </cell>
          <cell r="H2318">
            <v>0</v>
          </cell>
          <cell r="I2318">
            <v>18</v>
          </cell>
          <cell r="J2318">
            <v>1</v>
          </cell>
          <cell r="K2318">
            <v>0</v>
          </cell>
          <cell r="L2318" t="str">
            <v>MTQ</v>
          </cell>
          <cell r="M2318">
            <v>0</v>
          </cell>
          <cell r="N2318">
            <v>0</v>
          </cell>
          <cell r="O2318" t="str">
            <v>CLASSE</v>
          </cell>
          <cell r="P2318">
            <v>4</v>
          </cell>
          <cell r="Q2318">
            <v>54.4</v>
          </cell>
          <cell r="R2318">
            <v>31</v>
          </cell>
          <cell r="S2318">
            <v>54.400000000000006</v>
          </cell>
          <cell r="T2318" t="str">
            <v xml:space="preserve"> </v>
          </cell>
        </row>
        <row r="2319">
          <cell r="A2319" t="str">
            <v>44034974</v>
          </cell>
          <cell r="B2319" t="str">
            <v>Bois brut de OKAN,non _x0002_quarri</v>
          </cell>
          <cell r="C2319">
            <v>38393</v>
          </cell>
          <cell r="D2319">
            <v>30</v>
          </cell>
          <cell r="E2319">
            <v>17</v>
          </cell>
          <cell r="F2319">
            <v>18</v>
          </cell>
          <cell r="G2319">
            <v>30</v>
          </cell>
          <cell r="H2319">
            <v>0</v>
          </cell>
          <cell r="I2319">
            <v>18</v>
          </cell>
          <cell r="J2319">
            <v>1</v>
          </cell>
          <cell r="K2319">
            <v>0</v>
          </cell>
          <cell r="L2319" t="str">
            <v>MTQ</v>
          </cell>
          <cell r="M2319">
            <v>0</v>
          </cell>
          <cell r="N2319">
            <v>0</v>
          </cell>
          <cell r="O2319" t="str">
            <v>CLASSE</v>
          </cell>
          <cell r="P2319">
            <v>4</v>
          </cell>
          <cell r="Q2319">
            <v>54.4</v>
          </cell>
          <cell r="R2319">
            <v>31</v>
          </cell>
          <cell r="S2319">
            <v>54.400000000000006</v>
          </cell>
          <cell r="T2319" t="str">
            <v xml:space="preserve"> </v>
          </cell>
        </row>
        <row r="2320">
          <cell r="A2320" t="str">
            <v>44034975</v>
          </cell>
          <cell r="B2320" t="str">
            <v>Bois brut de ALONE (KONDROTI),non _x0002_quarri</v>
          </cell>
          <cell r="C2320">
            <v>38393</v>
          </cell>
          <cell r="D2320">
            <v>30</v>
          </cell>
          <cell r="E2320">
            <v>17</v>
          </cell>
          <cell r="F2320">
            <v>18</v>
          </cell>
          <cell r="G2320">
            <v>30</v>
          </cell>
          <cell r="H2320">
            <v>0</v>
          </cell>
          <cell r="I2320">
            <v>18</v>
          </cell>
          <cell r="J2320">
            <v>1</v>
          </cell>
          <cell r="K2320">
            <v>0</v>
          </cell>
          <cell r="L2320" t="str">
            <v>MTQ</v>
          </cell>
          <cell r="M2320">
            <v>0</v>
          </cell>
          <cell r="N2320">
            <v>0</v>
          </cell>
          <cell r="O2320" t="str">
            <v>CLASSE</v>
          </cell>
          <cell r="P2320">
            <v>4</v>
          </cell>
          <cell r="Q2320">
            <v>54.4</v>
          </cell>
          <cell r="R2320">
            <v>31</v>
          </cell>
          <cell r="S2320">
            <v>54.400000000000006</v>
          </cell>
          <cell r="T2320" t="str">
            <v xml:space="preserve"> </v>
          </cell>
        </row>
        <row r="2321">
          <cell r="A2321" t="str">
            <v>44034976</v>
          </cell>
          <cell r="B2321" t="str">
            <v>Bois brut de ANZEM (ETIMOE),non _x0002_quarri</v>
          </cell>
          <cell r="C2321">
            <v>38393</v>
          </cell>
          <cell r="D2321">
            <v>30</v>
          </cell>
          <cell r="E2321">
            <v>17</v>
          </cell>
          <cell r="F2321">
            <v>18</v>
          </cell>
          <cell r="G2321">
            <v>30</v>
          </cell>
          <cell r="H2321">
            <v>0</v>
          </cell>
          <cell r="I2321">
            <v>18</v>
          </cell>
          <cell r="J2321">
            <v>1</v>
          </cell>
          <cell r="K2321">
            <v>0</v>
          </cell>
          <cell r="L2321" t="str">
            <v>MTQ</v>
          </cell>
          <cell r="M2321">
            <v>0</v>
          </cell>
          <cell r="N2321">
            <v>0</v>
          </cell>
          <cell r="O2321" t="str">
            <v>CLASSE</v>
          </cell>
          <cell r="P2321">
            <v>4</v>
          </cell>
          <cell r="Q2321">
            <v>54.4</v>
          </cell>
          <cell r="R2321">
            <v>31</v>
          </cell>
          <cell r="S2321">
            <v>54.400000000000006</v>
          </cell>
          <cell r="T2321" t="str">
            <v xml:space="preserve"> </v>
          </cell>
        </row>
        <row r="2322">
          <cell r="A2322" t="str">
            <v>44034977</v>
          </cell>
          <cell r="B2322" t="str">
            <v>Bois brut de FARO,non _x0002_quarri</v>
          </cell>
          <cell r="C2322">
            <v>38393</v>
          </cell>
          <cell r="D2322">
            <v>30</v>
          </cell>
          <cell r="E2322">
            <v>17</v>
          </cell>
          <cell r="F2322">
            <v>18</v>
          </cell>
          <cell r="G2322">
            <v>30</v>
          </cell>
          <cell r="H2322">
            <v>0</v>
          </cell>
          <cell r="I2322">
            <v>18</v>
          </cell>
          <cell r="J2322">
            <v>1</v>
          </cell>
          <cell r="K2322">
            <v>0</v>
          </cell>
          <cell r="L2322" t="str">
            <v>MTQ</v>
          </cell>
          <cell r="M2322">
            <v>0</v>
          </cell>
          <cell r="N2322">
            <v>0</v>
          </cell>
          <cell r="O2322" t="str">
            <v>CLASSE</v>
          </cell>
          <cell r="P2322">
            <v>4</v>
          </cell>
          <cell r="Q2322">
            <v>54.4</v>
          </cell>
          <cell r="R2322">
            <v>31</v>
          </cell>
          <cell r="S2322">
            <v>54.400000000000006</v>
          </cell>
          <cell r="T2322" t="str">
            <v xml:space="preserve"> </v>
          </cell>
        </row>
        <row r="2323">
          <cell r="A2323" t="str">
            <v>44034978</v>
          </cell>
          <cell r="B2323" t="str">
            <v>Bois brut de GOMBE,non _x0002_quarri</v>
          </cell>
          <cell r="C2323">
            <v>38393</v>
          </cell>
          <cell r="D2323">
            <v>30</v>
          </cell>
          <cell r="E2323">
            <v>17</v>
          </cell>
          <cell r="F2323">
            <v>18</v>
          </cell>
          <cell r="G2323">
            <v>30</v>
          </cell>
          <cell r="H2323">
            <v>0</v>
          </cell>
          <cell r="I2323">
            <v>18</v>
          </cell>
          <cell r="J2323">
            <v>1</v>
          </cell>
          <cell r="K2323">
            <v>0</v>
          </cell>
          <cell r="L2323" t="str">
            <v>MTQ</v>
          </cell>
          <cell r="M2323">
            <v>0</v>
          </cell>
          <cell r="N2323">
            <v>0</v>
          </cell>
          <cell r="O2323" t="str">
            <v>CLASSE</v>
          </cell>
          <cell r="P2323">
            <v>4</v>
          </cell>
          <cell r="Q2323">
            <v>54.4</v>
          </cell>
          <cell r="R2323">
            <v>31</v>
          </cell>
          <cell r="S2323">
            <v>54.400000000000006</v>
          </cell>
          <cell r="T2323" t="str">
            <v xml:space="preserve"> </v>
          </cell>
        </row>
        <row r="2324">
          <cell r="A2324" t="str">
            <v>44034979</v>
          </cell>
          <cell r="B2324" t="str">
            <v>Bois brut de BELI ROUGE,non _x0002_quarri</v>
          </cell>
          <cell r="C2324">
            <v>38393</v>
          </cell>
          <cell r="D2324">
            <v>30</v>
          </cell>
          <cell r="E2324">
            <v>17</v>
          </cell>
          <cell r="F2324">
            <v>18</v>
          </cell>
          <cell r="G2324">
            <v>30</v>
          </cell>
          <cell r="H2324">
            <v>0</v>
          </cell>
          <cell r="I2324">
            <v>18</v>
          </cell>
          <cell r="J2324">
            <v>1</v>
          </cell>
          <cell r="K2324">
            <v>0</v>
          </cell>
          <cell r="L2324" t="str">
            <v>MTQ</v>
          </cell>
          <cell r="M2324">
            <v>0</v>
          </cell>
          <cell r="N2324">
            <v>0</v>
          </cell>
          <cell r="O2324" t="str">
            <v>CLASSE</v>
          </cell>
          <cell r="P2324">
            <v>4</v>
          </cell>
          <cell r="Q2324">
            <v>54.4</v>
          </cell>
          <cell r="R2324">
            <v>31</v>
          </cell>
          <cell r="S2324">
            <v>54.400000000000006</v>
          </cell>
          <cell r="T2324" t="str">
            <v xml:space="preserve"> </v>
          </cell>
        </row>
        <row r="2325">
          <cell r="A2325" t="str">
            <v>44034980</v>
          </cell>
          <cell r="B2325" t="str">
            <v>Bois brut de GHEOMBI,non _x0002_quarri</v>
          </cell>
          <cell r="C2325">
            <v>38393</v>
          </cell>
          <cell r="D2325">
            <v>30</v>
          </cell>
          <cell r="E2325">
            <v>17</v>
          </cell>
          <cell r="F2325">
            <v>18</v>
          </cell>
          <cell r="G2325">
            <v>30</v>
          </cell>
          <cell r="H2325">
            <v>0</v>
          </cell>
          <cell r="I2325">
            <v>18</v>
          </cell>
          <cell r="J2325">
            <v>1</v>
          </cell>
          <cell r="K2325">
            <v>0</v>
          </cell>
          <cell r="L2325" t="str">
            <v>MTQ</v>
          </cell>
          <cell r="M2325">
            <v>0</v>
          </cell>
          <cell r="N2325">
            <v>0</v>
          </cell>
          <cell r="O2325" t="str">
            <v>CLASSE</v>
          </cell>
          <cell r="P2325">
            <v>4</v>
          </cell>
          <cell r="Q2325">
            <v>54.4</v>
          </cell>
          <cell r="R2325">
            <v>31</v>
          </cell>
          <cell r="S2325">
            <v>54.400000000000006</v>
          </cell>
          <cell r="T2325" t="str">
            <v xml:space="preserve"> </v>
          </cell>
        </row>
        <row r="2326">
          <cell r="A2326" t="str">
            <v>44034981</v>
          </cell>
          <cell r="B2326" t="str">
            <v>Bois brut de ONZABILI,non _x0002_quarri</v>
          </cell>
          <cell r="C2326">
            <v>38393</v>
          </cell>
          <cell r="D2326">
            <v>30</v>
          </cell>
          <cell r="E2326">
            <v>17</v>
          </cell>
          <cell r="F2326">
            <v>18</v>
          </cell>
          <cell r="G2326">
            <v>30</v>
          </cell>
          <cell r="H2326">
            <v>0</v>
          </cell>
          <cell r="I2326">
            <v>18</v>
          </cell>
          <cell r="J2326">
            <v>1</v>
          </cell>
          <cell r="K2326">
            <v>0</v>
          </cell>
          <cell r="L2326" t="str">
            <v>MTQ</v>
          </cell>
          <cell r="M2326">
            <v>0</v>
          </cell>
          <cell r="N2326">
            <v>0</v>
          </cell>
          <cell r="O2326" t="str">
            <v>CLASSE</v>
          </cell>
          <cell r="P2326">
            <v>4</v>
          </cell>
          <cell r="Q2326">
            <v>54.4</v>
          </cell>
          <cell r="R2326">
            <v>31</v>
          </cell>
          <cell r="S2326">
            <v>54.400000000000006</v>
          </cell>
          <cell r="T2326" t="str">
            <v xml:space="preserve"> </v>
          </cell>
        </row>
        <row r="2327">
          <cell r="A2327" t="str">
            <v>44034982</v>
          </cell>
          <cell r="B2327" t="str">
            <v>Bois brut de BODOIA,non _x0002_quarri</v>
          </cell>
          <cell r="C2327">
            <v>38393</v>
          </cell>
          <cell r="D2327">
            <v>30</v>
          </cell>
          <cell r="E2327">
            <v>17</v>
          </cell>
          <cell r="F2327">
            <v>18</v>
          </cell>
          <cell r="G2327">
            <v>30</v>
          </cell>
          <cell r="H2327">
            <v>0</v>
          </cell>
          <cell r="I2327">
            <v>18</v>
          </cell>
          <cell r="J2327">
            <v>1</v>
          </cell>
          <cell r="K2327">
            <v>0</v>
          </cell>
          <cell r="L2327" t="str">
            <v>MTQ</v>
          </cell>
          <cell r="M2327">
            <v>0</v>
          </cell>
          <cell r="N2327">
            <v>0</v>
          </cell>
          <cell r="O2327" t="str">
            <v>CLASSE</v>
          </cell>
          <cell r="P2327">
            <v>4</v>
          </cell>
          <cell r="Q2327">
            <v>54.4</v>
          </cell>
          <cell r="R2327">
            <v>31</v>
          </cell>
          <cell r="S2327">
            <v>54.400000000000006</v>
          </cell>
          <cell r="T2327" t="str">
            <v xml:space="preserve"> </v>
          </cell>
        </row>
        <row r="2328">
          <cell r="A2328" t="str">
            <v>44034989</v>
          </cell>
          <cell r="B2328" t="str">
            <v>Autres Bois Tropicaux,non _x0002_quarris,non d_x0002_nomm_x0002_s ni compris ailleurs.</v>
          </cell>
          <cell r="C2328">
            <v>38393</v>
          </cell>
          <cell r="D2328">
            <v>30</v>
          </cell>
          <cell r="E2328">
            <v>17</v>
          </cell>
          <cell r="F2328">
            <v>18</v>
          </cell>
          <cell r="G2328">
            <v>30</v>
          </cell>
          <cell r="H2328">
            <v>0</v>
          </cell>
          <cell r="I2328">
            <v>18</v>
          </cell>
          <cell r="J2328">
            <v>1</v>
          </cell>
          <cell r="K2328">
            <v>0</v>
          </cell>
          <cell r="L2328" t="str">
            <v>MTQ</v>
          </cell>
          <cell r="M2328">
            <v>0</v>
          </cell>
          <cell r="N2328">
            <v>0</v>
          </cell>
          <cell r="O2328" t="str">
            <v>CLASSE</v>
          </cell>
          <cell r="P2328">
            <v>4</v>
          </cell>
          <cell r="Q2328">
            <v>54.4</v>
          </cell>
          <cell r="R2328">
            <v>31</v>
          </cell>
          <cell r="S2328">
            <v>54.400000000000006</v>
          </cell>
          <cell r="T2328" t="str">
            <v xml:space="preserve"> </v>
          </cell>
        </row>
        <row r="2329">
          <cell r="A2329" t="str">
            <v>44039100</v>
          </cell>
          <cell r="B2329" t="str">
            <v>Bois de chene bruts equarris</v>
          </cell>
          <cell r="C2329">
            <v>38393</v>
          </cell>
          <cell r="D2329">
            <v>30</v>
          </cell>
          <cell r="E2329">
            <v>17</v>
          </cell>
          <cell r="F2329">
            <v>18</v>
          </cell>
          <cell r="G2329">
            <v>30</v>
          </cell>
          <cell r="H2329">
            <v>0</v>
          </cell>
          <cell r="I2329">
            <v>18</v>
          </cell>
          <cell r="J2329">
            <v>1</v>
          </cell>
          <cell r="K2329">
            <v>0</v>
          </cell>
          <cell r="L2329" t="str">
            <v>MTQ</v>
          </cell>
          <cell r="M2329">
            <v>0</v>
          </cell>
          <cell r="N2329">
            <v>0</v>
          </cell>
          <cell r="O2329" t="str">
            <v>CLASSE</v>
          </cell>
          <cell r="P2329">
            <v>4</v>
          </cell>
          <cell r="Q2329">
            <v>54.4</v>
          </cell>
          <cell r="R2329">
            <v>31</v>
          </cell>
          <cell r="S2329">
            <v>54.400000000000006</v>
          </cell>
          <cell r="T2329" t="str">
            <v xml:space="preserve"> </v>
          </cell>
        </row>
        <row r="2330">
          <cell r="A2330" t="str">
            <v>44039200</v>
          </cell>
          <cell r="B2330" t="str">
            <v>Bois de hetre bruts equarris</v>
          </cell>
          <cell r="C2330">
            <v>38393</v>
          </cell>
          <cell r="D2330">
            <v>30</v>
          </cell>
          <cell r="E2330">
            <v>17</v>
          </cell>
          <cell r="F2330">
            <v>18</v>
          </cell>
          <cell r="G2330">
            <v>30</v>
          </cell>
          <cell r="H2330">
            <v>0</v>
          </cell>
          <cell r="I2330">
            <v>18</v>
          </cell>
          <cell r="J2330">
            <v>1</v>
          </cell>
          <cell r="K2330">
            <v>0</v>
          </cell>
          <cell r="L2330" t="str">
            <v>MTQ</v>
          </cell>
          <cell r="M2330">
            <v>0</v>
          </cell>
          <cell r="N2330">
            <v>0</v>
          </cell>
          <cell r="O2330" t="str">
            <v>CLASSE</v>
          </cell>
          <cell r="P2330">
            <v>4</v>
          </cell>
          <cell r="Q2330">
            <v>54.4</v>
          </cell>
          <cell r="R2330">
            <v>31</v>
          </cell>
          <cell r="S2330">
            <v>54.400000000000006</v>
          </cell>
          <cell r="T2330" t="str">
            <v xml:space="preserve"> </v>
          </cell>
        </row>
        <row r="2331">
          <cell r="A2331" t="str">
            <v>44039910</v>
          </cell>
          <cell r="B2331" t="str">
            <v>Bois de trituration, non _x0002_quarri</v>
          </cell>
          <cell r="C2331">
            <v>38393</v>
          </cell>
          <cell r="D2331">
            <v>30</v>
          </cell>
          <cell r="E2331">
            <v>17</v>
          </cell>
          <cell r="F2331">
            <v>18</v>
          </cell>
          <cell r="G2331">
            <v>30</v>
          </cell>
          <cell r="H2331">
            <v>0</v>
          </cell>
          <cell r="I2331">
            <v>18</v>
          </cell>
          <cell r="J2331">
            <v>1</v>
          </cell>
          <cell r="K2331">
            <v>0</v>
          </cell>
          <cell r="L2331" t="str">
            <v>MTQ</v>
          </cell>
          <cell r="M2331">
            <v>0</v>
          </cell>
          <cell r="N2331">
            <v>0</v>
          </cell>
          <cell r="O2331" t="str">
            <v>CLASSE</v>
          </cell>
          <cell r="P2331">
            <v>4</v>
          </cell>
          <cell r="Q2331">
            <v>54.4</v>
          </cell>
          <cell r="R2331">
            <v>31</v>
          </cell>
          <cell r="S2331">
            <v>54.400000000000006</v>
          </cell>
          <cell r="T2331" t="str">
            <v xml:space="preserve"> </v>
          </cell>
        </row>
        <row r="2332">
          <cell r="A2332" t="str">
            <v>44039920</v>
          </cell>
          <cell r="B2332" t="str">
            <v>Bois bruts, non _x0002_quarris autres que ceux du440349 _x0005_ 44039910</v>
          </cell>
          <cell r="C2332">
            <v>38393</v>
          </cell>
          <cell r="D2332">
            <v>30</v>
          </cell>
          <cell r="E2332">
            <v>17</v>
          </cell>
          <cell r="F2332">
            <v>18</v>
          </cell>
          <cell r="G2332">
            <v>30</v>
          </cell>
          <cell r="H2332">
            <v>0</v>
          </cell>
          <cell r="I2332">
            <v>18</v>
          </cell>
          <cell r="J2332">
            <v>1</v>
          </cell>
          <cell r="K2332">
            <v>0</v>
          </cell>
          <cell r="L2332" t="str">
            <v>MTQ</v>
          </cell>
          <cell r="M2332">
            <v>0</v>
          </cell>
          <cell r="N2332">
            <v>0</v>
          </cell>
          <cell r="O2332" t="str">
            <v>CLASSE</v>
          </cell>
          <cell r="P2332">
            <v>4</v>
          </cell>
          <cell r="Q2332">
            <v>54.4</v>
          </cell>
          <cell r="R2332">
            <v>31</v>
          </cell>
          <cell r="S2332">
            <v>54.400000000000006</v>
          </cell>
          <cell r="T2332" t="str">
            <v xml:space="preserve"> </v>
          </cell>
        </row>
        <row r="2333">
          <cell r="A2333" t="str">
            <v>44039990</v>
          </cell>
          <cell r="B2333" t="str">
            <v>Bois _x0002_quarri du 4403 ndnca</v>
          </cell>
          <cell r="C2333">
            <v>38393</v>
          </cell>
          <cell r="D2333">
            <v>30</v>
          </cell>
          <cell r="E2333">
            <v>17</v>
          </cell>
          <cell r="F2333">
            <v>18</v>
          </cell>
          <cell r="G2333">
            <v>30</v>
          </cell>
          <cell r="H2333">
            <v>0</v>
          </cell>
          <cell r="I2333">
            <v>18</v>
          </cell>
          <cell r="J2333">
            <v>1</v>
          </cell>
          <cell r="K2333">
            <v>0</v>
          </cell>
          <cell r="L2333" t="str">
            <v>MTQ</v>
          </cell>
          <cell r="M2333">
            <v>0</v>
          </cell>
          <cell r="N2333">
            <v>0</v>
          </cell>
          <cell r="O2333" t="str">
            <v>CLASSE</v>
          </cell>
          <cell r="P2333">
            <v>4</v>
          </cell>
          <cell r="Q2333">
            <v>54.4</v>
          </cell>
          <cell r="R2333">
            <v>31</v>
          </cell>
          <cell r="S2333">
            <v>54.400000000000006</v>
          </cell>
          <cell r="T2333" t="str">
            <v xml:space="preserve"> </v>
          </cell>
        </row>
        <row r="2334">
          <cell r="A2334" t="str">
            <v>44041000</v>
          </cell>
          <cell r="B2334" t="str">
            <v>Bois de coniferes simplement degrossis ou arrondis</v>
          </cell>
          <cell r="C2334">
            <v>38393</v>
          </cell>
          <cell r="D2334">
            <v>30</v>
          </cell>
          <cell r="E2334">
            <v>0</v>
          </cell>
          <cell r="F2334">
            <v>18</v>
          </cell>
          <cell r="G2334">
            <v>30</v>
          </cell>
          <cell r="H2334">
            <v>0</v>
          </cell>
          <cell r="I2334">
            <v>18</v>
          </cell>
          <cell r="J2334">
            <v>1</v>
          </cell>
          <cell r="K2334">
            <v>0</v>
          </cell>
          <cell r="L2334" t="str">
            <v>KGM</v>
          </cell>
          <cell r="M2334">
            <v>0</v>
          </cell>
          <cell r="N2334">
            <v>0</v>
          </cell>
          <cell r="O2334" t="str">
            <v>CLASSE</v>
          </cell>
          <cell r="P2334">
            <v>4</v>
          </cell>
          <cell r="Q2334">
            <v>54.4</v>
          </cell>
          <cell r="R2334">
            <v>31</v>
          </cell>
          <cell r="S2334">
            <v>54.400000000000006</v>
          </cell>
          <cell r="T2334" t="str">
            <v xml:space="preserve"> </v>
          </cell>
        </row>
        <row r="2335">
          <cell r="A2335" t="str">
            <v>44042010</v>
          </cell>
          <cell r="B2335" t="str">
            <v>Bois feuillards, _x0002_chalas fendus</v>
          </cell>
          <cell r="C2335">
            <v>38393</v>
          </cell>
          <cell r="D2335">
            <v>30</v>
          </cell>
          <cell r="E2335">
            <v>0</v>
          </cell>
          <cell r="F2335">
            <v>18</v>
          </cell>
          <cell r="G2335">
            <v>30</v>
          </cell>
          <cell r="H2335">
            <v>0</v>
          </cell>
          <cell r="I2335">
            <v>18</v>
          </cell>
          <cell r="J2335">
            <v>1</v>
          </cell>
          <cell r="K2335">
            <v>0</v>
          </cell>
          <cell r="L2335" t="str">
            <v>KGM</v>
          </cell>
          <cell r="M2335">
            <v>0</v>
          </cell>
          <cell r="N2335">
            <v>0</v>
          </cell>
          <cell r="O2335" t="str">
            <v>CLASSE</v>
          </cell>
          <cell r="P2335">
            <v>4</v>
          </cell>
          <cell r="Q2335">
            <v>54.4</v>
          </cell>
          <cell r="R2335">
            <v>31</v>
          </cell>
          <cell r="S2335">
            <v>54.400000000000006</v>
          </cell>
          <cell r="T2335" t="str">
            <v xml:space="preserve"> </v>
          </cell>
        </row>
        <row r="2336">
          <cell r="A2336" t="str">
            <v>44042020</v>
          </cell>
          <cell r="B2336" t="str">
            <v>Bois du 4404 autres que ceux du 440410</v>
          </cell>
          <cell r="C2336">
            <v>38393</v>
          </cell>
          <cell r="D2336">
            <v>30</v>
          </cell>
          <cell r="E2336">
            <v>0</v>
          </cell>
          <cell r="F2336">
            <v>18</v>
          </cell>
          <cell r="G2336">
            <v>30</v>
          </cell>
          <cell r="H2336">
            <v>0</v>
          </cell>
          <cell r="I2336">
            <v>18</v>
          </cell>
          <cell r="J2336">
            <v>1</v>
          </cell>
          <cell r="K2336">
            <v>0</v>
          </cell>
          <cell r="L2336" t="str">
            <v>KGM</v>
          </cell>
          <cell r="M2336">
            <v>0</v>
          </cell>
          <cell r="N2336">
            <v>0</v>
          </cell>
          <cell r="O2336" t="str">
            <v>CLASSE</v>
          </cell>
          <cell r="P2336">
            <v>4</v>
          </cell>
          <cell r="Q2336">
            <v>54.4</v>
          </cell>
          <cell r="R2336">
            <v>31</v>
          </cell>
          <cell r="S2336">
            <v>54.400000000000006</v>
          </cell>
          <cell r="T2336" t="str">
            <v xml:space="preserve"> </v>
          </cell>
        </row>
        <row r="2337">
          <cell r="A2337" t="str">
            <v>44042090</v>
          </cell>
          <cell r="B2337" t="str">
            <v>Bois du 4404 autres que ceux du 440410 _x0005_ 44042020</v>
          </cell>
          <cell r="C2337">
            <v>38393</v>
          </cell>
          <cell r="D2337">
            <v>30</v>
          </cell>
          <cell r="E2337">
            <v>0</v>
          </cell>
          <cell r="F2337">
            <v>18</v>
          </cell>
          <cell r="G2337">
            <v>30</v>
          </cell>
          <cell r="H2337">
            <v>0</v>
          </cell>
          <cell r="I2337">
            <v>18</v>
          </cell>
          <cell r="J2337">
            <v>1</v>
          </cell>
          <cell r="K2337">
            <v>0</v>
          </cell>
          <cell r="L2337" t="str">
            <v>KGM</v>
          </cell>
          <cell r="M2337">
            <v>0</v>
          </cell>
          <cell r="N2337">
            <v>0</v>
          </cell>
          <cell r="O2337" t="str">
            <v>CLASSE</v>
          </cell>
          <cell r="P2337">
            <v>4</v>
          </cell>
          <cell r="Q2337">
            <v>54.4</v>
          </cell>
          <cell r="R2337">
            <v>31</v>
          </cell>
          <cell r="S2337">
            <v>54.400000000000006</v>
          </cell>
          <cell r="T2337" t="str">
            <v xml:space="preserve"> </v>
          </cell>
        </row>
        <row r="2338">
          <cell r="A2338" t="str">
            <v>44050010</v>
          </cell>
          <cell r="B2338" t="str">
            <v>Laine (paille) de bois</v>
          </cell>
          <cell r="C2338">
            <v>38393</v>
          </cell>
          <cell r="D2338">
            <v>30</v>
          </cell>
          <cell r="E2338">
            <v>0</v>
          </cell>
          <cell r="F2338">
            <v>18</v>
          </cell>
          <cell r="G2338">
            <v>30</v>
          </cell>
          <cell r="H2338">
            <v>0</v>
          </cell>
          <cell r="I2338">
            <v>18</v>
          </cell>
          <cell r="J2338">
            <v>1</v>
          </cell>
          <cell r="K2338">
            <v>0</v>
          </cell>
          <cell r="L2338" t="str">
            <v>KGM</v>
          </cell>
          <cell r="M2338">
            <v>0</v>
          </cell>
          <cell r="N2338">
            <v>0</v>
          </cell>
          <cell r="O2338" t="str">
            <v>CLASSE</v>
          </cell>
          <cell r="P2338">
            <v>4</v>
          </cell>
          <cell r="Q2338">
            <v>54.4</v>
          </cell>
          <cell r="R2338">
            <v>31</v>
          </cell>
          <cell r="S2338">
            <v>54.400000000000006</v>
          </cell>
          <cell r="T2338" t="str">
            <v xml:space="preserve"> </v>
          </cell>
        </row>
        <row r="2339">
          <cell r="A2339" t="str">
            <v>44050090</v>
          </cell>
          <cell r="B2339" t="str">
            <v>Farine de bois</v>
          </cell>
          <cell r="C2339">
            <v>38393</v>
          </cell>
          <cell r="D2339">
            <v>30</v>
          </cell>
          <cell r="E2339">
            <v>0</v>
          </cell>
          <cell r="F2339">
            <v>18</v>
          </cell>
          <cell r="G2339">
            <v>30</v>
          </cell>
          <cell r="H2339">
            <v>0</v>
          </cell>
          <cell r="I2339">
            <v>18</v>
          </cell>
          <cell r="J2339">
            <v>1</v>
          </cell>
          <cell r="K2339">
            <v>0</v>
          </cell>
          <cell r="L2339" t="str">
            <v>KGM</v>
          </cell>
          <cell r="M2339">
            <v>0</v>
          </cell>
          <cell r="N2339">
            <v>0</v>
          </cell>
          <cell r="O2339" t="str">
            <v>CLASSE</v>
          </cell>
          <cell r="P2339">
            <v>4</v>
          </cell>
          <cell r="Q2339">
            <v>54.4</v>
          </cell>
          <cell r="R2339">
            <v>31</v>
          </cell>
          <cell r="S2339">
            <v>54.400000000000006</v>
          </cell>
          <cell r="T2339" t="str">
            <v xml:space="preserve"> </v>
          </cell>
        </row>
        <row r="2340">
          <cell r="A2340" t="str">
            <v>44061000</v>
          </cell>
          <cell r="B2340" t="str">
            <v>Traverses en bois non impregnees pour voies ferrees ou similaires</v>
          </cell>
          <cell r="C2340">
            <v>38393</v>
          </cell>
          <cell r="D2340">
            <v>30</v>
          </cell>
          <cell r="E2340">
            <v>0</v>
          </cell>
          <cell r="F2340">
            <v>18</v>
          </cell>
          <cell r="G2340">
            <v>30</v>
          </cell>
          <cell r="H2340">
            <v>0</v>
          </cell>
          <cell r="I2340">
            <v>18</v>
          </cell>
          <cell r="J2340">
            <v>1</v>
          </cell>
          <cell r="K2340">
            <v>0</v>
          </cell>
          <cell r="L2340" t="str">
            <v>MTQ</v>
          </cell>
          <cell r="M2340">
            <v>0</v>
          </cell>
          <cell r="N2340">
            <v>0</v>
          </cell>
          <cell r="O2340" t="str">
            <v>CLASSE</v>
          </cell>
          <cell r="P2340">
            <v>4</v>
          </cell>
          <cell r="Q2340">
            <v>54.4</v>
          </cell>
          <cell r="R2340">
            <v>31</v>
          </cell>
          <cell r="S2340">
            <v>54.400000000000006</v>
          </cell>
          <cell r="T2340" t="str">
            <v xml:space="preserve"> </v>
          </cell>
        </row>
        <row r="2341">
          <cell r="A2341" t="str">
            <v>44069000</v>
          </cell>
          <cell r="B2341" t="str">
            <v>Traverses en bois impregnees pour voies ferrees ou similaires</v>
          </cell>
          <cell r="C2341">
            <v>38393</v>
          </cell>
          <cell r="D2341">
            <v>30</v>
          </cell>
          <cell r="E2341">
            <v>0</v>
          </cell>
          <cell r="F2341">
            <v>18</v>
          </cell>
          <cell r="G2341">
            <v>30</v>
          </cell>
          <cell r="H2341">
            <v>0</v>
          </cell>
          <cell r="I2341">
            <v>18</v>
          </cell>
          <cell r="J2341">
            <v>1</v>
          </cell>
          <cell r="K2341">
            <v>0</v>
          </cell>
          <cell r="L2341" t="str">
            <v>MTQ</v>
          </cell>
          <cell r="M2341">
            <v>0</v>
          </cell>
          <cell r="N2341">
            <v>0</v>
          </cell>
          <cell r="O2341" t="str">
            <v>CLASSE</v>
          </cell>
          <cell r="P2341">
            <v>4</v>
          </cell>
          <cell r="Q2341">
            <v>54.4</v>
          </cell>
          <cell r="R2341">
            <v>31</v>
          </cell>
          <cell r="S2341">
            <v>54.400000000000006</v>
          </cell>
          <cell r="T2341" t="str">
            <v xml:space="preserve"> </v>
          </cell>
        </row>
        <row r="2342">
          <cell r="A2342" t="str">
            <v>44071000</v>
          </cell>
          <cell r="B2342" t="str">
            <v>Bois de coniferes scies tranches d'une epaisseur excedant 6mm</v>
          </cell>
          <cell r="C2342">
            <v>38393</v>
          </cell>
          <cell r="D2342">
            <v>30</v>
          </cell>
          <cell r="E2342">
            <v>0</v>
          </cell>
          <cell r="F2342">
            <v>18</v>
          </cell>
          <cell r="G2342">
            <v>30</v>
          </cell>
          <cell r="H2342">
            <v>0</v>
          </cell>
          <cell r="I2342">
            <v>18</v>
          </cell>
          <cell r="J2342">
            <v>1</v>
          </cell>
          <cell r="K2342">
            <v>0</v>
          </cell>
          <cell r="L2342" t="str">
            <v>MTQ</v>
          </cell>
          <cell r="M2342">
            <v>0</v>
          </cell>
          <cell r="N2342">
            <v>0</v>
          </cell>
          <cell r="O2342" t="str">
            <v>CLASSE</v>
          </cell>
          <cell r="P2342">
            <v>4</v>
          </cell>
          <cell r="Q2342">
            <v>54.4</v>
          </cell>
          <cell r="R2342">
            <v>31</v>
          </cell>
          <cell r="S2342">
            <v>54.400000000000006</v>
          </cell>
          <cell r="T2342" t="str">
            <v xml:space="preserve"> </v>
          </cell>
        </row>
        <row r="2343">
          <cell r="A2343" t="str">
            <v>44072400</v>
          </cell>
          <cell r="B2343" t="str">
            <v>Bois tropicaux:virola mahogany,imbua &amp; balsa travailles epaisseur &gt; 6mm</v>
          </cell>
          <cell r="C2343">
            <v>38393</v>
          </cell>
          <cell r="D2343">
            <v>30</v>
          </cell>
          <cell r="E2343">
            <v>0</v>
          </cell>
          <cell r="F2343">
            <v>18</v>
          </cell>
          <cell r="G2343">
            <v>30</v>
          </cell>
          <cell r="H2343">
            <v>0</v>
          </cell>
          <cell r="I2343">
            <v>18</v>
          </cell>
          <cell r="J2343">
            <v>1</v>
          </cell>
          <cell r="K2343">
            <v>0</v>
          </cell>
          <cell r="L2343" t="str">
            <v>MTQ</v>
          </cell>
          <cell r="M2343">
            <v>0</v>
          </cell>
          <cell r="N2343">
            <v>0</v>
          </cell>
          <cell r="O2343" t="str">
            <v>CLASSE</v>
          </cell>
          <cell r="P2343">
            <v>4</v>
          </cell>
          <cell r="Q2343">
            <v>54.4</v>
          </cell>
          <cell r="R2343">
            <v>31</v>
          </cell>
          <cell r="S2343">
            <v>54.400000000000006</v>
          </cell>
          <cell r="T2343" t="str">
            <v xml:space="preserve"> </v>
          </cell>
        </row>
        <row r="2344">
          <cell r="A2344" t="str">
            <v>44072500</v>
          </cell>
          <cell r="B2344" t="str">
            <v>Dark red meranti,light red meranti bakau travailles epaisseur &gt; 6mm</v>
          </cell>
          <cell r="C2344">
            <v>38393</v>
          </cell>
          <cell r="D2344">
            <v>30</v>
          </cell>
          <cell r="E2344">
            <v>0</v>
          </cell>
          <cell r="F2344">
            <v>18</v>
          </cell>
          <cell r="G2344">
            <v>30</v>
          </cell>
          <cell r="H2344">
            <v>0</v>
          </cell>
          <cell r="I2344">
            <v>18</v>
          </cell>
          <cell r="J2344">
            <v>1</v>
          </cell>
          <cell r="K2344">
            <v>0</v>
          </cell>
          <cell r="L2344" t="str">
            <v>MTQ</v>
          </cell>
          <cell r="M2344">
            <v>0</v>
          </cell>
          <cell r="N2344">
            <v>0</v>
          </cell>
          <cell r="O2344" t="str">
            <v>CLASSE</v>
          </cell>
          <cell r="P2344">
            <v>4</v>
          </cell>
          <cell r="Q2344">
            <v>54.4</v>
          </cell>
          <cell r="R2344">
            <v>31</v>
          </cell>
          <cell r="S2344">
            <v>54.400000000000006</v>
          </cell>
          <cell r="T2344" t="str">
            <v xml:space="preserve"> </v>
          </cell>
        </row>
        <row r="2345">
          <cell r="A2345" t="str">
            <v>44072600</v>
          </cell>
          <cell r="B2345" t="str">
            <v>White,lavan,white &amp; yellow meranti,white seraya tropicaux travailles &gt; 6mm</v>
          </cell>
          <cell r="C2345">
            <v>38393</v>
          </cell>
          <cell r="D2345">
            <v>30</v>
          </cell>
          <cell r="E2345">
            <v>0</v>
          </cell>
          <cell r="F2345">
            <v>18</v>
          </cell>
          <cell r="G2345">
            <v>30</v>
          </cell>
          <cell r="H2345">
            <v>0</v>
          </cell>
          <cell r="I2345">
            <v>18</v>
          </cell>
          <cell r="J2345">
            <v>1</v>
          </cell>
          <cell r="K2345">
            <v>0</v>
          </cell>
          <cell r="L2345" t="str">
            <v>MTQ</v>
          </cell>
          <cell r="M2345">
            <v>0</v>
          </cell>
          <cell r="N2345">
            <v>0</v>
          </cell>
          <cell r="O2345" t="str">
            <v>CLASSE</v>
          </cell>
          <cell r="P2345">
            <v>4</v>
          </cell>
          <cell r="Q2345">
            <v>54.4</v>
          </cell>
          <cell r="R2345">
            <v>31</v>
          </cell>
          <cell r="S2345">
            <v>54.400000000000006</v>
          </cell>
          <cell r="T2345" t="str">
            <v xml:space="preserve"> </v>
          </cell>
        </row>
        <row r="2346">
          <cell r="A2346" t="str">
            <v>44072901</v>
          </cell>
          <cell r="B2346" t="str">
            <v>Bois d'Abura sci_x0002_s d'une _x0002_paisseur &gt; 6mm</v>
          </cell>
          <cell r="C2346">
            <v>38393</v>
          </cell>
          <cell r="D2346">
            <v>30</v>
          </cell>
          <cell r="E2346">
            <v>0</v>
          </cell>
          <cell r="F2346">
            <v>18</v>
          </cell>
          <cell r="G2346">
            <v>30</v>
          </cell>
          <cell r="H2346">
            <v>0</v>
          </cell>
          <cell r="I2346">
            <v>18</v>
          </cell>
          <cell r="J2346">
            <v>1</v>
          </cell>
          <cell r="K2346">
            <v>0</v>
          </cell>
          <cell r="L2346" t="str">
            <v>MTQ</v>
          </cell>
          <cell r="M2346">
            <v>0</v>
          </cell>
          <cell r="N2346">
            <v>0</v>
          </cell>
          <cell r="O2346" t="str">
            <v>CLASSE</v>
          </cell>
          <cell r="P2346">
            <v>4</v>
          </cell>
          <cell r="Q2346">
            <v>54.4</v>
          </cell>
          <cell r="R2346">
            <v>31</v>
          </cell>
          <cell r="S2346">
            <v>54.400000000000006</v>
          </cell>
          <cell r="T2346" t="str">
            <v xml:space="preserve"> </v>
          </cell>
        </row>
        <row r="2347">
          <cell r="A2347" t="str">
            <v>44072902</v>
          </cell>
          <cell r="B2347" t="str">
            <v>Bois d'Acajou, sci_x0002_ d'une _x0002_paisseur &gt; 6mm</v>
          </cell>
          <cell r="C2347">
            <v>38393</v>
          </cell>
          <cell r="D2347">
            <v>30</v>
          </cell>
          <cell r="E2347">
            <v>0</v>
          </cell>
          <cell r="F2347">
            <v>18</v>
          </cell>
          <cell r="G2347">
            <v>30</v>
          </cell>
          <cell r="H2347">
            <v>0</v>
          </cell>
          <cell r="I2347">
            <v>18</v>
          </cell>
          <cell r="J2347">
            <v>1</v>
          </cell>
          <cell r="K2347">
            <v>0</v>
          </cell>
          <cell r="L2347" t="str">
            <v>MTQ</v>
          </cell>
          <cell r="M2347">
            <v>0</v>
          </cell>
          <cell r="N2347">
            <v>0</v>
          </cell>
          <cell r="O2347" t="str">
            <v>CLASSE</v>
          </cell>
          <cell r="P2347">
            <v>4</v>
          </cell>
          <cell r="Q2347">
            <v>54.4</v>
          </cell>
          <cell r="R2347">
            <v>31</v>
          </cell>
          <cell r="S2347">
            <v>54.400000000000006</v>
          </cell>
          <cell r="T2347" t="str">
            <v xml:space="preserve"> </v>
          </cell>
        </row>
        <row r="2348">
          <cell r="A2348" t="str">
            <v>44072903</v>
          </cell>
          <cell r="B2348" t="str">
            <v>Bois d'Afrormosia, sci_x0002_ d'une epaisseur &gt;6mm</v>
          </cell>
          <cell r="C2348">
            <v>38393</v>
          </cell>
          <cell r="D2348">
            <v>30</v>
          </cell>
          <cell r="E2348">
            <v>0</v>
          </cell>
          <cell r="F2348">
            <v>18</v>
          </cell>
          <cell r="G2348">
            <v>30</v>
          </cell>
          <cell r="H2348">
            <v>0</v>
          </cell>
          <cell r="I2348">
            <v>18</v>
          </cell>
          <cell r="J2348">
            <v>1</v>
          </cell>
          <cell r="K2348">
            <v>0</v>
          </cell>
          <cell r="L2348" t="str">
            <v>MTQ</v>
          </cell>
          <cell r="M2348">
            <v>0</v>
          </cell>
          <cell r="N2348">
            <v>0</v>
          </cell>
          <cell r="O2348" t="str">
            <v>CLASSE</v>
          </cell>
          <cell r="P2348">
            <v>4</v>
          </cell>
          <cell r="Q2348">
            <v>54.4</v>
          </cell>
          <cell r="R2348">
            <v>31</v>
          </cell>
          <cell r="S2348">
            <v>54.400000000000006</v>
          </cell>
          <cell r="T2348" t="str">
            <v xml:space="preserve"> </v>
          </cell>
        </row>
        <row r="2349">
          <cell r="A2349" t="str">
            <v>44072904</v>
          </cell>
          <cell r="B2349" t="str">
            <v>Bois d'Ai_x0002_l_x0002_, sci_x0002_ d'une _x0002_paisseur &gt; 6mm</v>
          </cell>
          <cell r="C2349">
            <v>38393</v>
          </cell>
          <cell r="D2349">
            <v>30</v>
          </cell>
          <cell r="E2349">
            <v>0</v>
          </cell>
          <cell r="F2349">
            <v>18</v>
          </cell>
          <cell r="G2349">
            <v>30</v>
          </cell>
          <cell r="H2349">
            <v>0</v>
          </cell>
          <cell r="I2349">
            <v>18</v>
          </cell>
          <cell r="J2349">
            <v>1</v>
          </cell>
          <cell r="K2349">
            <v>0</v>
          </cell>
          <cell r="L2349" t="str">
            <v>MTQ</v>
          </cell>
          <cell r="M2349">
            <v>0</v>
          </cell>
          <cell r="N2349">
            <v>0</v>
          </cell>
          <cell r="O2349" t="str">
            <v>CLASSE</v>
          </cell>
          <cell r="P2349">
            <v>4</v>
          </cell>
          <cell r="Q2349">
            <v>54.4</v>
          </cell>
          <cell r="R2349">
            <v>31</v>
          </cell>
          <cell r="S2349">
            <v>54.400000000000006</v>
          </cell>
          <cell r="T2349" t="str">
            <v xml:space="preserve"> </v>
          </cell>
        </row>
        <row r="2350">
          <cell r="A2350" t="str">
            <v>44072905</v>
          </cell>
          <cell r="B2350" t="str">
            <v>Bois d'Ako, sci_x0002_ d'une _x0002_paisseur &gt; 6mm</v>
          </cell>
          <cell r="C2350">
            <v>38393</v>
          </cell>
          <cell r="D2350">
            <v>30</v>
          </cell>
          <cell r="E2350">
            <v>0</v>
          </cell>
          <cell r="F2350">
            <v>18</v>
          </cell>
          <cell r="G2350">
            <v>30</v>
          </cell>
          <cell r="H2350">
            <v>0</v>
          </cell>
          <cell r="I2350">
            <v>18</v>
          </cell>
          <cell r="J2350">
            <v>1</v>
          </cell>
          <cell r="K2350">
            <v>0</v>
          </cell>
          <cell r="L2350" t="str">
            <v>MTQ</v>
          </cell>
          <cell r="M2350">
            <v>0</v>
          </cell>
          <cell r="N2350">
            <v>0</v>
          </cell>
          <cell r="O2350" t="str">
            <v>CLASSE</v>
          </cell>
          <cell r="P2350">
            <v>4</v>
          </cell>
          <cell r="Q2350">
            <v>54.4</v>
          </cell>
          <cell r="R2350">
            <v>31</v>
          </cell>
          <cell r="S2350">
            <v>54.400000000000006</v>
          </cell>
          <cell r="T2350" t="str">
            <v xml:space="preserve"> </v>
          </cell>
        </row>
        <row r="2351">
          <cell r="A2351" t="str">
            <v>44072906</v>
          </cell>
          <cell r="B2351" t="str">
            <v>Bois d'andoung, sci_x0002_ d'une _x0002_paisseur &gt; 6mm</v>
          </cell>
          <cell r="C2351">
            <v>38393</v>
          </cell>
          <cell r="D2351">
            <v>30</v>
          </cell>
          <cell r="E2351">
            <v>0</v>
          </cell>
          <cell r="F2351">
            <v>18</v>
          </cell>
          <cell r="G2351">
            <v>30</v>
          </cell>
          <cell r="H2351">
            <v>0</v>
          </cell>
          <cell r="I2351">
            <v>18</v>
          </cell>
          <cell r="J2351">
            <v>1</v>
          </cell>
          <cell r="K2351">
            <v>0</v>
          </cell>
          <cell r="L2351" t="str">
            <v>MTQ</v>
          </cell>
          <cell r="M2351">
            <v>0</v>
          </cell>
          <cell r="N2351">
            <v>0</v>
          </cell>
          <cell r="O2351" t="str">
            <v>CLASSE</v>
          </cell>
          <cell r="P2351">
            <v>4</v>
          </cell>
          <cell r="Q2351">
            <v>54.4</v>
          </cell>
          <cell r="R2351">
            <v>31</v>
          </cell>
          <cell r="S2351">
            <v>54.400000000000006</v>
          </cell>
          <cell r="T2351" t="str">
            <v xml:space="preserve"> </v>
          </cell>
        </row>
        <row r="2352">
          <cell r="A2352" t="str">
            <v>44072907</v>
          </cell>
          <cell r="B2352" t="str">
            <v>Bois d'Avodir_x0002_, sci_x0002_ d'une _x0002_paisseur &gt; 6mm</v>
          </cell>
          <cell r="C2352">
            <v>38393</v>
          </cell>
          <cell r="D2352">
            <v>30</v>
          </cell>
          <cell r="E2352">
            <v>0</v>
          </cell>
          <cell r="F2352">
            <v>18</v>
          </cell>
          <cell r="G2352">
            <v>30</v>
          </cell>
          <cell r="H2352">
            <v>0</v>
          </cell>
          <cell r="I2352">
            <v>18</v>
          </cell>
          <cell r="J2352">
            <v>1</v>
          </cell>
          <cell r="K2352">
            <v>0</v>
          </cell>
          <cell r="L2352" t="str">
            <v>MTQ</v>
          </cell>
          <cell r="M2352">
            <v>0</v>
          </cell>
          <cell r="N2352">
            <v>0</v>
          </cell>
          <cell r="O2352" t="str">
            <v>CLASSE</v>
          </cell>
          <cell r="P2352">
            <v>4</v>
          </cell>
          <cell r="Q2352">
            <v>54.4</v>
          </cell>
          <cell r="R2352">
            <v>31</v>
          </cell>
          <cell r="S2352">
            <v>54.400000000000006</v>
          </cell>
          <cell r="T2352" t="str">
            <v xml:space="preserve"> </v>
          </cell>
        </row>
        <row r="2353">
          <cell r="A2353" t="str">
            <v>44072908</v>
          </cell>
          <cell r="B2353" t="str">
            <v>Bois de B_x0002_t_x0002_, sci_x0002_ d'une _x0002_paisseur &gt; 6mm</v>
          </cell>
          <cell r="C2353">
            <v>38393</v>
          </cell>
          <cell r="D2353">
            <v>30</v>
          </cell>
          <cell r="E2353">
            <v>0</v>
          </cell>
          <cell r="F2353">
            <v>18</v>
          </cell>
          <cell r="G2353">
            <v>30</v>
          </cell>
          <cell r="H2353">
            <v>0</v>
          </cell>
          <cell r="I2353">
            <v>18</v>
          </cell>
          <cell r="J2353">
            <v>1</v>
          </cell>
          <cell r="K2353">
            <v>0</v>
          </cell>
          <cell r="L2353" t="str">
            <v>MTQ</v>
          </cell>
          <cell r="M2353">
            <v>0</v>
          </cell>
          <cell r="N2353">
            <v>0</v>
          </cell>
          <cell r="O2353" t="str">
            <v>CLASSE</v>
          </cell>
          <cell r="P2353">
            <v>4</v>
          </cell>
          <cell r="Q2353">
            <v>54.4</v>
          </cell>
          <cell r="R2353">
            <v>31</v>
          </cell>
          <cell r="S2353">
            <v>54.400000000000006</v>
          </cell>
          <cell r="T2353" t="str">
            <v xml:space="preserve"> </v>
          </cell>
        </row>
        <row r="2354">
          <cell r="A2354" t="str">
            <v>44072909</v>
          </cell>
          <cell r="B2354" t="str">
            <v>Bois de Bilinga, sci_x0002_ d'une _x0002_paisseur &gt; 6mm</v>
          </cell>
          <cell r="C2354">
            <v>38393</v>
          </cell>
          <cell r="D2354">
            <v>30</v>
          </cell>
          <cell r="E2354">
            <v>0</v>
          </cell>
          <cell r="F2354">
            <v>18</v>
          </cell>
          <cell r="G2354">
            <v>30</v>
          </cell>
          <cell r="H2354">
            <v>0</v>
          </cell>
          <cell r="I2354">
            <v>18</v>
          </cell>
          <cell r="J2354">
            <v>1</v>
          </cell>
          <cell r="K2354">
            <v>0</v>
          </cell>
          <cell r="L2354" t="str">
            <v>MTQ</v>
          </cell>
          <cell r="M2354">
            <v>0</v>
          </cell>
          <cell r="N2354">
            <v>0</v>
          </cell>
          <cell r="O2354" t="str">
            <v>CLASSE</v>
          </cell>
          <cell r="P2354">
            <v>4</v>
          </cell>
          <cell r="Q2354">
            <v>54.4</v>
          </cell>
          <cell r="R2354">
            <v>31</v>
          </cell>
          <cell r="S2354">
            <v>54.400000000000006</v>
          </cell>
          <cell r="T2354" t="str">
            <v xml:space="preserve"> </v>
          </cell>
        </row>
        <row r="2355">
          <cell r="A2355" t="str">
            <v>44072910</v>
          </cell>
          <cell r="B2355" t="str">
            <v>Bois de Boss_x0002_, sci_x0002_ d'une _x0002_paisseur &gt; 6mm</v>
          </cell>
          <cell r="C2355">
            <v>38393</v>
          </cell>
          <cell r="D2355">
            <v>30</v>
          </cell>
          <cell r="E2355">
            <v>0</v>
          </cell>
          <cell r="F2355">
            <v>18</v>
          </cell>
          <cell r="G2355">
            <v>30</v>
          </cell>
          <cell r="H2355">
            <v>0</v>
          </cell>
          <cell r="I2355">
            <v>18</v>
          </cell>
          <cell r="J2355">
            <v>1</v>
          </cell>
          <cell r="K2355">
            <v>0</v>
          </cell>
          <cell r="L2355" t="str">
            <v>MTQ</v>
          </cell>
          <cell r="M2355">
            <v>0</v>
          </cell>
          <cell r="N2355">
            <v>0</v>
          </cell>
          <cell r="O2355" t="str">
            <v>CLASSE</v>
          </cell>
          <cell r="P2355">
            <v>4</v>
          </cell>
          <cell r="Q2355">
            <v>54.4</v>
          </cell>
          <cell r="R2355">
            <v>31</v>
          </cell>
          <cell r="S2355">
            <v>54.400000000000006</v>
          </cell>
          <cell r="T2355" t="str">
            <v xml:space="preserve"> </v>
          </cell>
        </row>
        <row r="2356">
          <cell r="A2356" t="str">
            <v>44072911</v>
          </cell>
          <cell r="B2356" t="str">
            <v>Bois Budinga, sci_x0002_ d'une _x0002_paisseur &gt; 6mm</v>
          </cell>
          <cell r="C2356">
            <v>38393</v>
          </cell>
          <cell r="D2356">
            <v>30</v>
          </cell>
          <cell r="E2356">
            <v>0</v>
          </cell>
          <cell r="F2356">
            <v>18</v>
          </cell>
          <cell r="G2356">
            <v>30</v>
          </cell>
          <cell r="H2356">
            <v>0</v>
          </cell>
          <cell r="I2356">
            <v>18</v>
          </cell>
          <cell r="J2356">
            <v>1</v>
          </cell>
          <cell r="K2356">
            <v>0</v>
          </cell>
          <cell r="L2356" t="str">
            <v>MTQ</v>
          </cell>
          <cell r="M2356">
            <v>0</v>
          </cell>
          <cell r="N2356">
            <v>0</v>
          </cell>
          <cell r="O2356" t="str">
            <v>CLASSE</v>
          </cell>
          <cell r="P2356">
            <v>4</v>
          </cell>
          <cell r="Q2356">
            <v>54.4</v>
          </cell>
          <cell r="R2356">
            <v>31</v>
          </cell>
          <cell r="S2356">
            <v>54.400000000000006</v>
          </cell>
          <cell r="T2356" t="str">
            <v xml:space="preserve"> </v>
          </cell>
        </row>
        <row r="2357">
          <cell r="A2357" t="str">
            <v>44072912</v>
          </cell>
          <cell r="B2357" t="str">
            <v>Bois de Dab_x0002_ma, sci_x0002_ d'une _x0002_paisseur &gt; 6mm</v>
          </cell>
          <cell r="C2357">
            <v>38393</v>
          </cell>
          <cell r="D2357">
            <v>30</v>
          </cell>
          <cell r="E2357">
            <v>0</v>
          </cell>
          <cell r="F2357">
            <v>18</v>
          </cell>
          <cell r="G2357">
            <v>30</v>
          </cell>
          <cell r="H2357">
            <v>0</v>
          </cell>
          <cell r="I2357">
            <v>18</v>
          </cell>
          <cell r="J2357">
            <v>1</v>
          </cell>
          <cell r="K2357">
            <v>0</v>
          </cell>
          <cell r="L2357" t="str">
            <v>MTQ</v>
          </cell>
          <cell r="M2357">
            <v>0</v>
          </cell>
          <cell r="N2357">
            <v>0</v>
          </cell>
          <cell r="O2357" t="str">
            <v>CLASSE</v>
          </cell>
          <cell r="P2357">
            <v>4</v>
          </cell>
          <cell r="Q2357">
            <v>54.4</v>
          </cell>
          <cell r="R2357">
            <v>31</v>
          </cell>
          <cell r="S2357">
            <v>54.400000000000006</v>
          </cell>
          <cell r="T2357" t="str">
            <v xml:space="preserve"> </v>
          </cell>
        </row>
        <row r="2358">
          <cell r="A2358" t="str">
            <v>44072913</v>
          </cell>
          <cell r="B2358" t="str">
            <v>Bois de douka, sci_x0002_ d'une _x0002_paisseur &gt; 6mm</v>
          </cell>
          <cell r="C2358">
            <v>38393</v>
          </cell>
          <cell r="D2358">
            <v>30</v>
          </cell>
          <cell r="E2358">
            <v>0</v>
          </cell>
          <cell r="F2358">
            <v>18</v>
          </cell>
          <cell r="G2358">
            <v>30</v>
          </cell>
          <cell r="H2358">
            <v>0</v>
          </cell>
          <cell r="I2358">
            <v>18</v>
          </cell>
          <cell r="J2358">
            <v>1</v>
          </cell>
          <cell r="K2358">
            <v>0</v>
          </cell>
          <cell r="L2358" t="str">
            <v>MTQ</v>
          </cell>
          <cell r="M2358">
            <v>0</v>
          </cell>
          <cell r="N2358">
            <v>0</v>
          </cell>
          <cell r="O2358" t="str">
            <v>CLASSE</v>
          </cell>
          <cell r="P2358">
            <v>4</v>
          </cell>
          <cell r="Q2358">
            <v>54.4</v>
          </cell>
          <cell r="R2358">
            <v>31</v>
          </cell>
          <cell r="S2358">
            <v>54.400000000000006</v>
          </cell>
          <cell r="T2358" t="str">
            <v xml:space="preserve"> </v>
          </cell>
        </row>
        <row r="2359">
          <cell r="A2359" t="str">
            <v>44072914</v>
          </cell>
          <cell r="B2359" t="str">
            <v>Bois de Doussi_x0002_, sci_x0002_ d'une _x0002_paisseur &gt; 6mm</v>
          </cell>
          <cell r="C2359">
            <v>38393</v>
          </cell>
          <cell r="D2359">
            <v>30</v>
          </cell>
          <cell r="E2359">
            <v>0</v>
          </cell>
          <cell r="F2359">
            <v>18</v>
          </cell>
          <cell r="G2359">
            <v>30</v>
          </cell>
          <cell r="H2359">
            <v>0</v>
          </cell>
          <cell r="I2359">
            <v>18</v>
          </cell>
          <cell r="J2359">
            <v>1</v>
          </cell>
          <cell r="K2359">
            <v>0</v>
          </cell>
          <cell r="L2359" t="str">
            <v>MTQ</v>
          </cell>
          <cell r="M2359">
            <v>0</v>
          </cell>
          <cell r="N2359">
            <v>0</v>
          </cell>
          <cell r="O2359" t="str">
            <v>CLASSE</v>
          </cell>
          <cell r="P2359">
            <v>4</v>
          </cell>
          <cell r="Q2359">
            <v>54.4</v>
          </cell>
          <cell r="R2359">
            <v>31</v>
          </cell>
          <cell r="S2359">
            <v>54.400000000000006</v>
          </cell>
          <cell r="T2359" t="str">
            <v xml:space="preserve"> </v>
          </cell>
        </row>
        <row r="2360">
          <cell r="A2360" t="str">
            <v>44072915</v>
          </cell>
          <cell r="B2360" t="str">
            <v>Bois d'Ebne, sci_x0002_ d'une _x0002_paisseur &gt; 6mm</v>
          </cell>
          <cell r="C2360">
            <v>38393</v>
          </cell>
          <cell r="D2360">
            <v>30</v>
          </cell>
          <cell r="E2360">
            <v>0</v>
          </cell>
          <cell r="F2360">
            <v>18</v>
          </cell>
          <cell r="G2360">
            <v>30</v>
          </cell>
          <cell r="H2360">
            <v>0</v>
          </cell>
          <cell r="I2360">
            <v>18</v>
          </cell>
          <cell r="J2360">
            <v>1</v>
          </cell>
          <cell r="K2360">
            <v>0</v>
          </cell>
          <cell r="L2360" t="str">
            <v>MTQ</v>
          </cell>
          <cell r="M2360">
            <v>0</v>
          </cell>
          <cell r="N2360">
            <v>0</v>
          </cell>
          <cell r="O2360" t="str">
            <v>CLASSE</v>
          </cell>
          <cell r="P2360">
            <v>4</v>
          </cell>
          <cell r="Q2360">
            <v>54.4</v>
          </cell>
          <cell r="R2360">
            <v>31</v>
          </cell>
          <cell r="S2360">
            <v>54.400000000000006</v>
          </cell>
          <cell r="T2360" t="str">
            <v xml:space="preserve"> </v>
          </cell>
        </row>
        <row r="2361">
          <cell r="A2361" t="str">
            <v>44072916</v>
          </cell>
          <cell r="B2361" t="str">
            <v>Bois d'Eyong, sci_x0002_ d'une _x0002_paisseur &gt; 6mm</v>
          </cell>
          <cell r="C2361">
            <v>38393</v>
          </cell>
          <cell r="D2361">
            <v>30</v>
          </cell>
          <cell r="E2361">
            <v>0</v>
          </cell>
          <cell r="F2361">
            <v>18</v>
          </cell>
          <cell r="G2361">
            <v>30</v>
          </cell>
          <cell r="H2361">
            <v>0</v>
          </cell>
          <cell r="I2361">
            <v>18</v>
          </cell>
          <cell r="J2361">
            <v>1</v>
          </cell>
          <cell r="K2361">
            <v>0</v>
          </cell>
          <cell r="L2361" t="str">
            <v>MTQ</v>
          </cell>
          <cell r="M2361">
            <v>0</v>
          </cell>
          <cell r="N2361">
            <v>0</v>
          </cell>
          <cell r="O2361" t="str">
            <v>CLASSE</v>
          </cell>
          <cell r="P2361">
            <v>4</v>
          </cell>
          <cell r="Q2361">
            <v>54.4</v>
          </cell>
          <cell r="R2361">
            <v>31</v>
          </cell>
          <cell r="S2361">
            <v>54.400000000000006</v>
          </cell>
          <cell r="T2361" t="str">
            <v xml:space="preserve"> </v>
          </cell>
        </row>
        <row r="2362">
          <cell r="A2362" t="str">
            <v>44072917</v>
          </cell>
          <cell r="B2362" t="str">
            <v>Bois de framir_x0002_, sci_x0002_ d'une _x0002_paisseur &gt; 6mm</v>
          </cell>
          <cell r="C2362">
            <v>38393</v>
          </cell>
          <cell r="D2362">
            <v>30</v>
          </cell>
          <cell r="E2362">
            <v>0</v>
          </cell>
          <cell r="F2362">
            <v>18</v>
          </cell>
          <cell r="G2362">
            <v>30</v>
          </cell>
          <cell r="H2362">
            <v>0</v>
          </cell>
          <cell r="I2362">
            <v>18</v>
          </cell>
          <cell r="J2362">
            <v>1</v>
          </cell>
          <cell r="K2362">
            <v>0</v>
          </cell>
          <cell r="L2362" t="str">
            <v>MTQ</v>
          </cell>
          <cell r="M2362">
            <v>0</v>
          </cell>
          <cell r="N2362">
            <v>0</v>
          </cell>
          <cell r="O2362" t="str">
            <v>CLASSE</v>
          </cell>
          <cell r="P2362">
            <v>4</v>
          </cell>
          <cell r="Q2362">
            <v>54.4</v>
          </cell>
          <cell r="R2362">
            <v>31</v>
          </cell>
          <cell r="S2362">
            <v>54.400000000000006</v>
          </cell>
          <cell r="T2362" t="str">
            <v xml:space="preserve"> </v>
          </cell>
        </row>
        <row r="2363">
          <cell r="A2363" t="str">
            <v>44072918</v>
          </cell>
          <cell r="B2363" t="str">
            <v>Bois de fromager, sci_x0002_ d'une _x0002_paisseur &gt; 6mm</v>
          </cell>
          <cell r="C2363">
            <v>38393</v>
          </cell>
          <cell r="D2363">
            <v>30</v>
          </cell>
          <cell r="E2363">
            <v>0</v>
          </cell>
          <cell r="F2363">
            <v>18</v>
          </cell>
          <cell r="G2363">
            <v>30</v>
          </cell>
          <cell r="H2363">
            <v>0</v>
          </cell>
          <cell r="I2363">
            <v>18</v>
          </cell>
          <cell r="J2363">
            <v>1</v>
          </cell>
          <cell r="K2363">
            <v>0</v>
          </cell>
          <cell r="L2363" t="str">
            <v>MTQ</v>
          </cell>
          <cell r="M2363">
            <v>0</v>
          </cell>
          <cell r="N2363">
            <v>0</v>
          </cell>
          <cell r="O2363" t="str">
            <v>CLASSE</v>
          </cell>
          <cell r="P2363">
            <v>4</v>
          </cell>
          <cell r="Q2363">
            <v>54.4</v>
          </cell>
          <cell r="R2363">
            <v>31</v>
          </cell>
          <cell r="S2363">
            <v>54.400000000000006</v>
          </cell>
          <cell r="T2363" t="str">
            <v xml:space="preserve"> </v>
          </cell>
        </row>
        <row r="2364">
          <cell r="A2364" t="str">
            <v>44072919</v>
          </cell>
          <cell r="B2364" t="str">
            <v>Bois d'Igaganga, sci_x0002_ d'une _x0002_paisseur &gt; 6mm</v>
          </cell>
          <cell r="C2364">
            <v>38393</v>
          </cell>
          <cell r="D2364">
            <v>30</v>
          </cell>
          <cell r="E2364">
            <v>0</v>
          </cell>
          <cell r="F2364">
            <v>18</v>
          </cell>
          <cell r="G2364">
            <v>30</v>
          </cell>
          <cell r="H2364">
            <v>0</v>
          </cell>
          <cell r="I2364">
            <v>18</v>
          </cell>
          <cell r="J2364">
            <v>1</v>
          </cell>
          <cell r="K2364">
            <v>0</v>
          </cell>
          <cell r="L2364" t="str">
            <v>MTQ</v>
          </cell>
          <cell r="M2364">
            <v>0</v>
          </cell>
          <cell r="N2364">
            <v>0</v>
          </cell>
          <cell r="O2364" t="str">
            <v>CLASSE</v>
          </cell>
          <cell r="P2364">
            <v>4</v>
          </cell>
          <cell r="Q2364">
            <v>54.4</v>
          </cell>
          <cell r="R2364">
            <v>31</v>
          </cell>
          <cell r="S2364">
            <v>54.400000000000006</v>
          </cell>
          <cell r="T2364" t="str">
            <v xml:space="preserve"> </v>
          </cell>
        </row>
        <row r="2365">
          <cell r="A2365" t="str">
            <v>44072920</v>
          </cell>
          <cell r="B2365" t="str">
            <v>Bois d'Izomb_x0002_, sci_x0002_ d'une _x0002_paisseur &gt; 6mm</v>
          </cell>
          <cell r="C2365">
            <v>38393</v>
          </cell>
          <cell r="D2365">
            <v>30</v>
          </cell>
          <cell r="E2365">
            <v>0</v>
          </cell>
          <cell r="F2365">
            <v>18</v>
          </cell>
          <cell r="G2365">
            <v>30</v>
          </cell>
          <cell r="H2365">
            <v>0</v>
          </cell>
          <cell r="I2365">
            <v>18</v>
          </cell>
          <cell r="J2365">
            <v>1</v>
          </cell>
          <cell r="K2365">
            <v>0</v>
          </cell>
          <cell r="L2365" t="str">
            <v>MTQ</v>
          </cell>
          <cell r="M2365">
            <v>0</v>
          </cell>
          <cell r="N2365">
            <v>0</v>
          </cell>
          <cell r="O2365" t="str">
            <v>CLASSE</v>
          </cell>
          <cell r="P2365">
            <v>4</v>
          </cell>
          <cell r="Q2365">
            <v>54.4</v>
          </cell>
          <cell r="R2365">
            <v>31</v>
          </cell>
          <cell r="S2365">
            <v>54.400000000000006</v>
          </cell>
          <cell r="T2365" t="str">
            <v xml:space="preserve"> </v>
          </cell>
        </row>
        <row r="2366">
          <cell r="A2366" t="str">
            <v>44072921</v>
          </cell>
          <cell r="B2366" t="str">
            <v>Bois de Kosipo, sci_x0002_ d'une _x0002_paisseur &gt; 6mm</v>
          </cell>
          <cell r="C2366">
            <v>38393</v>
          </cell>
          <cell r="D2366">
            <v>30</v>
          </cell>
          <cell r="E2366">
            <v>0</v>
          </cell>
          <cell r="F2366">
            <v>18</v>
          </cell>
          <cell r="G2366">
            <v>30</v>
          </cell>
          <cell r="H2366">
            <v>0</v>
          </cell>
          <cell r="I2366">
            <v>18</v>
          </cell>
          <cell r="J2366">
            <v>1</v>
          </cell>
          <cell r="K2366">
            <v>0</v>
          </cell>
          <cell r="L2366" t="str">
            <v>MTQ</v>
          </cell>
          <cell r="M2366">
            <v>0</v>
          </cell>
          <cell r="N2366">
            <v>0</v>
          </cell>
          <cell r="O2366" t="str">
            <v>CLASSE</v>
          </cell>
          <cell r="P2366">
            <v>4</v>
          </cell>
          <cell r="Q2366">
            <v>54.4</v>
          </cell>
          <cell r="R2366">
            <v>31</v>
          </cell>
          <cell r="S2366">
            <v>54.400000000000006</v>
          </cell>
          <cell r="T2366" t="str">
            <v xml:space="preserve"> </v>
          </cell>
        </row>
        <row r="2367">
          <cell r="A2367" t="str">
            <v>44072922</v>
          </cell>
          <cell r="B2367" t="str">
            <v>Bois de kitib_x0002_, sci_x0002_ d'une _x0002_paisseur &gt; 6mm</v>
          </cell>
          <cell r="C2367">
            <v>38393</v>
          </cell>
          <cell r="D2367">
            <v>30</v>
          </cell>
          <cell r="E2367">
            <v>0</v>
          </cell>
          <cell r="F2367">
            <v>18</v>
          </cell>
          <cell r="G2367">
            <v>30</v>
          </cell>
          <cell r="H2367">
            <v>0</v>
          </cell>
          <cell r="I2367">
            <v>18</v>
          </cell>
          <cell r="J2367">
            <v>1</v>
          </cell>
          <cell r="K2367">
            <v>0</v>
          </cell>
          <cell r="L2367" t="str">
            <v>MTQ</v>
          </cell>
          <cell r="M2367">
            <v>0</v>
          </cell>
          <cell r="N2367">
            <v>0</v>
          </cell>
          <cell r="O2367" t="str">
            <v>CLASSE</v>
          </cell>
          <cell r="P2367">
            <v>4</v>
          </cell>
          <cell r="Q2367">
            <v>54.4</v>
          </cell>
          <cell r="R2367">
            <v>31</v>
          </cell>
          <cell r="S2367">
            <v>54.400000000000006</v>
          </cell>
          <cell r="T2367" t="str">
            <v xml:space="preserve"> </v>
          </cell>
        </row>
        <row r="2368">
          <cell r="A2368" t="str">
            <v>44072923</v>
          </cell>
          <cell r="B2368" t="str">
            <v>Bois de kodrodua, sci_x0002_ d'une _x0002_paisseur &gt;6mm</v>
          </cell>
          <cell r="C2368">
            <v>38393</v>
          </cell>
          <cell r="D2368">
            <v>30</v>
          </cell>
          <cell r="E2368">
            <v>0</v>
          </cell>
          <cell r="F2368">
            <v>18</v>
          </cell>
          <cell r="G2368">
            <v>30</v>
          </cell>
          <cell r="H2368">
            <v>0</v>
          </cell>
          <cell r="I2368">
            <v>18</v>
          </cell>
          <cell r="J2368">
            <v>1</v>
          </cell>
          <cell r="K2368">
            <v>0</v>
          </cell>
          <cell r="L2368" t="str">
            <v>MTQ</v>
          </cell>
          <cell r="M2368">
            <v>0</v>
          </cell>
          <cell r="N2368">
            <v>0</v>
          </cell>
          <cell r="O2368" t="str">
            <v>CLASSE</v>
          </cell>
          <cell r="P2368">
            <v>4</v>
          </cell>
          <cell r="Q2368">
            <v>54.4</v>
          </cell>
          <cell r="R2368">
            <v>31</v>
          </cell>
          <cell r="S2368">
            <v>54.400000000000006</v>
          </cell>
          <cell r="T2368" t="str">
            <v xml:space="preserve"> </v>
          </cell>
        </row>
        <row r="2369">
          <cell r="A2369" t="str">
            <v>44072924</v>
          </cell>
          <cell r="B2369" t="str">
            <v>Bois de Limba, sci_x0002_ d'une _x0002_paisseur &gt; 6mm</v>
          </cell>
          <cell r="C2369">
            <v>38393</v>
          </cell>
          <cell r="D2369">
            <v>30</v>
          </cell>
          <cell r="E2369">
            <v>0</v>
          </cell>
          <cell r="F2369">
            <v>18</v>
          </cell>
          <cell r="G2369">
            <v>30</v>
          </cell>
          <cell r="H2369">
            <v>0</v>
          </cell>
          <cell r="I2369">
            <v>18</v>
          </cell>
          <cell r="J2369">
            <v>1</v>
          </cell>
          <cell r="K2369">
            <v>0</v>
          </cell>
          <cell r="L2369" t="str">
            <v>MTQ</v>
          </cell>
          <cell r="M2369">
            <v>0</v>
          </cell>
          <cell r="N2369">
            <v>0</v>
          </cell>
          <cell r="O2369" t="str">
            <v>CLASSE</v>
          </cell>
          <cell r="P2369">
            <v>4</v>
          </cell>
          <cell r="Q2369">
            <v>54.4</v>
          </cell>
          <cell r="R2369">
            <v>31</v>
          </cell>
          <cell r="S2369">
            <v>54.400000000000006</v>
          </cell>
          <cell r="T2369" t="str">
            <v xml:space="preserve"> </v>
          </cell>
        </row>
        <row r="2370">
          <cell r="A2370" t="str">
            <v>44072925</v>
          </cell>
          <cell r="B2370" t="str">
            <v>Bois de Moabi, sci_x0002_ d'une _x0002_paisseur &gt; 6mm</v>
          </cell>
          <cell r="C2370">
            <v>38393</v>
          </cell>
          <cell r="D2370">
            <v>30</v>
          </cell>
          <cell r="E2370">
            <v>0</v>
          </cell>
          <cell r="F2370">
            <v>18</v>
          </cell>
          <cell r="G2370">
            <v>30</v>
          </cell>
          <cell r="H2370">
            <v>0</v>
          </cell>
          <cell r="I2370">
            <v>18</v>
          </cell>
          <cell r="J2370">
            <v>1</v>
          </cell>
          <cell r="K2370">
            <v>0</v>
          </cell>
          <cell r="L2370" t="str">
            <v>MTQ</v>
          </cell>
          <cell r="M2370">
            <v>0</v>
          </cell>
          <cell r="N2370">
            <v>0</v>
          </cell>
          <cell r="O2370" t="str">
            <v>CLASSE</v>
          </cell>
          <cell r="P2370">
            <v>4</v>
          </cell>
          <cell r="Q2370">
            <v>54.4</v>
          </cell>
          <cell r="R2370">
            <v>31</v>
          </cell>
          <cell r="S2370">
            <v>54.400000000000006</v>
          </cell>
          <cell r="T2370" t="str">
            <v xml:space="preserve"> </v>
          </cell>
        </row>
        <row r="2371">
          <cell r="A2371" t="str">
            <v>44072926</v>
          </cell>
          <cell r="B2371" t="str">
            <v>Bois de Movingui, sci_x0002_ d'une _x0002_paisseur &gt;6mm</v>
          </cell>
          <cell r="C2371">
            <v>38393</v>
          </cell>
          <cell r="D2371">
            <v>30</v>
          </cell>
          <cell r="E2371">
            <v>0</v>
          </cell>
          <cell r="F2371">
            <v>18</v>
          </cell>
          <cell r="G2371">
            <v>30</v>
          </cell>
          <cell r="H2371">
            <v>0</v>
          </cell>
          <cell r="I2371">
            <v>18</v>
          </cell>
          <cell r="J2371">
            <v>1</v>
          </cell>
          <cell r="K2371">
            <v>0</v>
          </cell>
          <cell r="L2371" t="str">
            <v>MTQ</v>
          </cell>
          <cell r="M2371">
            <v>0</v>
          </cell>
          <cell r="N2371">
            <v>0</v>
          </cell>
          <cell r="O2371" t="str">
            <v>CLASSE</v>
          </cell>
          <cell r="P2371">
            <v>4</v>
          </cell>
          <cell r="Q2371">
            <v>54.4</v>
          </cell>
          <cell r="R2371">
            <v>31</v>
          </cell>
          <cell r="S2371">
            <v>54.400000000000006</v>
          </cell>
          <cell r="T2371" t="str">
            <v xml:space="preserve"> </v>
          </cell>
        </row>
        <row r="2372">
          <cell r="A2372" t="str">
            <v>44072927</v>
          </cell>
          <cell r="B2372" t="str">
            <v>Bois de Mut_x0002_ny_x0002_, sci_x0002_ d'une _x0002_paisseur &gt; 6mm</v>
          </cell>
          <cell r="C2372">
            <v>38393</v>
          </cell>
          <cell r="D2372">
            <v>30</v>
          </cell>
          <cell r="E2372">
            <v>0</v>
          </cell>
          <cell r="F2372">
            <v>18</v>
          </cell>
          <cell r="G2372">
            <v>30</v>
          </cell>
          <cell r="H2372">
            <v>0</v>
          </cell>
          <cell r="I2372">
            <v>18</v>
          </cell>
          <cell r="J2372">
            <v>1</v>
          </cell>
          <cell r="K2372">
            <v>0</v>
          </cell>
          <cell r="L2372" t="str">
            <v>MTQ</v>
          </cell>
          <cell r="M2372">
            <v>0</v>
          </cell>
          <cell r="N2372">
            <v>0</v>
          </cell>
          <cell r="O2372" t="str">
            <v>CLASSE</v>
          </cell>
          <cell r="P2372">
            <v>4</v>
          </cell>
          <cell r="Q2372">
            <v>54.4</v>
          </cell>
          <cell r="R2372">
            <v>31</v>
          </cell>
          <cell r="S2372">
            <v>54.400000000000006</v>
          </cell>
          <cell r="T2372" t="str">
            <v xml:space="preserve"> </v>
          </cell>
        </row>
        <row r="2373">
          <cell r="A2373" t="str">
            <v>44072928</v>
          </cell>
          <cell r="B2373" t="str">
            <v>Bois de Niangon, sci_x0002_ d'une _x0002_paisseur &gt; 6mm</v>
          </cell>
          <cell r="C2373">
            <v>38393</v>
          </cell>
          <cell r="D2373">
            <v>30</v>
          </cell>
          <cell r="E2373">
            <v>0</v>
          </cell>
          <cell r="F2373">
            <v>18</v>
          </cell>
          <cell r="G2373">
            <v>30</v>
          </cell>
          <cell r="H2373">
            <v>0</v>
          </cell>
          <cell r="I2373">
            <v>18</v>
          </cell>
          <cell r="J2373">
            <v>1</v>
          </cell>
          <cell r="K2373">
            <v>0</v>
          </cell>
          <cell r="L2373" t="str">
            <v>MTQ</v>
          </cell>
          <cell r="M2373">
            <v>0</v>
          </cell>
          <cell r="N2373">
            <v>0</v>
          </cell>
          <cell r="O2373" t="str">
            <v>CLASSE</v>
          </cell>
          <cell r="P2373">
            <v>4</v>
          </cell>
          <cell r="Q2373">
            <v>54.4</v>
          </cell>
          <cell r="R2373">
            <v>31</v>
          </cell>
          <cell r="S2373">
            <v>54.400000000000006</v>
          </cell>
          <cell r="T2373" t="str">
            <v xml:space="preserve"> </v>
          </cell>
        </row>
        <row r="2374">
          <cell r="A2374" t="str">
            <v>44072929</v>
          </cell>
          <cell r="B2374" t="str">
            <v>Bois de Niov_x0002_, sci_x0002_ d'une _x0002_paisseur &gt; 6mm</v>
          </cell>
          <cell r="C2374">
            <v>38393</v>
          </cell>
          <cell r="D2374">
            <v>30</v>
          </cell>
          <cell r="E2374">
            <v>0</v>
          </cell>
          <cell r="F2374">
            <v>18</v>
          </cell>
          <cell r="G2374">
            <v>30</v>
          </cell>
          <cell r="H2374">
            <v>0</v>
          </cell>
          <cell r="I2374">
            <v>18</v>
          </cell>
          <cell r="J2374">
            <v>1</v>
          </cell>
          <cell r="K2374">
            <v>0</v>
          </cell>
          <cell r="L2374" t="str">
            <v>MTQ</v>
          </cell>
          <cell r="M2374">
            <v>0</v>
          </cell>
          <cell r="N2374">
            <v>0</v>
          </cell>
          <cell r="O2374" t="str">
            <v>CLASSE</v>
          </cell>
          <cell r="P2374">
            <v>4</v>
          </cell>
          <cell r="Q2374">
            <v>54.4</v>
          </cell>
          <cell r="R2374">
            <v>31</v>
          </cell>
          <cell r="S2374">
            <v>54.400000000000006</v>
          </cell>
          <cell r="T2374" t="str">
            <v xml:space="preserve"> </v>
          </cell>
        </row>
        <row r="2375">
          <cell r="A2375" t="str">
            <v>44072930</v>
          </cell>
          <cell r="B2375" t="str">
            <v>Bois d'Olon, sci_x0002_ d' une _x0002_paisseur &gt; 6mm</v>
          </cell>
          <cell r="C2375">
            <v>38393</v>
          </cell>
          <cell r="D2375">
            <v>30</v>
          </cell>
          <cell r="E2375">
            <v>0</v>
          </cell>
          <cell r="F2375">
            <v>18</v>
          </cell>
          <cell r="G2375">
            <v>30</v>
          </cell>
          <cell r="H2375">
            <v>0</v>
          </cell>
          <cell r="I2375">
            <v>18</v>
          </cell>
          <cell r="J2375">
            <v>1</v>
          </cell>
          <cell r="K2375">
            <v>0</v>
          </cell>
          <cell r="L2375" t="str">
            <v>MTQ</v>
          </cell>
          <cell r="M2375">
            <v>0</v>
          </cell>
          <cell r="N2375">
            <v>0</v>
          </cell>
          <cell r="O2375" t="str">
            <v>CLASSE</v>
          </cell>
          <cell r="P2375">
            <v>4</v>
          </cell>
          <cell r="Q2375">
            <v>54.4</v>
          </cell>
          <cell r="R2375">
            <v>31</v>
          </cell>
          <cell r="S2375">
            <v>54.400000000000006</v>
          </cell>
          <cell r="T2375" t="str">
            <v xml:space="preserve"> </v>
          </cell>
        </row>
        <row r="2376">
          <cell r="A2376" t="str">
            <v>44072931</v>
          </cell>
          <cell r="B2376" t="str">
            <v>Bois d'Ovoga, sci_x0002_  d'une _x0002_paisseur &gt; 6mm</v>
          </cell>
          <cell r="C2376">
            <v>38393</v>
          </cell>
          <cell r="D2376">
            <v>30</v>
          </cell>
          <cell r="E2376">
            <v>0</v>
          </cell>
          <cell r="F2376">
            <v>18</v>
          </cell>
          <cell r="G2376">
            <v>30</v>
          </cell>
          <cell r="H2376">
            <v>0</v>
          </cell>
          <cell r="I2376">
            <v>18</v>
          </cell>
          <cell r="J2376">
            <v>1</v>
          </cell>
          <cell r="K2376">
            <v>0</v>
          </cell>
          <cell r="L2376" t="str">
            <v>MTQ</v>
          </cell>
          <cell r="M2376">
            <v>0</v>
          </cell>
          <cell r="N2376">
            <v>0</v>
          </cell>
          <cell r="O2376" t="str">
            <v>CLASSE</v>
          </cell>
          <cell r="P2376">
            <v>4</v>
          </cell>
          <cell r="Q2376">
            <v>54.4</v>
          </cell>
          <cell r="R2376">
            <v>31</v>
          </cell>
          <cell r="S2376">
            <v>54.400000000000006</v>
          </cell>
          <cell r="T2376" t="str">
            <v xml:space="preserve"> </v>
          </cell>
        </row>
        <row r="2377">
          <cell r="A2377" t="str">
            <v>44072932</v>
          </cell>
          <cell r="B2377" t="str">
            <v>Bois d 'Ozigo, sci_x0002_ d'une _x0002_paisseur &gt; 6mm</v>
          </cell>
          <cell r="C2377">
            <v>38393</v>
          </cell>
          <cell r="D2377">
            <v>30</v>
          </cell>
          <cell r="E2377">
            <v>0</v>
          </cell>
          <cell r="F2377">
            <v>18</v>
          </cell>
          <cell r="G2377">
            <v>30</v>
          </cell>
          <cell r="H2377">
            <v>0</v>
          </cell>
          <cell r="I2377">
            <v>18</v>
          </cell>
          <cell r="J2377">
            <v>1</v>
          </cell>
          <cell r="K2377">
            <v>0</v>
          </cell>
          <cell r="L2377" t="str">
            <v>MTQ</v>
          </cell>
          <cell r="M2377">
            <v>0</v>
          </cell>
          <cell r="N2377">
            <v>0</v>
          </cell>
          <cell r="O2377" t="str">
            <v>CLASSE</v>
          </cell>
          <cell r="P2377">
            <v>4</v>
          </cell>
          <cell r="Q2377">
            <v>54.4</v>
          </cell>
          <cell r="R2377">
            <v>31</v>
          </cell>
          <cell r="S2377">
            <v>54.400000000000006</v>
          </cell>
          <cell r="T2377" t="str">
            <v xml:space="preserve"> </v>
          </cell>
        </row>
        <row r="2378">
          <cell r="A2378" t="str">
            <v>44072933</v>
          </cell>
          <cell r="B2378" t="str">
            <v>Bois de Padauk, sci_x0002_ d'une _x0002_paisseur &gt; 6mm</v>
          </cell>
          <cell r="C2378">
            <v>38393</v>
          </cell>
          <cell r="D2378">
            <v>30</v>
          </cell>
          <cell r="E2378">
            <v>0</v>
          </cell>
          <cell r="F2378">
            <v>18</v>
          </cell>
          <cell r="G2378">
            <v>30</v>
          </cell>
          <cell r="H2378">
            <v>0</v>
          </cell>
          <cell r="I2378">
            <v>18</v>
          </cell>
          <cell r="J2378">
            <v>1</v>
          </cell>
          <cell r="K2378">
            <v>0</v>
          </cell>
          <cell r="L2378" t="str">
            <v>MTQ</v>
          </cell>
          <cell r="M2378">
            <v>0</v>
          </cell>
          <cell r="N2378">
            <v>0</v>
          </cell>
          <cell r="O2378" t="str">
            <v>CLASSE</v>
          </cell>
          <cell r="P2378">
            <v>4</v>
          </cell>
          <cell r="Q2378">
            <v>54.4</v>
          </cell>
          <cell r="R2378">
            <v>31</v>
          </cell>
          <cell r="S2378">
            <v>54.400000000000006</v>
          </cell>
          <cell r="T2378" t="str">
            <v xml:space="preserve"> </v>
          </cell>
        </row>
        <row r="2379">
          <cell r="A2379" t="str">
            <v>44072934</v>
          </cell>
          <cell r="B2379" t="str">
            <v>Bois de Pau rosa, sci_x0002_ d'une _x0002_paisseur &gt; 6mm</v>
          </cell>
          <cell r="C2379">
            <v>38393</v>
          </cell>
          <cell r="D2379">
            <v>30</v>
          </cell>
          <cell r="E2379">
            <v>0</v>
          </cell>
          <cell r="F2379">
            <v>18</v>
          </cell>
          <cell r="G2379">
            <v>30</v>
          </cell>
          <cell r="H2379">
            <v>0</v>
          </cell>
          <cell r="I2379">
            <v>18</v>
          </cell>
          <cell r="J2379">
            <v>1</v>
          </cell>
          <cell r="K2379">
            <v>0</v>
          </cell>
          <cell r="L2379" t="str">
            <v>MTQ</v>
          </cell>
          <cell r="M2379">
            <v>0</v>
          </cell>
          <cell r="N2379">
            <v>0</v>
          </cell>
          <cell r="O2379" t="str">
            <v>CLASSE</v>
          </cell>
          <cell r="P2379">
            <v>4</v>
          </cell>
          <cell r="Q2379">
            <v>54.4</v>
          </cell>
          <cell r="R2379">
            <v>31</v>
          </cell>
          <cell r="S2379">
            <v>54.400000000000006</v>
          </cell>
          <cell r="T2379" t="str">
            <v xml:space="preserve"> </v>
          </cell>
        </row>
        <row r="2380">
          <cell r="A2380" t="str">
            <v>44072935</v>
          </cell>
          <cell r="B2380" t="str">
            <v>Bois de Tchitola, sci_x0002_ d'une _x0002_paisseur &gt; 6mm</v>
          </cell>
          <cell r="C2380">
            <v>38393</v>
          </cell>
          <cell r="D2380">
            <v>30</v>
          </cell>
          <cell r="E2380">
            <v>0</v>
          </cell>
          <cell r="F2380">
            <v>18</v>
          </cell>
          <cell r="G2380">
            <v>30</v>
          </cell>
          <cell r="H2380">
            <v>0</v>
          </cell>
          <cell r="I2380">
            <v>18</v>
          </cell>
          <cell r="J2380">
            <v>1</v>
          </cell>
          <cell r="K2380">
            <v>0</v>
          </cell>
          <cell r="L2380" t="str">
            <v>MTQ</v>
          </cell>
          <cell r="M2380">
            <v>0</v>
          </cell>
          <cell r="N2380">
            <v>0</v>
          </cell>
          <cell r="O2380" t="str">
            <v>CLASSE</v>
          </cell>
          <cell r="P2380">
            <v>4</v>
          </cell>
          <cell r="Q2380">
            <v>54.4</v>
          </cell>
          <cell r="R2380">
            <v>31</v>
          </cell>
          <cell r="S2380">
            <v>54.400000000000006</v>
          </cell>
          <cell r="T2380" t="str">
            <v xml:space="preserve"> </v>
          </cell>
        </row>
        <row r="2381">
          <cell r="A2381" t="str">
            <v>44072936</v>
          </cell>
          <cell r="B2381" t="str">
            <v>Bois de Tola , sci_x0002_, _x0002_paisseur &gt; 6 mm</v>
          </cell>
          <cell r="C2381">
            <v>38393</v>
          </cell>
          <cell r="D2381">
            <v>30</v>
          </cell>
          <cell r="E2381">
            <v>0</v>
          </cell>
          <cell r="F2381">
            <v>18</v>
          </cell>
          <cell r="G2381">
            <v>30</v>
          </cell>
          <cell r="H2381">
            <v>0</v>
          </cell>
          <cell r="I2381">
            <v>18</v>
          </cell>
          <cell r="J2381">
            <v>1</v>
          </cell>
          <cell r="K2381">
            <v>0</v>
          </cell>
          <cell r="L2381" t="str">
            <v>MTQ</v>
          </cell>
          <cell r="M2381">
            <v>0</v>
          </cell>
          <cell r="N2381">
            <v>0</v>
          </cell>
          <cell r="O2381" t="str">
            <v>CLASSE</v>
          </cell>
          <cell r="P2381">
            <v>4</v>
          </cell>
          <cell r="Q2381">
            <v>54.4</v>
          </cell>
          <cell r="R2381">
            <v>31</v>
          </cell>
          <cell r="S2381">
            <v>54.400000000000006</v>
          </cell>
          <cell r="T2381" t="str">
            <v xml:space="preserve"> </v>
          </cell>
        </row>
        <row r="2382">
          <cell r="A2382" t="str">
            <v>44072937</v>
          </cell>
          <cell r="B2382" t="str">
            <v>Bois de Zingana,sci_x0002_,_x0002_paisseur &gt; 6 mm</v>
          </cell>
          <cell r="C2382">
            <v>38393</v>
          </cell>
          <cell r="D2382">
            <v>30</v>
          </cell>
          <cell r="E2382">
            <v>0</v>
          </cell>
          <cell r="F2382">
            <v>18</v>
          </cell>
          <cell r="G2382">
            <v>30</v>
          </cell>
          <cell r="H2382">
            <v>0</v>
          </cell>
          <cell r="I2382">
            <v>18</v>
          </cell>
          <cell r="J2382">
            <v>1</v>
          </cell>
          <cell r="K2382">
            <v>0</v>
          </cell>
          <cell r="L2382" t="str">
            <v>MTQ</v>
          </cell>
          <cell r="M2382">
            <v>0</v>
          </cell>
          <cell r="N2382">
            <v>0</v>
          </cell>
          <cell r="O2382" t="str">
            <v>CLASSE</v>
          </cell>
          <cell r="P2382">
            <v>4</v>
          </cell>
          <cell r="Q2382">
            <v>54.4</v>
          </cell>
          <cell r="R2382">
            <v>31</v>
          </cell>
          <cell r="S2382">
            <v>54.400000000000006</v>
          </cell>
          <cell r="T2382" t="str">
            <v xml:space="preserve"> </v>
          </cell>
        </row>
        <row r="2383">
          <cell r="A2383" t="str">
            <v>44072938</v>
          </cell>
          <cell r="B2383" t="str">
            <v>Bois tropicaux,autres que du 44072901 _x0005_ 37,sci_x0002_,_x0002_paisseur &gt; 6mm</v>
          </cell>
          <cell r="C2383">
            <v>38393</v>
          </cell>
          <cell r="D2383">
            <v>30</v>
          </cell>
          <cell r="E2383">
            <v>0</v>
          </cell>
          <cell r="F2383">
            <v>18</v>
          </cell>
          <cell r="G2383">
            <v>30</v>
          </cell>
          <cell r="H2383">
            <v>0</v>
          </cell>
          <cell r="I2383">
            <v>18</v>
          </cell>
          <cell r="J2383">
            <v>1</v>
          </cell>
          <cell r="K2383">
            <v>0</v>
          </cell>
          <cell r="L2383" t="str">
            <v>MTQ</v>
          </cell>
          <cell r="M2383">
            <v>0</v>
          </cell>
          <cell r="N2383">
            <v>0</v>
          </cell>
          <cell r="O2383" t="str">
            <v>CLASSE</v>
          </cell>
          <cell r="P2383">
            <v>4</v>
          </cell>
          <cell r="Q2383">
            <v>54.4</v>
          </cell>
          <cell r="R2383">
            <v>31</v>
          </cell>
          <cell r="S2383">
            <v>54.400000000000006</v>
          </cell>
          <cell r="T2383" t="str">
            <v xml:space="preserve"> </v>
          </cell>
        </row>
        <row r="2384">
          <cell r="A2384" t="str">
            <v>44072939</v>
          </cell>
          <cell r="B2384" t="str">
            <v>Bois tropicaux du 4407 non sci_x0002_s</v>
          </cell>
          <cell r="C2384">
            <v>38393</v>
          </cell>
          <cell r="D2384">
            <v>30</v>
          </cell>
          <cell r="E2384">
            <v>0</v>
          </cell>
          <cell r="F2384">
            <v>18</v>
          </cell>
          <cell r="G2384">
            <v>30</v>
          </cell>
          <cell r="H2384">
            <v>0</v>
          </cell>
          <cell r="I2384">
            <v>18</v>
          </cell>
          <cell r="J2384">
            <v>1</v>
          </cell>
          <cell r="K2384">
            <v>0</v>
          </cell>
          <cell r="L2384" t="str">
            <v>MTQ</v>
          </cell>
          <cell r="M2384">
            <v>0</v>
          </cell>
          <cell r="N2384">
            <v>0</v>
          </cell>
          <cell r="O2384" t="str">
            <v>CLASSE</v>
          </cell>
          <cell r="P2384">
            <v>4</v>
          </cell>
          <cell r="Q2384">
            <v>54.4</v>
          </cell>
          <cell r="R2384">
            <v>31</v>
          </cell>
          <cell r="S2384">
            <v>54.400000000000006</v>
          </cell>
          <cell r="T2384" t="str">
            <v xml:space="preserve"> </v>
          </cell>
        </row>
        <row r="2385">
          <cell r="A2385" t="str">
            <v>44072940</v>
          </cell>
          <cell r="B2385" t="str">
            <v>Bois tropicaux du 4407 autres que ceux du44072901 _x0005_ 44072939</v>
          </cell>
          <cell r="C2385">
            <v>38393</v>
          </cell>
          <cell r="D2385">
            <v>30</v>
          </cell>
          <cell r="E2385">
            <v>0</v>
          </cell>
          <cell r="F2385">
            <v>18</v>
          </cell>
          <cell r="G2385">
            <v>30</v>
          </cell>
          <cell r="H2385">
            <v>0</v>
          </cell>
          <cell r="I2385">
            <v>18</v>
          </cell>
          <cell r="J2385">
            <v>1</v>
          </cell>
          <cell r="K2385">
            <v>0</v>
          </cell>
          <cell r="L2385" t="str">
            <v>MTQ</v>
          </cell>
          <cell r="M2385">
            <v>0</v>
          </cell>
          <cell r="N2385">
            <v>0</v>
          </cell>
          <cell r="O2385" t="str">
            <v>CLASSE</v>
          </cell>
          <cell r="P2385">
            <v>4</v>
          </cell>
          <cell r="Q2385">
            <v>54.4</v>
          </cell>
          <cell r="R2385">
            <v>31</v>
          </cell>
          <cell r="S2385">
            <v>54.400000000000006</v>
          </cell>
          <cell r="T2385" t="str">
            <v xml:space="preserve"> </v>
          </cell>
        </row>
        <row r="2386">
          <cell r="A2386" t="str">
            <v>44079100</v>
          </cell>
          <cell r="B2386" t="str">
            <v>Bois de chene travailles</v>
          </cell>
          <cell r="C2386">
            <v>38393</v>
          </cell>
          <cell r="D2386">
            <v>30</v>
          </cell>
          <cell r="E2386">
            <v>0</v>
          </cell>
          <cell r="F2386">
            <v>18</v>
          </cell>
          <cell r="G2386">
            <v>30</v>
          </cell>
          <cell r="H2386">
            <v>0</v>
          </cell>
          <cell r="I2386">
            <v>18</v>
          </cell>
          <cell r="J2386">
            <v>1</v>
          </cell>
          <cell r="K2386">
            <v>0</v>
          </cell>
          <cell r="L2386" t="str">
            <v>MTQ</v>
          </cell>
          <cell r="M2386">
            <v>0</v>
          </cell>
          <cell r="N2386">
            <v>0</v>
          </cell>
          <cell r="O2386" t="str">
            <v>CLASSE</v>
          </cell>
          <cell r="P2386">
            <v>4</v>
          </cell>
          <cell r="Q2386">
            <v>54.4</v>
          </cell>
          <cell r="R2386">
            <v>31</v>
          </cell>
          <cell r="S2386">
            <v>54.400000000000006</v>
          </cell>
          <cell r="T2386" t="str">
            <v xml:space="preserve"> </v>
          </cell>
        </row>
        <row r="2387">
          <cell r="A2387" t="str">
            <v>44079200</v>
          </cell>
          <cell r="B2387" t="str">
            <v>Bois de hetre travailles</v>
          </cell>
          <cell r="C2387">
            <v>38393</v>
          </cell>
          <cell r="D2387">
            <v>30</v>
          </cell>
          <cell r="E2387">
            <v>0</v>
          </cell>
          <cell r="F2387">
            <v>18</v>
          </cell>
          <cell r="G2387">
            <v>30</v>
          </cell>
          <cell r="H2387">
            <v>0</v>
          </cell>
          <cell r="I2387">
            <v>18</v>
          </cell>
          <cell r="J2387">
            <v>1</v>
          </cell>
          <cell r="K2387">
            <v>0</v>
          </cell>
          <cell r="L2387" t="str">
            <v>MTQ</v>
          </cell>
          <cell r="M2387">
            <v>0</v>
          </cell>
          <cell r="N2387">
            <v>0</v>
          </cell>
          <cell r="O2387" t="str">
            <v>CLASSE</v>
          </cell>
          <cell r="P2387">
            <v>4</v>
          </cell>
          <cell r="Q2387">
            <v>54.4</v>
          </cell>
          <cell r="R2387">
            <v>31</v>
          </cell>
          <cell r="S2387">
            <v>54.400000000000006</v>
          </cell>
          <cell r="T2387" t="str">
            <v xml:space="preserve"> </v>
          </cell>
        </row>
        <row r="2388">
          <cell r="A2388" t="str">
            <v>44079900</v>
          </cell>
          <cell r="B2388" t="str">
            <v>Bois travailles du 4407 autres que ceux du440729 _x0005_ 440792</v>
          </cell>
          <cell r="C2388">
            <v>38393</v>
          </cell>
          <cell r="D2388">
            <v>30</v>
          </cell>
          <cell r="E2388">
            <v>0</v>
          </cell>
          <cell r="F2388">
            <v>18</v>
          </cell>
          <cell r="G2388">
            <v>30</v>
          </cell>
          <cell r="H2388">
            <v>0</v>
          </cell>
          <cell r="I2388">
            <v>18</v>
          </cell>
          <cell r="J2388">
            <v>1</v>
          </cell>
          <cell r="K2388">
            <v>0</v>
          </cell>
          <cell r="L2388" t="str">
            <v>MTQ</v>
          </cell>
          <cell r="M2388">
            <v>0</v>
          </cell>
          <cell r="N2388">
            <v>0</v>
          </cell>
          <cell r="O2388" t="str">
            <v>CLASSE</v>
          </cell>
          <cell r="P2388">
            <v>4</v>
          </cell>
          <cell r="Q2388">
            <v>54.4</v>
          </cell>
          <cell r="R2388">
            <v>31</v>
          </cell>
          <cell r="S2388">
            <v>54.400000000000006</v>
          </cell>
          <cell r="T2388" t="str">
            <v xml:space="preserve"> </v>
          </cell>
        </row>
        <row r="2389">
          <cell r="A2389" t="str">
            <v>44081000</v>
          </cell>
          <cell r="B2389" t="str">
            <v>Feuilles de coniferes de placage et de contre-placage d'une epaisseur&lt;=6mm</v>
          </cell>
          <cell r="C2389">
            <v>38393</v>
          </cell>
          <cell r="D2389">
            <v>30</v>
          </cell>
          <cell r="E2389">
            <v>0</v>
          </cell>
          <cell r="F2389">
            <v>18</v>
          </cell>
          <cell r="G2389">
            <v>30</v>
          </cell>
          <cell r="H2389">
            <v>0</v>
          </cell>
          <cell r="I2389">
            <v>18</v>
          </cell>
          <cell r="J2389">
            <v>1</v>
          </cell>
          <cell r="K2389">
            <v>0</v>
          </cell>
          <cell r="L2389" t="str">
            <v>KGM</v>
          </cell>
          <cell r="M2389">
            <v>0</v>
          </cell>
          <cell r="N2389">
            <v>0</v>
          </cell>
          <cell r="O2389" t="str">
            <v>CLASSE</v>
          </cell>
          <cell r="P2389">
            <v>4</v>
          </cell>
          <cell r="Q2389">
            <v>54.4</v>
          </cell>
          <cell r="R2389">
            <v>31</v>
          </cell>
          <cell r="S2389">
            <v>54.400000000000006</v>
          </cell>
          <cell r="T2389" t="str">
            <v xml:space="preserve"> </v>
          </cell>
        </row>
        <row r="2390">
          <cell r="A2390" t="str">
            <v>44083100</v>
          </cell>
          <cell r="B2390" t="str">
            <v>Bois tropicaux:dark,light,red meranti,meranti bakau d'une epaisseur &lt;=6mm</v>
          </cell>
          <cell r="C2390">
            <v>38393</v>
          </cell>
          <cell r="D2390">
            <v>30</v>
          </cell>
          <cell r="E2390">
            <v>0</v>
          </cell>
          <cell r="F2390">
            <v>18</v>
          </cell>
          <cell r="G2390">
            <v>30</v>
          </cell>
          <cell r="H2390">
            <v>0</v>
          </cell>
          <cell r="I2390">
            <v>18</v>
          </cell>
          <cell r="J2390">
            <v>1</v>
          </cell>
          <cell r="K2390">
            <v>0</v>
          </cell>
          <cell r="L2390" t="str">
            <v>KGM</v>
          </cell>
          <cell r="M2390">
            <v>0</v>
          </cell>
          <cell r="N2390">
            <v>0</v>
          </cell>
          <cell r="O2390" t="str">
            <v>CLASSE</v>
          </cell>
          <cell r="P2390">
            <v>4</v>
          </cell>
          <cell r="Q2390">
            <v>54.4</v>
          </cell>
          <cell r="R2390">
            <v>31</v>
          </cell>
          <cell r="S2390">
            <v>54.400000000000006</v>
          </cell>
          <cell r="T2390" t="str">
            <v xml:space="preserve"> </v>
          </cell>
        </row>
        <row r="2391">
          <cell r="A2391" t="str">
            <v>44083900</v>
          </cell>
          <cell r="B2391" t="str">
            <v>Bois tropicaux d'une epaisseur &lt;= 6 mm autres que du 440810 et 31</v>
          </cell>
          <cell r="C2391">
            <v>38393</v>
          </cell>
          <cell r="D2391">
            <v>30</v>
          </cell>
          <cell r="E2391">
            <v>0</v>
          </cell>
          <cell r="F2391">
            <v>18</v>
          </cell>
          <cell r="G2391">
            <v>30</v>
          </cell>
          <cell r="H2391">
            <v>0</v>
          </cell>
          <cell r="I2391">
            <v>18</v>
          </cell>
          <cell r="J2391">
            <v>1</v>
          </cell>
          <cell r="K2391">
            <v>0</v>
          </cell>
          <cell r="L2391" t="str">
            <v>KGM</v>
          </cell>
          <cell r="M2391">
            <v>0</v>
          </cell>
          <cell r="N2391">
            <v>0</v>
          </cell>
          <cell r="O2391" t="str">
            <v>CLASSE</v>
          </cell>
          <cell r="P2391">
            <v>4</v>
          </cell>
          <cell r="Q2391">
            <v>54.4</v>
          </cell>
          <cell r="R2391">
            <v>31</v>
          </cell>
          <cell r="S2391">
            <v>54.400000000000006</v>
          </cell>
          <cell r="T2391" t="str">
            <v xml:space="preserve"> </v>
          </cell>
        </row>
        <row r="2392">
          <cell r="A2392" t="str">
            <v>44089000</v>
          </cell>
          <cell r="B2392" t="str">
            <v>Feuilles de placage,de contre-plac.&amp; bois; epais.&lt;=6mm autres que 440810</v>
          </cell>
          <cell r="C2392">
            <v>38393</v>
          </cell>
          <cell r="D2392">
            <v>30</v>
          </cell>
          <cell r="E2392">
            <v>0</v>
          </cell>
          <cell r="F2392">
            <v>18</v>
          </cell>
          <cell r="G2392">
            <v>30</v>
          </cell>
          <cell r="H2392">
            <v>0</v>
          </cell>
          <cell r="I2392">
            <v>18</v>
          </cell>
          <cell r="J2392">
            <v>1</v>
          </cell>
          <cell r="K2392">
            <v>0</v>
          </cell>
          <cell r="L2392" t="str">
            <v>KGM</v>
          </cell>
          <cell r="M2392">
            <v>0</v>
          </cell>
          <cell r="N2392">
            <v>0</v>
          </cell>
          <cell r="O2392" t="str">
            <v>CLASSE</v>
          </cell>
          <cell r="P2392">
            <v>4</v>
          </cell>
          <cell r="Q2392">
            <v>54.4</v>
          </cell>
          <cell r="R2392">
            <v>31</v>
          </cell>
          <cell r="S2392">
            <v>54.400000000000006</v>
          </cell>
          <cell r="T2392" t="str">
            <v xml:space="preserve"> </v>
          </cell>
        </row>
        <row r="2393">
          <cell r="A2393" t="str">
            <v>44091000</v>
          </cell>
          <cell r="B2393" t="str">
            <v>Bois profiles de coniferes d'une ou plusieurs rives ou faces</v>
          </cell>
          <cell r="C2393">
            <v>38393</v>
          </cell>
          <cell r="D2393">
            <v>30</v>
          </cell>
          <cell r="E2393">
            <v>0</v>
          </cell>
          <cell r="F2393">
            <v>18</v>
          </cell>
          <cell r="G2393">
            <v>30</v>
          </cell>
          <cell r="H2393">
            <v>0</v>
          </cell>
          <cell r="I2393">
            <v>18</v>
          </cell>
          <cell r="J2393">
            <v>1</v>
          </cell>
          <cell r="K2393">
            <v>0</v>
          </cell>
          <cell r="L2393" t="str">
            <v>KGM</v>
          </cell>
          <cell r="M2393">
            <v>0</v>
          </cell>
          <cell r="N2393">
            <v>0</v>
          </cell>
          <cell r="O2393" t="str">
            <v>CLASSE</v>
          </cell>
          <cell r="P2393">
            <v>4</v>
          </cell>
          <cell r="Q2393">
            <v>54.4</v>
          </cell>
          <cell r="R2393">
            <v>31</v>
          </cell>
          <cell r="S2393">
            <v>54.400000000000006</v>
          </cell>
          <cell r="T2393" t="str">
            <v xml:space="preserve"> </v>
          </cell>
        </row>
        <row r="2394">
          <cell r="A2394" t="str">
            <v>44092010</v>
          </cell>
          <cell r="B2394" t="str">
            <v>Bois profil_x0002_s autres que de conifres</v>
          </cell>
          <cell r="C2394">
            <v>38393</v>
          </cell>
          <cell r="D2394">
            <v>30</v>
          </cell>
          <cell r="E2394">
            <v>0</v>
          </cell>
          <cell r="F2394">
            <v>18</v>
          </cell>
          <cell r="G2394">
            <v>30</v>
          </cell>
          <cell r="H2394">
            <v>0</v>
          </cell>
          <cell r="I2394">
            <v>18</v>
          </cell>
          <cell r="J2394">
            <v>1</v>
          </cell>
          <cell r="K2394">
            <v>0</v>
          </cell>
          <cell r="L2394" t="str">
            <v>KGM</v>
          </cell>
          <cell r="M2394">
            <v>0</v>
          </cell>
          <cell r="N2394">
            <v>0</v>
          </cell>
          <cell r="O2394" t="str">
            <v>CLASSE</v>
          </cell>
          <cell r="P2394">
            <v>4</v>
          </cell>
          <cell r="Q2394">
            <v>54.4</v>
          </cell>
          <cell r="R2394">
            <v>31</v>
          </cell>
          <cell r="S2394">
            <v>54.400000000000006</v>
          </cell>
          <cell r="T2394" t="str">
            <v xml:space="preserve"> </v>
          </cell>
        </row>
        <row r="2395">
          <cell r="A2395" t="str">
            <v>44092090</v>
          </cell>
          <cell r="B2395" t="str">
            <v>Bois du 4409,autres que de conifres,autres que profil_x0002_s.</v>
          </cell>
          <cell r="C2395">
            <v>38393</v>
          </cell>
          <cell r="D2395">
            <v>30</v>
          </cell>
          <cell r="E2395">
            <v>0</v>
          </cell>
          <cell r="F2395">
            <v>18</v>
          </cell>
          <cell r="G2395">
            <v>30</v>
          </cell>
          <cell r="H2395">
            <v>0</v>
          </cell>
          <cell r="I2395">
            <v>18</v>
          </cell>
          <cell r="J2395">
            <v>1</v>
          </cell>
          <cell r="K2395">
            <v>0</v>
          </cell>
          <cell r="L2395" t="str">
            <v>KGM</v>
          </cell>
          <cell r="M2395">
            <v>0</v>
          </cell>
          <cell r="N2395">
            <v>0</v>
          </cell>
          <cell r="O2395" t="str">
            <v>CLASSE</v>
          </cell>
          <cell r="P2395">
            <v>4</v>
          </cell>
          <cell r="Q2395">
            <v>54.4</v>
          </cell>
          <cell r="R2395">
            <v>31</v>
          </cell>
          <cell r="S2395">
            <v>54.400000000000006</v>
          </cell>
          <cell r="T2395" t="str">
            <v xml:space="preserve"> </v>
          </cell>
        </row>
        <row r="2396">
          <cell r="A2396" t="str">
            <v>44102100</v>
          </cell>
          <cell r="B2396" t="str">
            <v>Panneaux en bois bruts ou simplement ponc_x0002_s</v>
          </cell>
          <cell r="C2396">
            <v>38393</v>
          </cell>
          <cell r="D2396">
            <v>30</v>
          </cell>
          <cell r="E2396">
            <v>0</v>
          </cell>
          <cell r="F2396">
            <v>18</v>
          </cell>
          <cell r="G2396">
            <v>30</v>
          </cell>
          <cell r="H2396">
            <v>0</v>
          </cell>
          <cell r="I2396">
            <v>18</v>
          </cell>
          <cell r="J2396">
            <v>1</v>
          </cell>
          <cell r="K2396">
            <v>0</v>
          </cell>
          <cell r="L2396" t="str">
            <v>KGM</v>
          </cell>
          <cell r="M2396">
            <v>0</v>
          </cell>
          <cell r="N2396">
            <v>0</v>
          </cell>
          <cell r="O2396" t="str">
            <v>CLASSE</v>
          </cell>
          <cell r="P2396">
            <v>4</v>
          </cell>
          <cell r="Q2396">
            <v>54.4</v>
          </cell>
          <cell r="R2396">
            <v>31</v>
          </cell>
          <cell r="S2396">
            <v>54.400000000000006</v>
          </cell>
          <cell r="T2396" t="str">
            <v xml:space="preserve"> </v>
          </cell>
        </row>
        <row r="2397">
          <cell r="A2397" t="str">
            <v>44102900</v>
          </cell>
          <cell r="B2397" t="str">
            <v>Panneaux en bois travaill_x0002_</v>
          </cell>
          <cell r="C2397">
            <v>38393</v>
          </cell>
          <cell r="D2397">
            <v>30</v>
          </cell>
          <cell r="E2397">
            <v>0</v>
          </cell>
          <cell r="F2397">
            <v>18</v>
          </cell>
          <cell r="G2397">
            <v>30</v>
          </cell>
          <cell r="H2397">
            <v>0</v>
          </cell>
          <cell r="I2397">
            <v>18</v>
          </cell>
          <cell r="J2397">
            <v>1</v>
          </cell>
          <cell r="K2397">
            <v>0</v>
          </cell>
          <cell r="L2397" t="str">
            <v>KGM</v>
          </cell>
          <cell r="M2397">
            <v>0</v>
          </cell>
          <cell r="N2397">
            <v>0</v>
          </cell>
          <cell r="O2397" t="str">
            <v>CLASSE</v>
          </cell>
          <cell r="P2397">
            <v>4</v>
          </cell>
          <cell r="Q2397">
            <v>54.4</v>
          </cell>
          <cell r="R2397">
            <v>31</v>
          </cell>
          <cell r="S2397">
            <v>54.400000000000006</v>
          </cell>
          <cell r="T2397" t="str">
            <v xml:space="preserve"> </v>
          </cell>
        </row>
        <row r="2398">
          <cell r="A2398" t="str">
            <v>44103100</v>
          </cell>
          <cell r="B2398" t="str">
            <v>Panneaux en bois bruts ou simplement ponc_x0002_s autres que du 441021 et 29</v>
          </cell>
          <cell r="C2398">
            <v>38393</v>
          </cell>
          <cell r="D2398">
            <v>30</v>
          </cell>
          <cell r="E2398">
            <v>0</v>
          </cell>
          <cell r="F2398">
            <v>18</v>
          </cell>
          <cell r="G2398">
            <v>30</v>
          </cell>
          <cell r="H2398">
            <v>0</v>
          </cell>
          <cell r="I2398">
            <v>18</v>
          </cell>
          <cell r="J2398">
            <v>1</v>
          </cell>
          <cell r="K2398">
            <v>0</v>
          </cell>
          <cell r="L2398" t="str">
            <v>KGM</v>
          </cell>
          <cell r="M2398">
            <v>0</v>
          </cell>
          <cell r="N2398">
            <v>0</v>
          </cell>
          <cell r="O2398" t="str">
            <v>CLASSE</v>
          </cell>
          <cell r="P2398">
            <v>4</v>
          </cell>
          <cell r="Q2398">
            <v>54.4</v>
          </cell>
          <cell r="R2398">
            <v>31</v>
          </cell>
          <cell r="S2398">
            <v>54.400000000000006</v>
          </cell>
          <cell r="T2398" t="str">
            <v xml:space="preserve"> </v>
          </cell>
        </row>
        <row r="2399">
          <cell r="A2399" t="str">
            <v>44103200</v>
          </cell>
          <cell r="B2399" t="str">
            <v>Panneaux en bois recouverts en surface de papier impr_x0002_gn_x0002_ de m_x0002_lamine</v>
          </cell>
          <cell r="C2399">
            <v>38393</v>
          </cell>
          <cell r="D2399">
            <v>30</v>
          </cell>
          <cell r="E2399">
            <v>0</v>
          </cell>
          <cell r="F2399">
            <v>18</v>
          </cell>
          <cell r="G2399">
            <v>30</v>
          </cell>
          <cell r="H2399">
            <v>0</v>
          </cell>
          <cell r="I2399">
            <v>18</v>
          </cell>
          <cell r="J2399">
            <v>1</v>
          </cell>
          <cell r="K2399">
            <v>0</v>
          </cell>
          <cell r="L2399" t="str">
            <v>KGM</v>
          </cell>
          <cell r="M2399">
            <v>0</v>
          </cell>
          <cell r="N2399">
            <v>0</v>
          </cell>
          <cell r="O2399" t="str">
            <v>CLASSE</v>
          </cell>
          <cell r="P2399">
            <v>4</v>
          </cell>
          <cell r="Q2399">
            <v>54.4</v>
          </cell>
          <cell r="R2399">
            <v>31</v>
          </cell>
          <cell r="S2399">
            <v>54.400000000000006</v>
          </cell>
          <cell r="T2399" t="str">
            <v xml:space="preserve"> </v>
          </cell>
        </row>
        <row r="2400">
          <cell r="A2400" t="str">
            <v>44103300</v>
          </cell>
          <cell r="B2400" t="str">
            <v>Panneaux en bois recouverts en surface de plaques ou de feuilles d_x0002_coratives stratif.</v>
          </cell>
          <cell r="C2400">
            <v>38393</v>
          </cell>
          <cell r="D2400">
            <v>30</v>
          </cell>
          <cell r="E2400">
            <v>0</v>
          </cell>
          <cell r="F2400">
            <v>18</v>
          </cell>
          <cell r="G2400">
            <v>30</v>
          </cell>
          <cell r="H2400">
            <v>0</v>
          </cell>
          <cell r="I2400">
            <v>18</v>
          </cell>
          <cell r="J2400">
            <v>1</v>
          </cell>
          <cell r="K2400">
            <v>0</v>
          </cell>
          <cell r="L2400" t="str">
            <v>KGM</v>
          </cell>
          <cell r="M2400">
            <v>0</v>
          </cell>
          <cell r="N2400">
            <v>0</v>
          </cell>
          <cell r="O2400" t="str">
            <v>CLASSE</v>
          </cell>
          <cell r="P2400">
            <v>4</v>
          </cell>
          <cell r="Q2400">
            <v>54.4</v>
          </cell>
          <cell r="R2400">
            <v>31</v>
          </cell>
          <cell r="S2400">
            <v>54.400000000000006</v>
          </cell>
          <cell r="T2400" t="str">
            <v xml:space="preserve"> </v>
          </cell>
        </row>
        <row r="2401">
          <cell r="A2401" t="str">
            <v>44103900</v>
          </cell>
          <cell r="B2401" t="str">
            <v>Panneaux de bois autres que ceux du 441021_x0005_ 441033</v>
          </cell>
          <cell r="C2401">
            <v>38393</v>
          </cell>
          <cell r="D2401">
            <v>30</v>
          </cell>
          <cell r="E2401">
            <v>0</v>
          </cell>
          <cell r="F2401">
            <v>18</v>
          </cell>
          <cell r="G2401">
            <v>30</v>
          </cell>
          <cell r="H2401">
            <v>0</v>
          </cell>
          <cell r="I2401">
            <v>18</v>
          </cell>
          <cell r="J2401">
            <v>1</v>
          </cell>
          <cell r="K2401">
            <v>0</v>
          </cell>
          <cell r="L2401" t="str">
            <v>KGM</v>
          </cell>
          <cell r="M2401">
            <v>0</v>
          </cell>
          <cell r="N2401">
            <v>0</v>
          </cell>
          <cell r="O2401" t="str">
            <v>CLASSE</v>
          </cell>
          <cell r="P2401">
            <v>4</v>
          </cell>
          <cell r="Q2401">
            <v>54.4</v>
          </cell>
          <cell r="R2401">
            <v>31</v>
          </cell>
          <cell r="S2401">
            <v>54.400000000000006</v>
          </cell>
          <cell r="T2401" t="str">
            <v xml:space="preserve"> </v>
          </cell>
        </row>
        <row r="2402">
          <cell r="A2402" t="str">
            <v>44109000</v>
          </cell>
          <cell r="B2402" t="str">
            <v>Panneaux de particules et similaire d'autres matires luneuses</v>
          </cell>
          <cell r="C2402">
            <v>38393</v>
          </cell>
          <cell r="D2402">
            <v>30</v>
          </cell>
          <cell r="E2402">
            <v>0</v>
          </cell>
          <cell r="F2402">
            <v>18</v>
          </cell>
          <cell r="G2402">
            <v>30</v>
          </cell>
          <cell r="H2402">
            <v>0</v>
          </cell>
          <cell r="I2402">
            <v>18</v>
          </cell>
          <cell r="J2402">
            <v>1</v>
          </cell>
          <cell r="K2402">
            <v>0</v>
          </cell>
          <cell r="L2402" t="str">
            <v>KGM</v>
          </cell>
          <cell r="M2402">
            <v>0</v>
          </cell>
          <cell r="N2402">
            <v>0</v>
          </cell>
          <cell r="O2402" t="str">
            <v>CLASSE</v>
          </cell>
          <cell r="P2402">
            <v>4</v>
          </cell>
          <cell r="Q2402">
            <v>54.4</v>
          </cell>
          <cell r="R2402">
            <v>31</v>
          </cell>
          <cell r="S2402">
            <v>54.400000000000006</v>
          </cell>
          <cell r="T2402" t="str">
            <v xml:space="preserve"> </v>
          </cell>
        </row>
        <row r="2403">
          <cell r="A2403" t="str">
            <v>44111100</v>
          </cell>
          <cell r="B2403" t="str">
            <v>Panneaux de fibrse de bois ni ouvres mecan.ni recouv.en surf.m.v.&gt;0.8g/cm3</v>
          </cell>
          <cell r="C2403">
            <v>38393</v>
          </cell>
          <cell r="D2403">
            <v>30</v>
          </cell>
          <cell r="E2403">
            <v>0</v>
          </cell>
          <cell r="F2403">
            <v>18</v>
          </cell>
          <cell r="G2403">
            <v>30</v>
          </cell>
          <cell r="H2403">
            <v>0</v>
          </cell>
          <cell r="I2403">
            <v>18</v>
          </cell>
          <cell r="J2403">
            <v>1</v>
          </cell>
          <cell r="K2403">
            <v>0</v>
          </cell>
          <cell r="L2403" t="str">
            <v>MTQ</v>
          </cell>
          <cell r="M2403">
            <v>0</v>
          </cell>
          <cell r="N2403">
            <v>0</v>
          </cell>
          <cell r="O2403" t="str">
            <v>CLASSE</v>
          </cell>
          <cell r="P2403">
            <v>4</v>
          </cell>
          <cell r="Q2403">
            <v>54.4</v>
          </cell>
          <cell r="R2403">
            <v>31</v>
          </cell>
          <cell r="S2403">
            <v>54.400000000000006</v>
          </cell>
          <cell r="T2403" t="str">
            <v xml:space="preserve"> </v>
          </cell>
        </row>
        <row r="2404">
          <cell r="A2404" t="str">
            <v>44111900</v>
          </cell>
          <cell r="B2404" t="str">
            <v>Panneaux de fibres de bois ouvres mecaniq.non recouv.en surf.m.v.&gt;0.8g/cm3</v>
          </cell>
          <cell r="C2404">
            <v>38393</v>
          </cell>
          <cell r="D2404">
            <v>30</v>
          </cell>
          <cell r="E2404">
            <v>0</v>
          </cell>
          <cell r="F2404">
            <v>18</v>
          </cell>
          <cell r="G2404">
            <v>30</v>
          </cell>
          <cell r="H2404">
            <v>0</v>
          </cell>
          <cell r="I2404">
            <v>18</v>
          </cell>
          <cell r="J2404">
            <v>1</v>
          </cell>
          <cell r="K2404">
            <v>0</v>
          </cell>
          <cell r="L2404" t="str">
            <v>MTQ</v>
          </cell>
          <cell r="M2404">
            <v>0</v>
          </cell>
          <cell r="N2404">
            <v>0</v>
          </cell>
          <cell r="O2404" t="str">
            <v>CLASSE</v>
          </cell>
          <cell r="P2404">
            <v>4</v>
          </cell>
          <cell r="Q2404">
            <v>54.4</v>
          </cell>
          <cell r="R2404">
            <v>31</v>
          </cell>
          <cell r="S2404">
            <v>54.400000000000006</v>
          </cell>
          <cell r="T2404" t="str">
            <v xml:space="preserve"> </v>
          </cell>
        </row>
        <row r="2405">
          <cell r="A2405" t="str">
            <v>44112100</v>
          </cell>
          <cell r="B2405" t="str">
            <v>Panneaux de fib.de bois n.ouvre mecan.ni recouv.en surf.m.v.&gt;0.5&lt;=0.8g/cm3</v>
          </cell>
          <cell r="C2405">
            <v>38393</v>
          </cell>
          <cell r="D2405">
            <v>30</v>
          </cell>
          <cell r="E2405">
            <v>0</v>
          </cell>
          <cell r="F2405">
            <v>18</v>
          </cell>
          <cell r="G2405">
            <v>30</v>
          </cell>
          <cell r="H2405">
            <v>0</v>
          </cell>
          <cell r="I2405">
            <v>18</v>
          </cell>
          <cell r="J2405">
            <v>1</v>
          </cell>
          <cell r="K2405">
            <v>0</v>
          </cell>
          <cell r="L2405" t="str">
            <v>KGM</v>
          </cell>
          <cell r="M2405">
            <v>0</v>
          </cell>
          <cell r="N2405">
            <v>0</v>
          </cell>
          <cell r="O2405" t="str">
            <v>CLASSE</v>
          </cell>
          <cell r="P2405">
            <v>4</v>
          </cell>
          <cell r="Q2405">
            <v>54.4</v>
          </cell>
          <cell r="R2405">
            <v>31</v>
          </cell>
          <cell r="S2405">
            <v>54.400000000000006</v>
          </cell>
          <cell r="T2405" t="str">
            <v xml:space="preserve"> </v>
          </cell>
        </row>
        <row r="2406">
          <cell r="A2406" t="str">
            <v>44112900</v>
          </cell>
          <cell r="B2406" t="str">
            <v>Panneaux de fibres de bois ouvres mecan.recouv.en surf.m.v.&gt;0.5&gt;=0.8g/cm3</v>
          </cell>
          <cell r="C2406">
            <v>38393</v>
          </cell>
          <cell r="D2406">
            <v>30</v>
          </cell>
          <cell r="E2406">
            <v>0</v>
          </cell>
          <cell r="F2406">
            <v>18</v>
          </cell>
          <cell r="G2406">
            <v>30</v>
          </cell>
          <cell r="H2406">
            <v>0</v>
          </cell>
          <cell r="I2406">
            <v>18</v>
          </cell>
          <cell r="J2406">
            <v>1</v>
          </cell>
          <cell r="K2406">
            <v>0</v>
          </cell>
          <cell r="L2406" t="str">
            <v>KGM</v>
          </cell>
          <cell r="M2406">
            <v>0</v>
          </cell>
          <cell r="N2406">
            <v>0</v>
          </cell>
          <cell r="O2406" t="str">
            <v>CLASSE</v>
          </cell>
          <cell r="P2406">
            <v>4</v>
          </cell>
          <cell r="Q2406">
            <v>54.4</v>
          </cell>
          <cell r="R2406">
            <v>31</v>
          </cell>
          <cell r="S2406">
            <v>54.400000000000006</v>
          </cell>
          <cell r="T2406" t="str">
            <v xml:space="preserve"> </v>
          </cell>
        </row>
        <row r="2407">
          <cell r="A2407" t="str">
            <v>44113100</v>
          </cell>
          <cell r="B2407" t="str">
            <v>Panneaux de fibres de bois non ouvres (+0,35 a 0,5g/cm3)</v>
          </cell>
          <cell r="C2407">
            <v>38393</v>
          </cell>
          <cell r="D2407">
            <v>30</v>
          </cell>
          <cell r="E2407">
            <v>0</v>
          </cell>
          <cell r="F2407">
            <v>18</v>
          </cell>
          <cell r="G2407">
            <v>30</v>
          </cell>
          <cell r="H2407">
            <v>0</v>
          </cell>
          <cell r="I2407">
            <v>18</v>
          </cell>
          <cell r="J2407">
            <v>1</v>
          </cell>
          <cell r="K2407">
            <v>0</v>
          </cell>
          <cell r="L2407" t="str">
            <v>KGM</v>
          </cell>
          <cell r="M2407">
            <v>0</v>
          </cell>
          <cell r="N2407">
            <v>0</v>
          </cell>
          <cell r="O2407" t="str">
            <v>CLASSE</v>
          </cell>
          <cell r="P2407">
            <v>4</v>
          </cell>
          <cell r="Q2407">
            <v>54.4</v>
          </cell>
          <cell r="R2407">
            <v>31</v>
          </cell>
          <cell r="S2407">
            <v>54.400000000000006</v>
          </cell>
          <cell r="T2407" t="str">
            <v xml:space="preserve"> </v>
          </cell>
        </row>
        <row r="2408">
          <cell r="A2408" t="str">
            <v>44113900</v>
          </cell>
          <cell r="B2408" t="str">
            <v>Panneaux de fib.de bois ouvre mecaniqumt.&amp;recouvt.en sur.(+0,35 a 0,5g/m3)</v>
          </cell>
          <cell r="C2408">
            <v>38393</v>
          </cell>
          <cell r="D2408">
            <v>30</v>
          </cell>
          <cell r="E2408">
            <v>0</v>
          </cell>
          <cell r="F2408">
            <v>18</v>
          </cell>
          <cell r="G2408">
            <v>30</v>
          </cell>
          <cell r="H2408">
            <v>0</v>
          </cell>
          <cell r="I2408">
            <v>18</v>
          </cell>
          <cell r="J2408">
            <v>1</v>
          </cell>
          <cell r="K2408">
            <v>0</v>
          </cell>
          <cell r="L2408" t="str">
            <v>KGM</v>
          </cell>
          <cell r="M2408">
            <v>0</v>
          </cell>
          <cell r="N2408">
            <v>0</v>
          </cell>
          <cell r="O2408" t="str">
            <v>CLASSE</v>
          </cell>
          <cell r="P2408">
            <v>4</v>
          </cell>
          <cell r="Q2408">
            <v>54.4</v>
          </cell>
          <cell r="R2408">
            <v>31</v>
          </cell>
          <cell r="S2408">
            <v>54.400000000000006</v>
          </cell>
          <cell r="T2408" t="str">
            <v xml:space="preserve"> </v>
          </cell>
        </row>
        <row r="2409">
          <cell r="A2409" t="str">
            <v>44119100</v>
          </cell>
          <cell r="B2409" t="str">
            <v>Panneaux de fibres de bois ni ouvres mecaniq.ni recouv.en surface</v>
          </cell>
          <cell r="C2409">
            <v>38393</v>
          </cell>
          <cell r="D2409">
            <v>30</v>
          </cell>
          <cell r="E2409">
            <v>0</v>
          </cell>
          <cell r="F2409">
            <v>18</v>
          </cell>
          <cell r="G2409">
            <v>30</v>
          </cell>
          <cell r="H2409">
            <v>0</v>
          </cell>
          <cell r="I2409">
            <v>18</v>
          </cell>
          <cell r="J2409">
            <v>1</v>
          </cell>
          <cell r="K2409">
            <v>0</v>
          </cell>
          <cell r="L2409" t="str">
            <v>KGM</v>
          </cell>
          <cell r="M2409">
            <v>0</v>
          </cell>
          <cell r="N2409">
            <v>0</v>
          </cell>
          <cell r="O2409" t="str">
            <v>CLASSE</v>
          </cell>
          <cell r="P2409">
            <v>4</v>
          </cell>
          <cell r="Q2409">
            <v>54.4</v>
          </cell>
          <cell r="R2409">
            <v>31</v>
          </cell>
          <cell r="S2409">
            <v>54.400000000000006</v>
          </cell>
          <cell r="T2409" t="str">
            <v xml:space="preserve"> </v>
          </cell>
        </row>
        <row r="2410">
          <cell r="A2410" t="str">
            <v>44119900</v>
          </cell>
          <cell r="B2410" t="str">
            <v>Panneaux de fibres de bois ouvres ou recouverts ndnr dans le 4411</v>
          </cell>
          <cell r="C2410">
            <v>38393</v>
          </cell>
          <cell r="D2410">
            <v>30</v>
          </cell>
          <cell r="E2410">
            <v>0</v>
          </cell>
          <cell r="F2410">
            <v>18</v>
          </cell>
          <cell r="G2410">
            <v>30</v>
          </cell>
          <cell r="H2410">
            <v>0</v>
          </cell>
          <cell r="I2410">
            <v>18</v>
          </cell>
          <cell r="J2410">
            <v>1</v>
          </cell>
          <cell r="K2410">
            <v>0</v>
          </cell>
          <cell r="L2410" t="str">
            <v>KGM</v>
          </cell>
          <cell r="M2410">
            <v>0</v>
          </cell>
          <cell r="N2410">
            <v>0</v>
          </cell>
          <cell r="O2410" t="str">
            <v>CLASSE</v>
          </cell>
          <cell r="P2410">
            <v>4</v>
          </cell>
          <cell r="Q2410">
            <v>54.4</v>
          </cell>
          <cell r="R2410">
            <v>31</v>
          </cell>
          <cell r="S2410">
            <v>54.400000000000006</v>
          </cell>
          <cell r="T2410" t="str">
            <v xml:space="preserve"> </v>
          </cell>
        </row>
        <row r="2411">
          <cell r="A2411" t="str">
            <v>44121300</v>
          </cell>
          <cell r="B2411" t="str">
            <v>Contre plaque,avec plis exterieurs en bois tropicaux epais de l'une &lt;=6mm</v>
          </cell>
          <cell r="C2411">
            <v>38393</v>
          </cell>
          <cell r="D2411">
            <v>30</v>
          </cell>
          <cell r="E2411">
            <v>0</v>
          </cell>
          <cell r="F2411">
            <v>18</v>
          </cell>
          <cell r="G2411">
            <v>30</v>
          </cell>
          <cell r="H2411">
            <v>0</v>
          </cell>
          <cell r="I2411">
            <v>18</v>
          </cell>
          <cell r="J2411">
            <v>1</v>
          </cell>
          <cell r="K2411">
            <v>0</v>
          </cell>
          <cell r="L2411" t="str">
            <v>MTQ</v>
          </cell>
          <cell r="M2411">
            <v>0</v>
          </cell>
          <cell r="N2411">
            <v>0</v>
          </cell>
          <cell r="O2411" t="str">
            <v>CLASSE</v>
          </cell>
          <cell r="P2411">
            <v>4</v>
          </cell>
          <cell r="Q2411">
            <v>54.4</v>
          </cell>
          <cell r="R2411">
            <v>31</v>
          </cell>
          <cell r="S2411">
            <v>54.400000000000006</v>
          </cell>
          <cell r="T2411" t="str">
            <v xml:space="preserve"> </v>
          </cell>
        </row>
        <row r="2412">
          <cell r="A2412" t="str">
            <v>44121400</v>
          </cell>
          <cell r="B2412" t="str">
            <v>Contre plaque,avec plis exterieurs en bois autre que de coniferes</v>
          </cell>
          <cell r="C2412">
            <v>38393</v>
          </cell>
          <cell r="D2412">
            <v>30</v>
          </cell>
          <cell r="E2412">
            <v>0</v>
          </cell>
          <cell r="F2412">
            <v>18</v>
          </cell>
          <cell r="G2412">
            <v>30</v>
          </cell>
          <cell r="H2412">
            <v>0</v>
          </cell>
          <cell r="I2412">
            <v>18</v>
          </cell>
          <cell r="J2412">
            <v>1</v>
          </cell>
          <cell r="K2412">
            <v>0</v>
          </cell>
          <cell r="L2412" t="str">
            <v>MTQ</v>
          </cell>
          <cell r="M2412">
            <v>0</v>
          </cell>
          <cell r="N2412">
            <v>0</v>
          </cell>
          <cell r="O2412" t="str">
            <v>CLASSE</v>
          </cell>
          <cell r="P2412">
            <v>4</v>
          </cell>
          <cell r="Q2412">
            <v>54.4</v>
          </cell>
          <cell r="R2412">
            <v>31</v>
          </cell>
          <cell r="S2412">
            <v>54.400000000000006</v>
          </cell>
          <cell r="T2412" t="str">
            <v xml:space="preserve"> </v>
          </cell>
        </row>
        <row r="2413">
          <cell r="A2413" t="str">
            <v>44121900</v>
          </cell>
          <cell r="B2413" t="str">
            <v>Contre-plaques autres que du 441213 et 441214</v>
          </cell>
          <cell r="C2413">
            <v>38393</v>
          </cell>
          <cell r="D2413">
            <v>30</v>
          </cell>
          <cell r="E2413">
            <v>0</v>
          </cell>
          <cell r="F2413">
            <v>18</v>
          </cell>
          <cell r="G2413">
            <v>30</v>
          </cell>
          <cell r="H2413">
            <v>0</v>
          </cell>
          <cell r="I2413">
            <v>18</v>
          </cell>
          <cell r="J2413">
            <v>1</v>
          </cell>
          <cell r="K2413">
            <v>0</v>
          </cell>
          <cell r="L2413" t="str">
            <v>MTQ</v>
          </cell>
          <cell r="M2413">
            <v>0</v>
          </cell>
          <cell r="N2413">
            <v>0</v>
          </cell>
          <cell r="O2413" t="str">
            <v>CLASSE</v>
          </cell>
          <cell r="P2413">
            <v>4</v>
          </cell>
          <cell r="Q2413">
            <v>54.4</v>
          </cell>
          <cell r="R2413">
            <v>31</v>
          </cell>
          <cell r="S2413">
            <v>54.400000000000006</v>
          </cell>
          <cell r="T2413" t="str">
            <v xml:space="preserve"> </v>
          </cell>
        </row>
        <row r="2414">
          <cell r="A2414" t="str">
            <v>44122200</v>
          </cell>
          <cell r="B2414" t="str">
            <v>Bois plaques,stratifies a 1 pli &amp; + en bois tropicaux</v>
          </cell>
          <cell r="C2414">
            <v>38393</v>
          </cell>
          <cell r="D2414">
            <v>30</v>
          </cell>
          <cell r="E2414">
            <v>0</v>
          </cell>
          <cell r="F2414">
            <v>18</v>
          </cell>
          <cell r="G2414">
            <v>30</v>
          </cell>
          <cell r="H2414">
            <v>0</v>
          </cell>
          <cell r="I2414">
            <v>18</v>
          </cell>
          <cell r="J2414">
            <v>1</v>
          </cell>
          <cell r="K2414">
            <v>0</v>
          </cell>
          <cell r="L2414" t="str">
            <v>MTQ</v>
          </cell>
          <cell r="M2414">
            <v>0</v>
          </cell>
          <cell r="N2414">
            <v>0</v>
          </cell>
          <cell r="O2414" t="str">
            <v>CLASSE</v>
          </cell>
          <cell r="P2414">
            <v>4</v>
          </cell>
          <cell r="Q2414">
            <v>54.4</v>
          </cell>
          <cell r="R2414">
            <v>31</v>
          </cell>
          <cell r="S2414">
            <v>54.400000000000006</v>
          </cell>
          <cell r="T2414" t="str">
            <v xml:space="preserve"> </v>
          </cell>
        </row>
        <row r="2415">
          <cell r="A2415" t="str">
            <v>44122300</v>
          </cell>
          <cell r="B2415" t="str">
            <v>Bois plaque,cont.au-1pan.particule stratifie a 1 pli&amp;+en bois aut.conifere</v>
          </cell>
          <cell r="C2415">
            <v>38393</v>
          </cell>
          <cell r="D2415">
            <v>30</v>
          </cell>
          <cell r="E2415">
            <v>0</v>
          </cell>
          <cell r="F2415">
            <v>18</v>
          </cell>
          <cell r="G2415">
            <v>30</v>
          </cell>
          <cell r="H2415">
            <v>0</v>
          </cell>
          <cell r="I2415">
            <v>18</v>
          </cell>
          <cell r="J2415">
            <v>1</v>
          </cell>
          <cell r="K2415">
            <v>0</v>
          </cell>
          <cell r="L2415" t="str">
            <v>MTQ</v>
          </cell>
          <cell r="M2415">
            <v>0</v>
          </cell>
          <cell r="N2415">
            <v>0</v>
          </cell>
          <cell r="O2415" t="str">
            <v>CLASSE</v>
          </cell>
          <cell r="P2415">
            <v>4</v>
          </cell>
          <cell r="Q2415">
            <v>54.4</v>
          </cell>
          <cell r="R2415">
            <v>31</v>
          </cell>
          <cell r="S2415">
            <v>54.400000000000006</v>
          </cell>
          <cell r="T2415" t="str">
            <v xml:space="preserve"> </v>
          </cell>
        </row>
        <row r="2416">
          <cell r="A2416" t="str">
            <v>44122900</v>
          </cell>
          <cell r="B2416" t="str">
            <v>Bois plaques et bois stratifies autres que du 441213 a 23</v>
          </cell>
          <cell r="C2416">
            <v>38393</v>
          </cell>
          <cell r="D2416">
            <v>30</v>
          </cell>
          <cell r="E2416">
            <v>0</v>
          </cell>
          <cell r="F2416">
            <v>18</v>
          </cell>
          <cell r="G2416">
            <v>30</v>
          </cell>
          <cell r="H2416">
            <v>0</v>
          </cell>
          <cell r="I2416">
            <v>18</v>
          </cell>
          <cell r="J2416">
            <v>1</v>
          </cell>
          <cell r="K2416">
            <v>0</v>
          </cell>
          <cell r="L2416" t="str">
            <v>MTQ</v>
          </cell>
          <cell r="M2416">
            <v>0</v>
          </cell>
          <cell r="N2416">
            <v>0</v>
          </cell>
          <cell r="O2416" t="str">
            <v>CLASSE</v>
          </cell>
          <cell r="P2416">
            <v>4</v>
          </cell>
          <cell r="Q2416">
            <v>54.4</v>
          </cell>
          <cell r="R2416">
            <v>31</v>
          </cell>
          <cell r="S2416">
            <v>54.400000000000006</v>
          </cell>
          <cell r="T2416" t="str">
            <v xml:space="preserve"> </v>
          </cell>
        </row>
        <row r="2417">
          <cell r="A2417" t="str">
            <v>44129200</v>
          </cell>
          <cell r="B2417" t="str">
            <v>Bois ayant au moins un pli en bois tropicaux</v>
          </cell>
          <cell r="C2417">
            <v>38393</v>
          </cell>
          <cell r="D2417">
            <v>30</v>
          </cell>
          <cell r="E2417">
            <v>0</v>
          </cell>
          <cell r="F2417">
            <v>18</v>
          </cell>
          <cell r="G2417">
            <v>30</v>
          </cell>
          <cell r="H2417">
            <v>0</v>
          </cell>
          <cell r="I2417">
            <v>18</v>
          </cell>
          <cell r="J2417">
            <v>1</v>
          </cell>
          <cell r="K2417">
            <v>0</v>
          </cell>
          <cell r="L2417" t="str">
            <v>MTQ</v>
          </cell>
          <cell r="M2417">
            <v>0</v>
          </cell>
          <cell r="N2417">
            <v>0</v>
          </cell>
          <cell r="O2417" t="str">
            <v>CLASSE</v>
          </cell>
          <cell r="P2417">
            <v>4</v>
          </cell>
          <cell r="Q2417">
            <v>54.4</v>
          </cell>
          <cell r="R2417">
            <v>31</v>
          </cell>
          <cell r="S2417">
            <v>54.400000000000006</v>
          </cell>
          <cell r="T2417" t="str">
            <v xml:space="preserve"> </v>
          </cell>
        </row>
        <row r="2418">
          <cell r="A2418" t="str">
            <v>44129300</v>
          </cell>
          <cell r="B2418" t="str">
            <v>Contre plaques contenant au moins un panneaux de particules</v>
          </cell>
          <cell r="C2418">
            <v>38393</v>
          </cell>
          <cell r="D2418">
            <v>30</v>
          </cell>
          <cell r="E2418">
            <v>0</v>
          </cell>
          <cell r="F2418">
            <v>18</v>
          </cell>
          <cell r="G2418">
            <v>30</v>
          </cell>
          <cell r="H2418">
            <v>0</v>
          </cell>
          <cell r="I2418">
            <v>18</v>
          </cell>
          <cell r="J2418">
            <v>1</v>
          </cell>
          <cell r="K2418">
            <v>0</v>
          </cell>
          <cell r="L2418" t="str">
            <v>MTQ</v>
          </cell>
          <cell r="M2418">
            <v>0</v>
          </cell>
          <cell r="N2418">
            <v>0</v>
          </cell>
          <cell r="O2418" t="str">
            <v>CLASSE</v>
          </cell>
          <cell r="P2418">
            <v>4</v>
          </cell>
          <cell r="Q2418">
            <v>54.4</v>
          </cell>
          <cell r="R2418">
            <v>31</v>
          </cell>
          <cell r="S2418">
            <v>54.400000000000006</v>
          </cell>
          <cell r="T2418" t="str">
            <v xml:space="preserve"> </v>
          </cell>
        </row>
        <row r="2419">
          <cell r="A2419" t="str">
            <v>44129900</v>
          </cell>
          <cell r="B2419" t="str">
            <v>Bois contre plaques ndnr dans le 4412</v>
          </cell>
          <cell r="C2419">
            <v>38393</v>
          </cell>
          <cell r="D2419">
            <v>30</v>
          </cell>
          <cell r="E2419">
            <v>0</v>
          </cell>
          <cell r="F2419">
            <v>18</v>
          </cell>
          <cell r="G2419">
            <v>30</v>
          </cell>
          <cell r="H2419">
            <v>0</v>
          </cell>
          <cell r="I2419">
            <v>18</v>
          </cell>
          <cell r="J2419">
            <v>1</v>
          </cell>
          <cell r="K2419">
            <v>0</v>
          </cell>
          <cell r="L2419" t="str">
            <v>MTQ</v>
          </cell>
          <cell r="M2419">
            <v>0</v>
          </cell>
          <cell r="N2419">
            <v>0</v>
          </cell>
          <cell r="O2419" t="str">
            <v>CLASSE</v>
          </cell>
          <cell r="P2419">
            <v>4</v>
          </cell>
          <cell r="Q2419">
            <v>54.4</v>
          </cell>
          <cell r="R2419">
            <v>31</v>
          </cell>
          <cell r="S2419">
            <v>54.400000000000006</v>
          </cell>
          <cell r="T2419" t="str">
            <v xml:space="preserve"> </v>
          </cell>
        </row>
        <row r="2420">
          <cell r="A2420" t="str">
            <v>44130010</v>
          </cell>
          <cell r="B2420" t="str">
            <v>Bois dits densifi_x0002_s en blocs, planches, lames ou profil_x0002_s d'Okoum_x0002_</v>
          </cell>
          <cell r="C2420">
            <v>38393</v>
          </cell>
          <cell r="D2420">
            <v>30</v>
          </cell>
          <cell r="E2420">
            <v>0</v>
          </cell>
          <cell r="F2420">
            <v>18</v>
          </cell>
          <cell r="G2420">
            <v>30</v>
          </cell>
          <cell r="H2420">
            <v>0</v>
          </cell>
          <cell r="I2420">
            <v>18</v>
          </cell>
          <cell r="J2420">
            <v>1</v>
          </cell>
          <cell r="K2420">
            <v>0</v>
          </cell>
          <cell r="L2420" t="str">
            <v>KGM</v>
          </cell>
          <cell r="M2420">
            <v>0</v>
          </cell>
          <cell r="N2420">
            <v>0</v>
          </cell>
          <cell r="O2420" t="str">
            <v>CLASSE</v>
          </cell>
          <cell r="P2420">
            <v>4</v>
          </cell>
          <cell r="Q2420">
            <v>54.4</v>
          </cell>
          <cell r="R2420">
            <v>31</v>
          </cell>
          <cell r="S2420">
            <v>54.400000000000006</v>
          </cell>
          <cell r="T2420" t="str">
            <v xml:space="preserve"> </v>
          </cell>
        </row>
        <row r="2421">
          <cell r="A2421" t="str">
            <v>44130020</v>
          </cell>
          <cell r="B2421" t="str">
            <v>Bois dits densifi_x0002_s en blocs, planches, lames ou profil_x0002_s de Limba</v>
          </cell>
          <cell r="C2421">
            <v>38393</v>
          </cell>
          <cell r="D2421">
            <v>30</v>
          </cell>
          <cell r="E2421">
            <v>0</v>
          </cell>
          <cell r="F2421">
            <v>18</v>
          </cell>
          <cell r="G2421">
            <v>30</v>
          </cell>
          <cell r="H2421">
            <v>0</v>
          </cell>
          <cell r="I2421">
            <v>18</v>
          </cell>
          <cell r="J2421">
            <v>1</v>
          </cell>
          <cell r="K2421">
            <v>0</v>
          </cell>
          <cell r="L2421" t="str">
            <v>KGM</v>
          </cell>
          <cell r="M2421">
            <v>0</v>
          </cell>
          <cell r="N2421">
            <v>0</v>
          </cell>
          <cell r="O2421" t="str">
            <v>CLASSE</v>
          </cell>
          <cell r="P2421">
            <v>4</v>
          </cell>
          <cell r="Q2421">
            <v>54.4</v>
          </cell>
          <cell r="R2421">
            <v>31</v>
          </cell>
          <cell r="S2421">
            <v>54.400000000000006</v>
          </cell>
          <cell r="T2421" t="str">
            <v xml:space="preserve"> </v>
          </cell>
        </row>
        <row r="2422">
          <cell r="A2422" t="str">
            <v>44130090</v>
          </cell>
          <cell r="B2422" t="str">
            <v>Bois dits densifi_x0002_s autres que ceux du 44130010 et 44130020</v>
          </cell>
          <cell r="C2422">
            <v>38393</v>
          </cell>
          <cell r="D2422">
            <v>30</v>
          </cell>
          <cell r="E2422">
            <v>0</v>
          </cell>
          <cell r="F2422">
            <v>18</v>
          </cell>
          <cell r="G2422">
            <v>30</v>
          </cell>
          <cell r="H2422">
            <v>0</v>
          </cell>
          <cell r="I2422">
            <v>18</v>
          </cell>
          <cell r="J2422">
            <v>1</v>
          </cell>
          <cell r="K2422">
            <v>0</v>
          </cell>
          <cell r="L2422" t="str">
            <v>KGM</v>
          </cell>
          <cell r="M2422">
            <v>0</v>
          </cell>
          <cell r="N2422">
            <v>0</v>
          </cell>
          <cell r="O2422" t="str">
            <v>CLASSE</v>
          </cell>
          <cell r="P2422">
            <v>4</v>
          </cell>
          <cell r="Q2422">
            <v>54.4</v>
          </cell>
          <cell r="R2422">
            <v>31</v>
          </cell>
          <cell r="S2422">
            <v>54.400000000000006</v>
          </cell>
          <cell r="T2422" t="str">
            <v xml:space="preserve"> </v>
          </cell>
        </row>
        <row r="2423">
          <cell r="A2423" t="str">
            <v>44140000</v>
          </cell>
          <cell r="B2423" t="str">
            <v>Cadres en bois pour tableaux,photographies,miroirs ou objets similaires</v>
          </cell>
          <cell r="C2423">
            <v>38393</v>
          </cell>
          <cell r="D2423">
            <v>30</v>
          </cell>
          <cell r="E2423">
            <v>0</v>
          </cell>
          <cell r="F2423">
            <v>18</v>
          </cell>
          <cell r="G2423">
            <v>30</v>
          </cell>
          <cell r="H2423">
            <v>0</v>
          </cell>
          <cell r="I2423">
            <v>18</v>
          </cell>
          <cell r="J2423">
            <v>1</v>
          </cell>
          <cell r="K2423">
            <v>0</v>
          </cell>
          <cell r="L2423" t="str">
            <v>KGM</v>
          </cell>
          <cell r="M2423">
            <v>0</v>
          </cell>
          <cell r="N2423">
            <v>0</v>
          </cell>
          <cell r="O2423" t="str">
            <v>CLASSE</v>
          </cell>
          <cell r="P2423">
            <v>4</v>
          </cell>
          <cell r="Q2423">
            <v>54.4</v>
          </cell>
          <cell r="R2423">
            <v>31</v>
          </cell>
          <cell r="S2423">
            <v>54.400000000000006</v>
          </cell>
          <cell r="T2423" t="str">
            <v xml:space="preserve"> </v>
          </cell>
        </row>
        <row r="2424">
          <cell r="A2424" t="str">
            <v>44151000</v>
          </cell>
          <cell r="B2424" t="str">
            <v>Caisses,caissettes,cageots,tourets en panneaux de bois</v>
          </cell>
          <cell r="C2424">
            <v>38393</v>
          </cell>
          <cell r="D2424">
            <v>10</v>
          </cell>
          <cell r="E2424">
            <v>0</v>
          </cell>
          <cell r="F2424">
            <v>18</v>
          </cell>
          <cell r="G2424">
            <v>10</v>
          </cell>
          <cell r="H2424">
            <v>0</v>
          </cell>
          <cell r="I2424">
            <v>18</v>
          </cell>
          <cell r="J2424">
            <v>1</v>
          </cell>
          <cell r="K2424">
            <v>0</v>
          </cell>
          <cell r="L2424" t="str">
            <v>KGM</v>
          </cell>
          <cell r="M2424">
            <v>0</v>
          </cell>
          <cell r="N2424">
            <v>0</v>
          </cell>
          <cell r="O2424" t="str">
            <v>CLASSE</v>
          </cell>
          <cell r="P2424">
            <v>2</v>
          </cell>
          <cell r="Q2424">
            <v>30.8</v>
          </cell>
          <cell r="R2424">
            <v>11</v>
          </cell>
          <cell r="S2424">
            <v>30.800000000000011</v>
          </cell>
          <cell r="T2424" t="str">
            <v xml:space="preserve"> </v>
          </cell>
        </row>
        <row r="2425">
          <cell r="A2425" t="str">
            <v>44152000</v>
          </cell>
          <cell r="B2425" t="str">
            <v>Palettes simples,palettes-caisses en bois</v>
          </cell>
          <cell r="C2425">
            <v>38393</v>
          </cell>
          <cell r="D2425">
            <v>30</v>
          </cell>
          <cell r="E2425">
            <v>0</v>
          </cell>
          <cell r="F2425">
            <v>18</v>
          </cell>
          <cell r="G2425">
            <v>30</v>
          </cell>
          <cell r="H2425">
            <v>0</v>
          </cell>
          <cell r="I2425">
            <v>18</v>
          </cell>
          <cell r="J2425">
            <v>1</v>
          </cell>
          <cell r="K2425">
            <v>0</v>
          </cell>
          <cell r="L2425" t="str">
            <v>KGM</v>
          </cell>
          <cell r="M2425">
            <v>0</v>
          </cell>
          <cell r="N2425">
            <v>0</v>
          </cell>
          <cell r="O2425" t="str">
            <v>CLASSE</v>
          </cell>
          <cell r="P2425">
            <v>4</v>
          </cell>
          <cell r="Q2425">
            <v>54.4</v>
          </cell>
          <cell r="R2425">
            <v>31</v>
          </cell>
          <cell r="S2425">
            <v>54.400000000000006</v>
          </cell>
          <cell r="T2425" t="str">
            <v xml:space="preserve"> </v>
          </cell>
        </row>
        <row r="2426">
          <cell r="A2426" t="str">
            <v>44160000</v>
          </cell>
          <cell r="B2426" t="str">
            <v>Ouvrages de tonnelerie et leurs parties, en bois,y compris les merrains</v>
          </cell>
          <cell r="C2426">
            <v>38393</v>
          </cell>
          <cell r="D2426">
            <v>20</v>
          </cell>
          <cell r="E2426">
            <v>0</v>
          </cell>
          <cell r="F2426">
            <v>18</v>
          </cell>
          <cell r="G2426">
            <v>20</v>
          </cell>
          <cell r="H2426">
            <v>0</v>
          </cell>
          <cell r="I2426">
            <v>18</v>
          </cell>
          <cell r="J2426">
            <v>1</v>
          </cell>
          <cell r="K2426">
            <v>0</v>
          </cell>
          <cell r="L2426" t="str">
            <v>KGM</v>
          </cell>
          <cell r="M2426">
            <v>0</v>
          </cell>
          <cell r="N2426">
            <v>0</v>
          </cell>
          <cell r="O2426" t="str">
            <v>CLASSE</v>
          </cell>
          <cell r="P2426">
            <v>3</v>
          </cell>
          <cell r="Q2426">
            <v>42.6</v>
          </cell>
          <cell r="R2426">
            <v>21</v>
          </cell>
          <cell r="S2426">
            <v>42.599999999999994</v>
          </cell>
          <cell r="T2426" t="str">
            <v xml:space="preserve"> </v>
          </cell>
        </row>
        <row r="2427">
          <cell r="A2427" t="str">
            <v>44170000</v>
          </cell>
          <cell r="B2427" t="str">
            <v>Outils,montures et machines d'outils, de brosses de balais en bois</v>
          </cell>
          <cell r="C2427">
            <v>38393</v>
          </cell>
          <cell r="D2427">
            <v>30</v>
          </cell>
          <cell r="E2427">
            <v>0</v>
          </cell>
          <cell r="F2427">
            <v>18</v>
          </cell>
          <cell r="G2427">
            <v>30</v>
          </cell>
          <cell r="H2427">
            <v>0</v>
          </cell>
          <cell r="I2427">
            <v>18</v>
          </cell>
          <cell r="J2427">
            <v>1</v>
          </cell>
          <cell r="K2427">
            <v>0</v>
          </cell>
          <cell r="L2427" t="str">
            <v>KGM</v>
          </cell>
          <cell r="M2427">
            <v>0</v>
          </cell>
          <cell r="N2427">
            <v>0</v>
          </cell>
          <cell r="O2427" t="str">
            <v>CLASSE</v>
          </cell>
          <cell r="P2427">
            <v>4</v>
          </cell>
          <cell r="Q2427">
            <v>54.4</v>
          </cell>
          <cell r="R2427">
            <v>31</v>
          </cell>
          <cell r="S2427">
            <v>54.400000000000006</v>
          </cell>
          <cell r="T2427" t="str">
            <v xml:space="preserve"> </v>
          </cell>
        </row>
        <row r="2428">
          <cell r="A2428" t="str">
            <v>44181000</v>
          </cell>
          <cell r="B2428" t="str">
            <v>Fenetres,portes fenetres et leurs cadres et chambranles en bois</v>
          </cell>
          <cell r="C2428">
            <v>38393</v>
          </cell>
          <cell r="D2428">
            <v>30</v>
          </cell>
          <cell r="E2428">
            <v>0</v>
          </cell>
          <cell r="F2428">
            <v>18</v>
          </cell>
          <cell r="G2428">
            <v>30</v>
          </cell>
          <cell r="H2428">
            <v>0</v>
          </cell>
          <cell r="I2428">
            <v>18</v>
          </cell>
          <cell r="J2428">
            <v>1</v>
          </cell>
          <cell r="K2428">
            <v>0</v>
          </cell>
          <cell r="L2428" t="str">
            <v>KGM</v>
          </cell>
          <cell r="M2428">
            <v>0</v>
          </cell>
          <cell r="N2428">
            <v>0</v>
          </cell>
          <cell r="O2428" t="str">
            <v>CLASSE</v>
          </cell>
          <cell r="P2428">
            <v>4</v>
          </cell>
          <cell r="Q2428">
            <v>54.4</v>
          </cell>
          <cell r="R2428">
            <v>31</v>
          </cell>
          <cell r="S2428">
            <v>54.400000000000006</v>
          </cell>
          <cell r="T2428" t="str">
            <v xml:space="preserve"> </v>
          </cell>
        </row>
        <row r="2429">
          <cell r="A2429" t="str">
            <v>44182000</v>
          </cell>
          <cell r="B2429" t="str">
            <v>Portes et leur cadres chambranles, seuils</v>
          </cell>
          <cell r="C2429">
            <v>38393</v>
          </cell>
          <cell r="D2429">
            <v>30</v>
          </cell>
          <cell r="E2429">
            <v>0</v>
          </cell>
          <cell r="F2429">
            <v>18</v>
          </cell>
          <cell r="G2429">
            <v>30</v>
          </cell>
          <cell r="H2429">
            <v>0</v>
          </cell>
          <cell r="I2429">
            <v>18</v>
          </cell>
          <cell r="J2429">
            <v>1</v>
          </cell>
          <cell r="K2429">
            <v>0</v>
          </cell>
          <cell r="L2429" t="str">
            <v>KGM</v>
          </cell>
          <cell r="M2429">
            <v>0</v>
          </cell>
          <cell r="N2429">
            <v>0</v>
          </cell>
          <cell r="O2429" t="str">
            <v>CLASSE</v>
          </cell>
          <cell r="P2429">
            <v>4</v>
          </cell>
          <cell r="Q2429">
            <v>54.4</v>
          </cell>
          <cell r="R2429">
            <v>31</v>
          </cell>
          <cell r="S2429">
            <v>54.400000000000006</v>
          </cell>
          <cell r="T2429" t="str">
            <v xml:space="preserve"> </v>
          </cell>
        </row>
        <row r="2430">
          <cell r="A2430" t="str">
            <v>44183000</v>
          </cell>
          <cell r="B2430" t="str">
            <v>Panneaux pour parquets en bois</v>
          </cell>
          <cell r="C2430">
            <v>38393</v>
          </cell>
          <cell r="D2430">
            <v>30</v>
          </cell>
          <cell r="E2430">
            <v>0</v>
          </cell>
          <cell r="F2430">
            <v>18</v>
          </cell>
          <cell r="G2430">
            <v>30</v>
          </cell>
          <cell r="H2430">
            <v>0</v>
          </cell>
          <cell r="I2430">
            <v>18</v>
          </cell>
          <cell r="J2430">
            <v>1</v>
          </cell>
          <cell r="K2430">
            <v>0</v>
          </cell>
          <cell r="L2430" t="str">
            <v>KGM</v>
          </cell>
          <cell r="M2430">
            <v>0</v>
          </cell>
          <cell r="N2430">
            <v>0</v>
          </cell>
          <cell r="O2430" t="str">
            <v>CLASSE</v>
          </cell>
          <cell r="P2430">
            <v>4</v>
          </cell>
          <cell r="Q2430">
            <v>54.4</v>
          </cell>
          <cell r="R2430">
            <v>31</v>
          </cell>
          <cell r="S2430">
            <v>54.400000000000006</v>
          </cell>
          <cell r="T2430" t="str">
            <v xml:space="preserve"> </v>
          </cell>
        </row>
        <row r="2431">
          <cell r="A2431" t="str">
            <v>44184000</v>
          </cell>
          <cell r="B2431" t="str">
            <v>Coffrages pour le betonnage en bois</v>
          </cell>
          <cell r="C2431">
            <v>38393</v>
          </cell>
          <cell r="D2431">
            <v>30</v>
          </cell>
          <cell r="E2431">
            <v>0</v>
          </cell>
          <cell r="F2431">
            <v>18</v>
          </cell>
          <cell r="G2431">
            <v>30</v>
          </cell>
          <cell r="H2431">
            <v>0</v>
          </cell>
          <cell r="I2431">
            <v>18</v>
          </cell>
          <cell r="J2431">
            <v>1</v>
          </cell>
          <cell r="K2431">
            <v>0</v>
          </cell>
          <cell r="L2431" t="str">
            <v>KGM</v>
          </cell>
          <cell r="M2431">
            <v>0</v>
          </cell>
          <cell r="N2431">
            <v>0</v>
          </cell>
          <cell r="O2431" t="str">
            <v>CLASSE</v>
          </cell>
          <cell r="P2431">
            <v>4</v>
          </cell>
          <cell r="Q2431">
            <v>54.4</v>
          </cell>
          <cell r="R2431">
            <v>31</v>
          </cell>
          <cell r="S2431">
            <v>54.400000000000006</v>
          </cell>
          <cell r="T2431" t="str">
            <v xml:space="preserve"> </v>
          </cell>
        </row>
        <row r="2432">
          <cell r="A2432" t="str">
            <v>44185000</v>
          </cell>
          <cell r="B2432" t="str">
            <v>Bardeaux ("shingles" et "shakes") en bois</v>
          </cell>
          <cell r="C2432">
            <v>38393</v>
          </cell>
          <cell r="D2432">
            <v>30</v>
          </cell>
          <cell r="E2432">
            <v>0</v>
          </cell>
          <cell r="F2432">
            <v>18</v>
          </cell>
          <cell r="G2432">
            <v>30</v>
          </cell>
          <cell r="H2432">
            <v>0</v>
          </cell>
          <cell r="I2432">
            <v>18</v>
          </cell>
          <cell r="J2432">
            <v>1</v>
          </cell>
          <cell r="K2432">
            <v>0</v>
          </cell>
          <cell r="L2432" t="str">
            <v>KGM</v>
          </cell>
          <cell r="M2432">
            <v>0</v>
          </cell>
          <cell r="N2432">
            <v>0</v>
          </cell>
          <cell r="O2432" t="str">
            <v>CLASSE</v>
          </cell>
          <cell r="P2432">
            <v>4</v>
          </cell>
          <cell r="Q2432">
            <v>54.4</v>
          </cell>
          <cell r="R2432">
            <v>31</v>
          </cell>
          <cell r="S2432">
            <v>54.400000000000006</v>
          </cell>
          <cell r="T2432" t="str">
            <v xml:space="preserve"> </v>
          </cell>
        </row>
        <row r="2433">
          <cell r="A2433" t="str">
            <v>44189000</v>
          </cell>
          <cell r="B2433" t="str">
            <v>Ouvrages de menuiserie en bois ndnr dans le 4418</v>
          </cell>
          <cell r="C2433">
            <v>38393</v>
          </cell>
          <cell r="D2433">
            <v>30</v>
          </cell>
          <cell r="E2433">
            <v>0</v>
          </cell>
          <cell r="F2433">
            <v>18</v>
          </cell>
          <cell r="G2433">
            <v>30</v>
          </cell>
          <cell r="H2433">
            <v>0</v>
          </cell>
          <cell r="I2433">
            <v>18</v>
          </cell>
          <cell r="J2433">
            <v>1</v>
          </cell>
          <cell r="K2433">
            <v>0</v>
          </cell>
          <cell r="L2433" t="str">
            <v>KGM</v>
          </cell>
          <cell r="M2433">
            <v>0</v>
          </cell>
          <cell r="N2433">
            <v>0</v>
          </cell>
          <cell r="O2433" t="str">
            <v>CLASSE</v>
          </cell>
          <cell r="P2433">
            <v>4</v>
          </cell>
          <cell r="Q2433">
            <v>54.4</v>
          </cell>
          <cell r="R2433">
            <v>31</v>
          </cell>
          <cell r="S2433">
            <v>54.400000000000006</v>
          </cell>
          <cell r="T2433" t="str">
            <v xml:space="preserve"> </v>
          </cell>
        </row>
        <row r="2434">
          <cell r="A2434" t="str">
            <v>44190000</v>
          </cell>
          <cell r="B2434" t="str">
            <v>Articles en bois pour la table et la cuisine</v>
          </cell>
          <cell r="C2434">
            <v>38393</v>
          </cell>
          <cell r="D2434">
            <v>30</v>
          </cell>
          <cell r="E2434">
            <v>0</v>
          </cell>
          <cell r="F2434">
            <v>18</v>
          </cell>
          <cell r="G2434">
            <v>30</v>
          </cell>
          <cell r="H2434">
            <v>0</v>
          </cell>
          <cell r="I2434">
            <v>18</v>
          </cell>
          <cell r="J2434">
            <v>1</v>
          </cell>
          <cell r="K2434">
            <v>0</v>
          </cell>
          <cell r="L2434" t="str">
            <v>KGM</v>
          </cell>
          <cell r="M2434">
            <v>0</v>
          </cell>
          <cell r="N2434">
            <v>0</v>
          </cell>
          <cell r="O2434" t="str">
            <v>CLASSE</v>
          </cell>
          <cell r="P2434">
            <v>4</v>
          </cell>
          <cell r="Q2434">
            <v>54.4</v>
          </cell>
          <cell r="R2434">
            <v>31</v>
          </cell>
          <cell r="S2434">
            <v>54.400000000000006</v>
          </cell>
          <cell r="T2434" t="str">
            <v xml:space="preserve"> </v>
          </cell>
        </row>
        <row r="2435">
          <cell r="A2435" t="str">
            <v>44201000</v>
          </cell>
          <cell r="B2435" t="str">
            <v>Statuettes et autres objets d'ornement en bois</v>
          </cell>
          <cell r="C2435">
            <v>38393</v>
          </cell>
          <cell r="D2435">
            <v>30</v>
          </cell>
          <cell r="E2435">
            <v>0</v>
          </cell>
          <cell r="F2435">
            <v>18</v>
          </cell>
          <cell r="G2435">
            <v>30</v>
          </cell>
          <cell r="H2435">
            <v>0</v>
          </cell>
          <cell r="I2435">
            <v>18</v>
          </cell>
          <cell r="J2435">
            <v>1</v>
          </cell>
          <cell r="K2435">
            <v>0</v>
          </cell>
          <cell r="L2435" t="str">
            <v>KGM</v>
          </cell>
          <cell r="M2435">
            <v>0</v>
          </cell>
          <cell r="N2435">
            <v>0</v>
          </cell>
          <cell r="O2435" t="str">
            <v>CLASSE</v>
          </cell>
          <cell r="P2435">
            <v>4</v>
          </cell>
          <cell r="Q2435">
            <v>54.4</v>
          </cell>
          <cell r="R2435">
            <v>31</v>
          </cell>
          <cell r="S2435">
            <v>54.400000000000006</v>
          </cell>
          <cell r="T2435" t="str">
            <v xml:space="preserve"> </v>
          </cell>
        </row>
        <row r="2436">
          <cell r="A2436" t="str">
            <v>44209000</v>
          </cell>
          <cell r="B2436" t="str">
            <v>Articles d'ameublement en bois travaille autres que 4419 et 442010</v>
          </cell>
          <cell r="C2436">
            <v>38393</v>
          </cell>
          <cell r="D2436">
            <v>30</v>
          </cell>
          <cell r="E2436">
            <v>0</v>
          </cell>
          <cell r="F2436">
            <v>18</v>
          </cell>
          <cell r="G2436">
            <v>30</v>
          </cell>
          <cell r="H2436">
            <v>0</v>
          </cell>
          <cell r="I2436">
            <v>18</v>
          </cell>
          <cell r="J2436">
            <v>1</v>
          </cell>
          <cell r="K2436">
            <v>0</v>
          </cell>
          <cell r="L2436" t="str">
            <v>KGM</v>
          </cell>
          <cell r="M2436">
            <v>0</v>
          </cell>
          <cell r="N2436">
            <v>0</v>
          </cell>
          <cell r="O2436" t="str">
            <v>CLASSE</v>
          </cell>
          <cell r="P2436">
            <v>4</v>
          </cell>
          <cell r="Q2436">
            <v>54.4</v>
          </cell>
          <cell r="R2436">
            <v>31</v>
          </cell>
          <cell r="S2436">
            <v>54.400000000000006</v>
          </cell>
          <cell r="T2436" t="str">
            <v xml:space="preserve"> </v>
          </cell>
        </row>
        <row r="2437">
          <cell r="A2437" t="str">
            <v>44211000</v>
          </cell>
          <cell r="B2437" t="str">
            <v>Cintres pour vetement en bois</v>
          </cell>
          <cell r="C2437">
            <v>38393</v>
          </cell>
          <cell r="D2437">
            <v>30</v>
          </cell>
          <cell r="E2437">
            <v>0</v>
          </cell>
          <cell r="F2437">
            <v>18</v>
          </cell>
          <cell r="G2437">
            <v>30</v>
          </cell>
          <cell r="H2437">
            <v>0</v>
          </cell>
          <cell r="I2437">
            <v>18</v>
          </cell>
          <cell r="J2437">
            <v>1</v>
          </cell>
          <cell r="K2437">
            <v>0</v>
          </cell>
          <cell r="L2437" t="str">
            <v>KGM</v>
          </cell>
          <cell r="M2437">
            <v>0</v>
          </cell>
          <cell r="N2437">
            <v>0</v>
          </cell>
          <cell r="O2437" t="str">
            <v>CLASSE</v>
          </cell>
          <cell r="P2437">
            <v>4</v>
          </cell>
          <cell r="Q2437">
            <v>54.4</v>
          </cell>
          <cell r="R2437">
            <v>31</v>
          </cell>
          <cell r="S2437">
            <v>54.400000000000006</v>
          </cell>
          <cell r="T2437" t="str">
            <v xml:space="preserve"> </v>
          </cell>
        </row>
        <row r="2438">
          <cell r="A2438" t="str">
            <v>44219010</v>
          </cell>
          <cell r="B2438" t="str">
            <v>Canettes,busettes et articles similaires enbois tourn_x0002_</v>
          </cell>
          <cell r="C2438">
            <v>38393</v>
          </cell>
          <cell r="D2438">
            <v>30</v>
          </cell>
          <cell r="E2438">
            <v>0</v>
          </cell>
          <cell r="F2438">
            <v>18</v>
          </cell>
          <cell r="G2438">
            <v>30</v>
          </cell>
          <cell r="H2438">
            <v>0</v>
          </cell>
          <cell r="I2438">
            <v>18</v>
          </cell>
          <cell r="J2438">
            <v>1</v>
          </cell>
          <cell r="K2438">
            <v>0</v>
          </cell>
          <cell r="L2438" t="str">
            <v>KGM</v>
          </cell>
          <cell r="M2438">
            <v>0</v>
          </cell>
          <cell r="N2438">
            <v>0</v>
          </cell>
          <cell r="O2438" t="str">
            <v>CLASSE</v>
          </cell>
          <cell r="P2438">
            <v>4</v>
          </cell>
          <cell r="Q2438">
            <v>54.4</v>
          </cell>
          <cell r="R2438">
            <v>31</v>
          </cell>
          <cell r="S2438">
            <v>54.400000000000006</v>
          </cell>
          <cell r="T2438" t="str">
            <v xml:space="preserve"> </v>
          </cell>
        </row>
        <row r="2439">
          <cell r="A2439" t="str">
            <v>44219020</v>
          </cell>
          <cell r="B2439" t="str">
            <v>Lattis arm_x0002_s et treillages pour clotures</v>
          </cell>
          <cell r="C2439">
            <v>38393</v>
          </cell>
          <cell r="D2439">
            <v>30</v>
          </cell>
          <cell r="E2439">
            <v>0</v>
          </cell>
          <cell r="F2439">
            <v>18</v>
          </cell>
          <cell r="G2439">
            <v>30</v>
          </cell>
          <cell r="H2439">
            <v>0</v>
          </cell>
          <cell r="I2439">
            <v>18</v>
          </cell>
          <cell r="J2439">
            <v>1</v>
          </cell>
          <cell r="K2439">
            <v>0</v>
          </cell>
          <cell r="L2439" t="str">
            <v>KGM</v>
          </cell>
          <cell r="M2439">
            <v>0</v>
          </cell>
          <cell r="N2439">
            <v>0</v>
          </cell>
          <cell r="O2439" t="str">
            <v>CLASSE</v>
          </cell>
          <cell r="P2439">
            <v>4</v>
          </cell>
          <cell r="Q2439">
            <v>54.4</v>
          </cell>
          <cell r="R2439">
            <v>31</v>
          </cell>
          <cell r="S2439">
            <v>54.400000000000006</v>
          </cell>
          <cell r="T2439" t="str">
            <v xml:space="preserve"> </v>
          </cell>
        </row>
        <row r="2440">
          <cell r="A2440" t="str">
            <v>44219030</v>
          </cell>
          <cell r="B2440" t="str">
            <v>Articles en bois pour l'industrie</v>
          </cell>
          <cell r="C2440">
            <v>38393</v>
          </cell>
          <cell r="D2440">
            <v>30</v>
          </cell>
          <cell r="E2440">
            <v>0</v>
          </cell>
          <cell r="F2440">
            <v>18</v>
          </cell>
          <cell r="G2440">
            <v>30</v>
          </cell>
          <cell r="H2440">
            <v>0</v>
          </cell>
          <cell r="I2440">
            <v>18</v>
          </cell>
          <cell r="J2440">
            <v>1</v>
          </cell>
          <cell r="K2440">
            <v>0</v>
          </cell>
          <cell r="L2440" t="str">
            <v>KGM</v>
          </cell>
          <cell r="M2440">
            <v>0</v>
          </cell>
          <cell r="N2440">
            <v>0</v>
          </cell>
          <cell r="O2440" t="str">
            <v>CLASSE</v>
          </cell>
          <cell r="P2440">
            <v>4</v>
          </cell>
          <cell r="Q2440">
            <v>54.4</v>
          </cell>
          <cell r="R2440">
            <v>31</v>
          </cell>
          <cell r="S2440">
            <v>54.400000000000006</v>
          </cell>
          <cell r="T2440" t="str">
            <v xml:space="preserve"> </v>
          </cell>
        </row>
        <row r="2441">
          <cell r="A2441" t="str">
            <v>44219040</v>
          </cell>
          <cell r="B2441" t="str">
            <v>Rames,pagaies et avirons</v>
          </cell>
          <cell r="C2441">
            <v>38393</v>
          </cell>
          <cell r="D2441">
            <v>30</v>
          </cell>
          <cell r="E2441">
            <v>0</v>
          </cell>
          <cell r="F2441">
            <v>18</v>
          </cell>
          <cell r="G2441">
            <v>30</v>
          </cell>
          <cell r="H2441">
            <v>0</v>
          </cell>
          <cell r="I2441">
            <v>18</v>
          </cell>
          <cell r="J2441">
            <v>1</v>
          </cell>
          <cell r="K2441">
            <v>0</v>
          </cell>
          <cell r="L2441" t="str">
            <v>KGM</v>
          </cell>
          <cell r="M2441">
            <v>0</v>
          </cell>
          <cell r="N2441">
            <v>0</v>
          </cell>
          <cell r="O2441" t="str">
            <v>CLASSE</v>
          </cell>
          <cell r="P2441">
            <v>4</v>
          </cell>
          <cell r="Q2441">
            <v>54.4</v>
          </cell>
          <cell r="R2441">
            <v>31</v>
          </cell>
          <cell r="S2441">
            <v>54.400000000000006</v>
          </cell>
          <cell r="T2441" t="str">
            <v xml:space="preserve"> </v>
          </cell>
        </row>
        <row r="2442">
          <cell r="A2442" t="str">
            <v>44219050</v>
          </cell>
          <cell r="B2442" t="str">
            <v>Pavés en bois</v>
          </cell>
          <cell r="C2442">
            <v>38393</v>
          </cell>
          <cell r="D2442">
            <v>30</v>
          </cell>
          <cell r="E2442">
            <v>0</v>
          </cell>
          <cell r="F2442">
            <v>18</v>
          </cell>
          <cell r="G2442">
            <v>30</v>
          </cell>
          <cell r="H2442">
            <v>0</v>
          </cell>
          <cell r="I2442">
            <v>18</v>
          </cell>
          <cell r="J2442">
            <v>1</v>
          </cell>
          <cell r="K2442">
            <v>0</v>
          </cell>
          <cell r="L2442" t="str">
            <v>KGM</v>
          </cell>
          <cell r="M2442">
            <v>0</v>
          </cell>
          <cell r="N2442">
            <v>0</v>
          </cell>
          <cell r="O2442" t="str">
            <v>CLASSE</v>
          </cell>
          <cell r="P2442">
            <v>4</v>
          </cell>
          <cell r="Q2442">
            <v>54.4</v>
          </cell>
          <cell r="R2442">
            <v>31</v>
          </cell>
          <cell r="S2442">
            <v>54.400000000000006</v>
          </cell>
          <cell r="T2442" t="str">
            <v xml:space="preserve"> </v>
          </cell>
        </row>
        <row r="2443">
          <cell r="A2443" t="str">
            <v>44219060</v>
          </cell>
          <cell r="B2443" t="str">
            <v>Bois pr_x0002_par_x0002_s pour allumettes;chevilles en bois pour chaussures</v>
          </cell>
          <cell r="C2443">
            <v>38393</v>
          </cell>
          <cell r="D2443">
            <v>30</v>
          </cell>
          <cell r="E2443">
            <v>0</v>
          </cell>
          <cell r="F2443">
            <v>18</v>
          </cell>
          <cell r="G2443">
            <v>30</v>
          </cell>
          <cell r="H2443">
            <v>0</v>
          </cell>
          <cell r="I2443">
            <v>18</v>
          </cell>
          <cell r="J2443">
            <v>1</v>
          </cell>
          <cell r="K2443">
            <v>0</v>
          </cell>
          <cell r="L2443" t="str">
            <v>KGM</v>
          </cell>
          <cell r="M2443">
            <v>0</v>
          </cell>
          <cell r="N2443">
            <v>0</v>
          </cell>
          <cell r="O2443" t="str">
            <v>CLASSE</v>
          </cell>
          <cell r="P2443">
            <v>4</v>
          </cell>
          <cell r="Q2443">
            <v>54.4</v>
          </cell>
          <cell r="R2443">
            <v>31</v>
          </cell>
          <cell r="S2443">
            <v>54.400000000000006</v>
          </cell>
          <cell r="T2443" t="str">
            <v xml:space="preserve"> </v>
          </cell>
        </row>
        <row r="2444">
          <cell r="A2444" t="str">
            <v>44219090</v>
          </cell>
          <cell r="B2444" t="str">
            <v>Ouvrages en bois autres que ceux du 44219010 _x0005_ 44219060</v>
          </cell>
          <cell r="C2444">
            <v>38393</v>
          </cell>
          <cell r="D2444">
            <v>30</v>
          </cell>
          <cell r="E2444">
            <v>0</v>
          </cell>
          <cell r="F2444">
            <v>18</v>
          </cell>
          <cell r="G2444">
            <v>30</v>
          </cell>
          <cell r="H2444">
            <v>0</v>
          </cell>
          <cell r="I2444">
            <v>18</v>
          </cell>
          <cell r="J2444">
            <v>1</v>
          </cell>
          <cell r="K2444">
            <v>0</v>
          </cell>
          <cell r="L2444" t="str">
            <v>KGM</v>
          </cell>
          <cell r="M2444">
            <v>0</v>
          </cell>
          <cell r="N2444">
            <v>0</v>
          </cell>
          <cell r="O2444" t="str">
            <v>CLASSE</v>
          </cell>
          <cell r="P2444">
            <v>4</v>
          </cell>
          <cell r="Q2444">
            <v>54.4</v>
          </cell>
          <cell r="R2444">
            <v>31</v>
          </cell>
          <cell r="S2444">
            <v>54.400000000000006</v>
          </cell>
          <cell r="T2444" t="str">
            <v xml:space="preserve"> </v>
          </cell>
        </row>
        <row r="2445">
          <cell r="A2445" t="str">
            <v>45011000</v>
          </cell>
          <cell r="B2445" t="str">
            <v>Liege naturel brut ou simplement prepare</v>
          </cell>
          <cell r="C2445">
            <v>38393</v>
          </cell>
          <cell r="D2445">
            <v>10</v>
          </cell>
          <cell r="E2445">
            <v>0</v>
          </cell>
          <cell r="F2445">
            <v>18</v>
          </cell>
          <cell r="G2445">
            <v>10</v>
          </cell>
          <cell r="H2445">
            <v>0</v>
          </cell>
          <cell r="I2445">
            <v>18</v>
          </cell>
          <cell r="J2445">
            <v>1</v>
          </cell>
          <cell r="K2445">
            <v>0</v>
          </cell>
          <cell r="L2445" t="str">
            <v>KGM</v>
          </cell>
          <cell r="M2445">
            <v>0</v>
          </cell>
          <cell r="N2445">
            <v>0</v>
          </cell>
          <cell r="O2445" t="str">
            <v>CLASSE</v>
          </cell>
          <cell r="P2445">
            <v>2</v>
          </cell>
          <cell r="Q2445">
            <v>30.8</v>
          </cell>
          <cell r="R2445">
            <v>11</v>
          </cell>
          <cell r="S2445">
            <v>30.800000000000011</v>
          </cell>
          <cell r="T2445" t="str">
            <v xml:space="preserve"> </v>
          </cell>
        </row>
        <row r="2446">
          <cell r="A2446" t="str">
            <v>45019000</v>
          </cell>
          <cell r="B2446" t="str">
            <v>Liege concasse,granule ou pulverise et dechets</v>
          </cell>
          <cell r="C2446">
            <v>38393</v>
          </cell>
          <cell r="D2446">
            <v>10</v>
          </cell>
          <cell r="E2446">
            <v>0</v>
          </cell>
          <cell r="F2446">
            <v>18</v>
          </cell>
          <cell r="G2446">
            <v>10</v>
          </cell>
          <cell r="H2446">
            <v>0</v>
          </cell>
          <cell r="I2446">
            <v>18</v>
          </cell>
          <cell r="J2446">
            <v>1</v>
          </cell>
          <cell r="K2446">
            <v>0</v>
          </cell>
          <cell r="L2446" t="str">
            <v>KGM</v>
          </cell>
          <cell r="M2446">
            <v>0</v>
          </cell>
          <cell r="N2446">
            <v>0</v>
          </cell>
          <cell r="O2446" t="str">
            <v>CLASSE</v>
          </cell>
          <cell r="P2446">
            <v>2</v>
          </cell>
          <cell r="Q2446">
            <v>30.8</v>
          </cell>
          <cell r="R2446">
            <v>11</v>
          </cell>
          <cell r="S2446">
            <v>30.800000000000011</v>
          </cell>
          <cell r="T2446" t="str">
            <v xml:space="preserve"> </v>
          </cell>
        </row>
        <row r="2447">
          <cell r="A2447" t="str">
            <v>45020000</v>
          </cell>
          <cell r="B2447" t="str">
            <v>Liege naturel, ecroute ou simplement equarri</v>
          </cell>
          <cell r="C2447">
            <v>38393</v>
          </cell>
          <cell r="D2447">
            <v>10</v>
          </cell>
          <cell r="E2447">
            <v>0</v>
          </cell>
          <cell r="F2447">
            <v>18</v>
          </cell>
          <cell r="G2447">
            <v>10</v>
          </cell>
          <cell r="H2447">
            <v>0</v>
          </cell>
          <cell r="I2447">
            <v>18</v>
          </cell>
          <cell r="J2447">
            <v>1</v>
          </cell>
          <cell r="K2447">
            <v>0</v>
          </cell>
          <cell r="L2447" t="str">
            <v>KGM</v>
          </cell>
          <cell r="M2447">
            <v>0</v>
          </cell>
          <cell r="N2447">
            <v>0</v>
          </cell>
          <cell r="O2447" t="str">
            <v>CLASSE</v>
          </cell>
          <cell r="P2447">
            <v>2</v>
          </cell>
          <cell r="Q2447">
            <v>30.8</v>
          </cell>
          <cell r="R2447">
            <v>11</v>
          </cell>
          <cell r="S2447">
            <v>30.800000000000011</v>
          </cell>
          <cell r="T2447" t="str">
            <v xml:space="preserve"> </v>
          </cell>
        </row>
        <row r="2448">
          <cell r="A2448" t="str">
            <v>45031000</v>
          </cell>
          <cell r="B2448" t="str">
            <v>Bouchons en liege naturel</v>
          </cell>
          <cell r="C2448">
            <v>38393</v>
          </cell>
          <cell r="D2448">
            <v>10</v>
          </cell>
          <cell r="E2448">
            <v>0</v>
          </cell>
          <cell r="F2448">
            <v>18</v>
          </cell>
          <cell r="G2448">
            <v>10</v>
          </cell>
          <cell r="H2448">
            <v>0</v>
          </cell>
          <cell r="I2448">
            <v>18</v>
          </cell>
          <cell r="J2448">
            <v>1</v>
          </cell>
          <cell r="K2448">
            <v>0</v>
          </cell>
          <cell r="L2448" t="str">
            <v>KGM</v>
          </cell>
          <cell r="M2448">
            <v>0</v>
          </cell>
          <cell r="N2448">
            <v>0</v>
          </cell>
          <cell r="O2448" t="str">
            <v>CLASSE</v>
          </cell>
          <cell r="P2448">
            <v>2</v>
          </cell>
          <cell r="Q2448">
            <v>30.8</v>
          </cell>
          <cell r="R2448">
            <v>11</v>
          </cell>
          <cell r="S2448">
            <v>30.800000000000011</v>
          </cell>
          <cell r="T2448" t="str">
            <v xml:space="preserve"> </v>
          </cell>
        </row>
        <row r="2449">
          <cell r="A2449" t="str">
            <v>45039000</v>
          </cell>
          <cell r="B2449" t="str">
            <v>Ouvrages en liege naturel autres que les bouchons</v>
          </cell>
          <cell r="C2449">
            <v>38393</v>
          </cell>
          <cell r="D2449">
            <v>10</v>
          </cell>
          <cell r="E2449">
            <v>0</v>
          </cell>
          <cell r="F2449">
            <v>18</v>
          </cell>
          <cell r="G2449">
            <v>10</v>
          </cell>
          <cell r="H2449">
            <v>0</v>
          </cell>
          <cell r="I2449">
            <v>18</v>
          </cell>
          <cell r="J2449">
            <v>1</v>
          </cell>
          <cell r="K2449">
            <v>0</v>
          </cell>
          <cell r="L2449" t="str">
            <v>KGM</v>
          </cell>
          <cell r="M2449">
            <v>0</v>
          </cell>
          <cell r="N2449">
            <v>0</v>
          </cell>
          <cell r="O2449" t="str">
            <v>CLASSE</v>
          </cell>
          <cell r="P2449">
            <v>2</v>
          </cell>
          <cell r="Q2449">
            <v>30.8</v>
          </cell>
          <cell r="R2449">
            <v>11</v>
          </cell>
          <cell r="S2449">
            <v>30.800000000000011</v>
          </cell>
          <cell r="T2449" t="str">
            <v xml:space="preserve"> </v>
          </cell>
        </row>
        <row r="2450">
          <cell r="A2450" t="str">
            <v>45041000</v>
          </cell>
          <cell r="B2450" t="str">
            <v>Cubes,briques,plaques,bandes,carreaux,cylindres,....en liege agglomere</v>
          </cell>
          <cell r="C2450">
            <v>38393</v>
          </cell>
          <cell r="D2450">
            <v>10</v>
          </cell>
          <cell r="E2450">
            <v>0</v>
          </cell>
          <cell r="F2450">
            <v>18</v>
          </cell>
          <cell r="G2450">
            <v>10</v>
          </cell>
          <cell r="H2450">
            <v>0</v>
          </cell>
          <cell r="I2450">
            <v>18</v>
          </cell>
          <cell r="J2450">
            <v>1</v>
          </cell>
          <cell r="K2450">
            <v>0</v>
          </cell>
          <cell r="L2450" t="str">
            <v>KGM</v>
          </cell>
          <cell r="M2450">
            <v>0</v>
          </cell>
          <cell r="N2450">
            <v>0</v>
          </cell>
          <cell r="O2450" t="str">
            <v>CLASSE</v>
          </cell>
          <cell r="P2450">
            <v>2</v>
          </cell>
          <cell r="Q2450">
            <v>30.8</v>
          </cell>
          <cell r="R2450">
            <v>11</v>
          </cell>
          <cell r="S2450">
            <v>30.800000000000011</v>
          </cell>
          <cell r="T2450" t="str">
            <v xml:space="preserve"> </v>
          </cell>
        </row>
        <row r="2451">
          <cell r="A2451" t="str">
            <v>45049000</v>
          </cell>
          <cell r="B2451" t="str">
            <v>Lieges agglomeres et ouvrages en liege agglomeres autres que du 450410</v>
          </cell>
          <cell r="C2451">
            <v>38393</v>
          </cell>
          <cell r="D2451">
            <v>10</v>
          </cell>
          <cell r="E2451">
            <v>0</v>
          </cell>
          <cell r="F2451">
            <v>18</v>
          </cell>
          <cell r="G2451">
            <v>10</v>
          </cell>
          <cell r="H2451">
            <v>0</v>
          </cell>
          <cell r="I2451">
            <v>18</v>
          </cell>
          <cell r="J2451">
            <v>1</v>
          </cell>
          <cell r="K2451">
            <v>0</v>
          </cell>
          <cell r="L2451" t="str">
            <v>KGM</v>
          </cell>
          <cell r="M2451">
            <v>0</v>
          </cell>
          <cell r="N2451">
            <v>0</v>
          </cell>
          <cell r="O2451" t="str">
            <v>CLASSE</v>
          </cell>
          <cell r="P2451">
            <v>2</v>
          </cell>
          <cell r="Q2451">
            <v>30.8</v>
          </cell>
          <cell r="R2451">
            <v>11</v>
          </cell>
          <cell r="S2451">
            <v>30.800000000000011</v>
          </cell>
          <cell r="T2451" t="str">
            <v xml:space="preserve"> </v>
          </cell>
        </row>
        <row r="2452">
          <cell r="A2452" t="str">
            <v>46012000</v>
          </cell>
          <cell r="B2452" t="str">
            <v>Nattes,paillassons et claies en matieres vegetales</v>
          </cell>
          <cell r="C2452">
            <v>38393</v>
          </cell>
          <cell r="D2452">
            <v>30</v>
          </cell>
          <cell r="E2452">
            <v>0</v>
          </cell>
          <cell r="F2452">
            <v>18</v>
          </cell>
          <cell r="G2452">
            <v>30</v>
          </cell>
          <cell r="H2452">
            <v>0</v>
          </cell>
          <cell r="I2452">
            <v>18</v>
          </cell>
          <cell r="J2452">
            <v>1</v>
          </cell>
          <cell r="K2452">
            <v>0</v>
          </cell>
          <cell r="L2452" t="str">
            <v>KGM</v>
          </cell>
          <cell r="M2452">
            <v>0</v>
          </cell>
          <cell r="N2452">
            <v>0</v>
          </cell>
          <cell r="O2452" t="str">
            <v>CLASSE</v>
          </cell>
          <cell r="P2452">
            <v>4</v>
          </cell>
          <cell r="Q2452">
            <v>54.4</v>
          </cell>
          <cell r="R2452">
            <v>31</v>
          </cell>
          <cell r="S2452">
            <v>54.400000000000006</v>
          </cell>
          <cell r="T2452" t="str">
            <v xml:space="preserve"> </v>
          </cell>
        </row>
        <row r="2453">
          <cell r="A2453" t="str">
            <v>46019100</v>
          </cell>
          <cell r="B2453" t="str">
            <v>Tresses et articles similaires en matieres vegetales autres que 460191</v>
          </cell>
          <cell r="C2453">
            <v>38393</v>
          </cell>
          <cell r="D2453">
            <v>30</v>
          </cell>
          <cell r="E2453">
            <v>0</v>
          </cell>
          <cell r="F2453">
            <v>18</v>
          </cell>
          <cell r="G2453">
            <v>30</v>
          </cell>
          <cell r="H2453">
            <v>0</v>
          </cell>
          <cell r="I2453">
            <v>18</v>
          </cell>
          <cell r="J2453">
            <v>1</v>
          </cell>
          <cell r="K2453">
            <v>0</v>
          </cell>
          <cell r="L2453" t="str">
            <v>KGM</v>
          </cell>
          <cell r="M2453">
            <v>0</v>
          </cell>
          <cell r="N2453">
            <v>0</v>
          </cell>
          <cell r="O2453" t="str">
            <v>CLASSE</v>
          </cell>
          <cell r="P2453">
            <v>4</v>
          </cell>
          <cell r="Q2453">
            <v>54.4</v>
          </cell>
          <cell r="R2453">
            <v>31</v>
          </cell>
          <cell r="S2453">
            <v>54.400000000000006</v>
          </cell>
          <cell r="T2453" t="str">
            <v xml:space="preserve"> </v>
          </cell>
        </row>
        <row r="2454">
          <cell r="A2454" t="str">
            <v>46019900</v>
          </cell>
          <cell r="B2454" t="str">
            <v>Articles en matieres a tresser autres que du 460110 a 91</v>
          </cell>
          <cell r="C2454">
            <v>38393</v>
          </cell>
          <cell r="D2454">
            <v>30</v>
          </cell>
          <cell r="E2454">
            <v>0</v>
          </cell>
          <cell r="F2454">
            <v>18</v>
          </cell>
          <cell r="G2454">
            <v>30</v>
          </cell>
          <cell r="H2454">
            <v>0</v>
          </cell>
          <cell r="I2454">
            <v>18</v>
          </cell>
          <cell r="J2454">
            <v>1</v>
          </cell>
          <cell r="K2454">
            <v>0</v>
          </cell>
          <cell r="L2454" t="str">
            <v>KGM</v>
          </cell>
          <cell r="M2454">
            <v>0</v>
          </cell>
          <cell r="N2454">
            <v>0</v>
          </cell>
          <cell r="O2454" t="str">
            <v>CLASSE</v>
          </cell>
          <cell r="P2454">
            <v>4</v>
          </cell>
          <cell r="Q2454">
            <v>54.4</v>
          </cell>
          <cell r="R2454">
            <v>31</v>
          </cell>
          <cell r="S2454">
            <v>54.400000000000006</v>
          </cell>
          <cell r="T2454" t="str">
            <v xml:space="preserve"> </v>
          </cell>
        </row>
        <row r="2455">
          <cell r="A2455" t="str">
            <v>46021000</v>
          </cell>
          <cell r="B2455" t="str">
            <v>Ouvrages de vannerie en matieres vegetales,faits avec les art.du 4601</v>
          </cell>
          <cell r="C2455">
            <v>38393</v>
          </cell>
          <cell r="D2455">
            <v>30</v>
          </cell>
          <cell r="E2455">
            <v>0</v>
          </cell>
          <cell r="F2455">
            <v>18</v>
          </cell>
          <cell r="G2455">
            <v>30</v>
          </cell>
          <cell r="H2455">
            <v>0</v>
          </cell>
          <cell r="I2455">
            <v>18</v>
          </cell>
          <cell r="J2455">
            <v>1</v>
          </cell>
          <cell r="K2455">
            <v>0</v>
          </cell>
          <cell r="L2455" t="str">
            <v>KGM</v>
          </cell>
          <cell r="M2455">
            <v>0</v>
          </cell>
          <cell r="N2455">
            <v>0</v>
          </cell>
          <cell r="O2455" t="str">
            <v>CLASSE</v>
          </cell>
          <cell r="P2455">
            <v>4</v>
          </cell>
          <cell r="Q2455">
            <v>54.4</v>
          </cell>
          <cell r="R2455">
            <v>31</v>
          </cell>
          <cell r="S2455">
            <v>54.400000000000006</v>
          </cell>
          <cell r="T2455" t="str">
            <v xml:space="preserve"> </v>
          </cell>
        </row>
        <row r="2456">
          <cell r="A2456" t="str">
            <v>46029000</v>
          </cell>
          <cell r="B2456" t="str">
            <v>Ouvrages de vannerie ndnca y.c les ouvrages en luffa</v>
          </cell>
          <cell r="C2456">
            <v>38393</v>
          </cell>
          <cell r="D2456">
            <v>30</v>
          </cell>
          <cell r="E2456">
            <v>0</v>
          </cell>
          <cell r="F2456">
            <v>18</v>
          </cell>
          <cell r="G2456">
            <v>30</v>
          </cell>
          <cell r="H2456">
            <v>0</v>
          </cell>
          <cell r="I2456">
            <v>18</v>
          </cell>
          <cell r="J2456">
            <v>1</v>
          </cell>
          <cell r="K2456">
            <v>0</v>
          </cell>
          <cell r="L2456" t="str">
            <v>KGM</v>
          </cell>
          <cell r="M2456">
            <v>0</v>
          </cell>
          <cell r="N2456">
            <v>0</v>
          </cell>
          <cell r="O2456" t="str">
            <v>CLASSE</v>
          </cell>
          <cell r="P2456">
            <v>4</v>
          </cell>
          <cell r="Q2456">
            <v>54.4</v>
          </cell>
          <cell r="R2456">
            <v>31</v>
          </cell>
          <cell r="S2456">
            <v>54.400000000000006</v>
          </cell>
          <cell r="T2456" t="str">
            <v xml:space="preserve"> </v>
          </cell>
        </row>
        <row r="2457">
          <cell r="A2457" t="str">
            <v>47010000</v>
          </cell>
          <cell r="B2457" t="str">
            <v>Pates mecaniques de bois</v>
          </cell>
          <cell r="C2457">
            <v>38393</v>
          </cell>
          <cell r="D2457">
            <v>10</v>
          </cell>
          <cell r="E2457">
            <v>0</v>
          </cell>
          <cell r="F2457">
            <v>18</v>
          </cell>
          <cell r="G2457">
            <v>10</v>
          </cell>
          <cell r="H2457">
            <v>0</v>
          </cell>
          <cell r="I2457">
            <v>18</v>
          </cell>
          <cell r="J2457">
            <v>1</v>
          </cell>
          <cell r="K2457">
            <v>0</v>
          </cell>
          <cell r="L2457" t="str">
            <v>KGM</v>
          </cell>
          <cell r="M2457">
            <v>0</v>
          </cell>
          <cell r="N2457">
            <v>0</v>
          </cell>
          <cell r="O2457" t="str">
            <v>CLASSE</v>
          </cell>
          <cell r="P2457">
            <v>2</v>
          </cell>
          <cell r="Q2457">
            <v>30.8</v>
          </cell>
          <cell r="R2457">
            <v>11</v>
          </cell>
          <cell r="S2457">
            <v>30.800000000000011</v>
          </cell>
          <cell r="T2457" t="str">
            <v xml:space="preserve"> </v>
          </cell>
        </row>
        <row r="2458">
          <cell r="A2458" t="str">
            <v>47020000</v>
          </cell>
          <cell r="B2458" t="str">
            <v>Pates chimiques de bois, a dissoudre</v>
          </cell>
          <cell r="C2458">
            <v>38393</v>
          </cell>
          <cell r="D2458">
            <v>10</v>
          </cell>
          <cell r="E2458">
            <v>0</v>
          </cell>
          <cell r="F2458">
            <v>18</v>
          </cell>
          <cell r="G2458">
            <v>10</v>
          </cell>
          <cell r="H2458">
            <v>0</v>
          </cell>
          <cell r="I2458">
            <v>18</v>
          </cell>
          <cell r="J2458">
            <v>1</v>
          </cell>
          <cell r="K2458">
            <v>0</v>
          </cell>
          <cell r="L2458" t="str">
            <v>KGM</v>
          </cell>
          <cell r="M2458">
            <v>0</v>
          </cell>
          <cell r="N2458">
            <v>0</v>
          </cell>
          <cell r="O2458" t="str">
            <v>CLASSE</v>
          </cell>
          <cell r="P2458">
            <v>2</v>
          </cell>
          <cell r="Q2458">
            <v>30.8</v>
          </cell>
          <cell r="R2458">
            <v>11</v>
          </cell>
          <cell r="S2458">
            <v>30.800000000000011</v>
          </cell>
          <cell r="T2458" t="str">
            <v xml:space="preserve"> </v>
          </cell>
        </row>
        <row r="2459">
          <cell r="A2459" t="str">
            <v>47031100</v>
          </cell>
          <cell r="B2459" t="str">
            <v>Pates chimiques de coniferes ecrues,a la soude ou au sulfate</v>
          </cell>
          <cell r="C2459">
            <v>38393</v>
          </cell>
          <cell r="D2459">
            <v>10</v>
          </cell>
          <cell r="E2459">
            <v>0</v>
          </cell>
          <cell r="F2459">
            <v>18</v>
          </cell>
          <cell r="G2459">
            <v>10</v>
          </cell>
          <cell r="H2459">
            <v>0</v>
          </cell>
          <cell r="I2459">
            <v>18</v>
          </cell>
          <cell r="J2459">
            <v>1</v>
          </cell>
          <cell r="K2459">
            <v>0</v>
          </cell>
          <cell r="L2459" t="str">
            <v>KGM</v>
          </cell>
          <cell r="M2459">
            <v>0</v>
          </cell>
          <cell r="N2459">
            <v>0</v>
          </cell>
          <cell r="O2459" t="str">
            <v>CLASSE</v>
          </cell>
          <cell r="P2459">
            <v>2</v>
          </cell>
          <cell r="Q2459">
            <v>30.8</v>
          </cell>
          <cell r="R2459">
            <v>11</v>
          </cell>
          <cell r="S2459">
            <v>30.800000000000011</v>
          </cell>
          <cell r="T2459" t="str">
            <v xml:space="preserve"> </v>
          </cell>
        </row>
        <row r="2460">
          <cell r="A2460" t="str">
            <v>47031900</v>
          </cell>
          <cell r="B2460" t="str">
            <v>Pates chimiques de bois ecrues,autres que de coniferes</v>
          </cell>
          <cell r="C2460">
            <v>38393</v>
          </cell>
          <cell r="D2460">
            <v>10</v>
          </cell>
          <cell r="E2460">
            <v>0</v>
          </cell>
          <cell r="F2460">
            <v>18</v>
          </cell>
          <cell r="G2460">
            <v>10</v>
          </cell>
          <cell r="H2460">
            <v>0</v>
          </cell>
          <cell r="I2460">
            <v>18</v>
          </cell>
          <cell r="J2460">
            <v>1</v>
          </cell>
          <cell r="K2460">
            <v>0</v>
          </cell>
          <cell r="L2460" t="str">
            <v>KGM</v>
          </cell>
          <cell r="M2460">
            <v>0</v>
          </cell>
          <cell r="N2460">
            <v>0</v>
          </cell>
          <cell r="O2460" t="str">
            <v>CLASSE</v>
          </cell>
          <cell r="P2460">
            <v>2</v>
          </cell>
          <cell r="Q2460">
            <v>30.8</v>
          </cell>
          <cell r="R2460">
            <v>11</v>
          </cell>
          <cell r="S2460">
            <v>30.800000000000011</v>
          </cell>
          <cell r="T2460" t="str">
            <v xml:space="preserve"> </v>
          </cell>
        </row>
        <row r="2461">
          <cell r="A2461" t="str">
            <v>47032100</v>
          </cell>
          <cell r="B2461" t="str">
            <v>Pates chimiques de coniferes,mi-blanchies,blanchies,a la soude ou sulfate</v>
          </cell>
          <cell r="C2461">
            <v>38393</v>
          </cell>
          <cell r="D2461">
            <v>10</v>
          </cell>
          <cell r="E2461">
            <v>0</v>
          </cell>
          <cell r="F2461">
            <v>18</v>
          </cell>
          <cell r="G2461">
            <v>10</v>
          </cell>
          <cell r="H2461">
            <v>0</v>
          </cell>
          <cell r="I2461">
            <v>18</v>
          </cell>
          <cell r="J2461">
            <v>1</v>
          </cell>
          <cell r="K2461">
            <v>0</v>
          </cell>
          <cell r="L2461" t="str">
            <v>KGM</v>
          </cell>
          <cell r="M2461">
            <v>0</v>
          </cell>
          <cell r="N2461">
            <v>0</v>
          </cell>
          <cell r="O2461" t="str">
            <v>CLASSE</v>
          </cell>
          <cell r="P2461">
            <v>2</v>
          </cell>
          <cell r="Q2461">
            <v>30.8</v>
          </cell>
          <cell r="R2461">
            <v>11</v>
          </cell>
          <cell r="S2461">
            <v>30.800000000000011</v>
          </cell>
          <cell r="T2461" t="str">
            <v xml:space="preserve"> </v>
          </cell>
        </row>
        <row r="2462">
          <cell r="A2462" t="str">
            <v>47032900</v>
          </cell>
          <cell r="B2462" t="str">
            <v>Pates chimiques bois,mi-blanchies,blanchies,autres que de coniferes</v>
          </cell>
          <cell r="C2462">
            <v>38393</v>
          </cell>
          <cell r="D2462">
            <v>10</v>
          </cell>
          <cell r="E2462">
            <v>0</v>
          </cell>
          <cell r="F2462">
            <v>18</v>
          </cell>
          <cell r="G2462">
            <v>10</v>
          </cell>
          <cell r="H2462">
            <v>0</v>
          </cell>
          <cell r="I2462">
            <v>18</v>
          </cell>
          <cell r="J2462">
            <v>1</v>
          </cell>
          <cell r="K2462">
            <v>0</v>
          </cell>
          <cell r="L2462" t="str">
            <v>KGM</v>
          </cell>
          <cell r="M2462">
            <v>0</v>
          </cell>
          <cell r="N2462">
            <v>0</v>
          </cell>
          <cell r="O2462" t="str">
            <v>CLASSE</v>
          </cell>
          <cell r="P2462">
            <v>2</v>
          </cell>
          <cell r="Q2462">
            <v>30.8</v>
          </cell>
          <cell r="R2462">
            <v>11</v>
          </cell>
          <cell r="S2462">
            <v>30.800000000000011</v>
          </cell>
          <cell r="T2462" t="str">
            <v xml:space="preserve"> </v>
          </cell>
        </row>
        <row r="2463">
          <cell r="A2463" t="str">
            <v>47041100</v>
          </cell>
          <cell r="B2463" t="str">
            <v>Pates chimiques de coniferes ecrues,au bisulfite</v>
          </cell>
          <cell r="C2463">
            <v>38393</v>
          </cell>
          <cell r="D2463">
            <v>10</v>
          </cell>
          <cell r="E2463">
            <v>0</v>
          </cell>
          <cell r="F2463">
            <v>18</v>
          </cell>
          <cell r="G2463">
            <v>10</v>
          </cell>
          <cell r="H2463">
            <v>0</v>
          </cell>
          <cell r="I2463">
            <v>18</v>
          </cell>
          <cell r="J2463">
            <v>1</v>
          </cell>
          <cell r="K2463">
            <v>0</v>
          </cell>
          <cell r="L2463" t="str">
            <v>KGM</v>
          </cell>
          <cell r="M2463">
            <v>0</v>
          </cell>
          <cell r="N2463">
            <v>0</v>
          </cell>
          <cell r="O2463" t="str">
            <v>CLASSE</v>
          </cell>
          <cell r="P2463">
            <v>2</v>
          </cell>
          <cell r="Q2463">
            <v>30.8</v>
          </cell>
          <cell r="R2463">
            <v>11</v>
          </cell>
          <cell r="S2463">
            <v>30.800000000000011</v>
          </cell>
          <cell r="T2463" t="str">
            <v xml:space="preserve"> </v>
          </cell>
        </row>
        <row r="2464">
          <cell r="A2464" t="str">
            <v>47041900</v>
          </cell>
          <cell r="B2464" t="str">
            <v>Pates chimiques de bois ecrues,au bisulfite autres que de coniferes</v>
          </cell>
          <cell r="C2464">
            <v>38393</v>
          </cell>
          <cell r="D2464">
            <v>10</v>
          </cell>
          <cell r="E2464">
            <v>0</v>
          </cell>
          <cell r="F2464">
            <v>18</v>
          </cell>
          <cell r="G2464">
            <v>10</v>
          </cell>
          <cell r="H2464">
            <v>0</v>
          </cell>
          <cell r="I2464">
            <v>18</v>
          </cell>
          <cell r="J2464">
            <v>1</v>
          </cell>
          <cell r="K2464">
            <v>0</v>
          </cell>
          <cell r="L2464" t="str">
            <v>KGM</v>
          </cell>
          <cell r="M2464">
            <v>0</v>
          </cell>
          <cell r="N2464">
            <v>0</v>
          </cell>
          <cell r="O2464" t="str">
            <v>CLASSE</v>
          </cell>
          <cell r="P2464">
            <v>2</v>
          </cell>
          <cell r="Q2464">
            <v>30.8</v>
          </cell>
          <cell r="R2464">
            <v>11</v>
          </cell>
          <cell r="S2464">
            <v>30.800000000000011</v>
          </cell>
          <cell r="T2464" t="str">
            <v xml:space="preserve"> </v>
          </cell>
        </row>
        <row r="2465">
          <cell r="A2465" t="str">
            <v>47042100</v>
          </cell>
          <cell r="B2465" t="str">
            <v>Pates chimiques de coniferes mi-blanchies ou blanchies,au bisulfite</v>
          </cell>
          <cell r="C2465">
            <v>38393</v>
          </cell>
          <cell r="D2465">
            <v>10</v>
          </cell>
          <cell r="E2465">
            <v>0</v>
          </cell>
          <cell r="F2465">
            <v>18</v>
          </cell>
          <cell r="G2465">
            <v>10</v>
          </cell>
          <cell r="H2465">
            <v>0</v>
          </cell>
          <cell r="I2465">
            <v>18</v>
          </cell>
          <cell r="J2465">
            <v>1</v>
          </cell>
          <cell r="K2465">
            <v>0</v>
          </cell>
          <cell r="L2465" t="str">
            <v>KGM</v>
          </cell>
          <cell r="M2465">
            <v>0</v>
          </cell>
          <cell r="N2465">
            <v>0</v>
          </cell>
          <cell r="O2465" t="str">
            <v>CLASSE</v>
          </cell>
          <cell r="P2465">
            <v>2</v>
          </cell>
          <cell r="Q2465">
            <v>30.8</v>
          </cell>
          <cell r="R2465">
            <v>11</v>
          </cell>
          <cell r="S2465">
            <v>30.800000000000011</v>
          </cell>
          <cell r="T2465" t="str">
            <v xml:space="preserve"> </v>
          </cell>
        </row>
        <row r="2466">
          <cell r="A2466" t="str">
            <v>47042900</v>
          </cell>
          <cell r="B2466" t="str">
            <v>Pate chimique de bois mi-blanchie,blanchie,au bisulfite aut. que connifere</v>
          </cell>
          <cell r="C2466">
            <v>38393</v>
          </cell>
          <cell r="D2466">
            <v>10</v>
          </cell>
          <cell r="E2466">
            <v>0</v>
          </cell>
          <cell r="F2466">
            <v>18</v>
          </cell>
          <cell r="G2466">
            <v>10</v>
          </cell>
          <cell r="H2466">
            <v>0</v>
          </cell>
          <cell r="I2466">
            <v>18</v>
          </cell>
          <cell r="J2466">
            <v>1</v>
          </cell>
          <cell r="K2466">
            <v>0</v>
          </cell>
          <cell r="L2466" t="str">
            <v>KGM</v>
          </cell>
          <cell r="M2466">
            <v>0</v>
          </cell>
          <cell r="N2466">
            <v>0</v>
          </cell>
          <cell r="O2466" t="str">
            <v>CLASSE</v>
          </cell>
          <cell r="P2466">
            <v>2</v>
          </cell>
          <cell r="Q2466">
            <v>30.8</v>
          </cell>
          <cell r="R2466">
            <v>11</v>
          </cell>
          <cell r="S2466">
            <v>30.800000000000011</v>
          </cell>
          <cell r="T2466" t="str">
            <v xml:space="preserve"> </v>
          </cell>
        </row>
        <row r="2467">
          <cell r="A2467" t="str">
            <v>47050000</v>
          </cell>
          <cell r="B2467" t="str">
            <v>Pates de bois obtenues par la combinaison d'un traitement m_x0002_canique et chimique</v>
          </cell>
          <cell r="C2467">
            <v>38393</v>
          </cell>
          <cell r="D2467">
            <v>10</v>
          </cell>
          <cell r="E2467">
            <v>0</v>
          </cell>
          <cell r="F2467">
            <v>18</v>
          </cell>
          <cell r="G2467">
            <v>10</v>
          </cell>
          <cell r="H2467">
            <v>0</v>
          </cell>
          <cell r="I2467">
            <v>18</v>
          </cell>
          <cell r="J2467">
            <v>1</v>
          </cell>
          <cell r="K2467">
            <v>0</v>
          </cell>
          <cell r="L2467" t="str">
            <v>KGM</v>
          </cell>
          <cell r="M2467">
            <v>0</v>
          </cell>
          <cell r="N2467">
            <v>0</v>
          </cell>
          <cell r="O2467" t="str">
            <v>CLASSE</v>
          </cell>
          <cell r="P2467">
            <v>2</v>
          </cell>
          <cell r="Q2467">
            <v>30.8</v>
          </cell>
          <cell r="R2467">
            <v>11</v>
          </cell>
          <cell r="S2467">
            <v>30.800000000000011</v>
          </cell>
          <cell r="T2467" t="str">
            <v xml:space="preserve"> </v>
          </cell>
        </row>
        <row r="2468">
          <cell r="A2468" t="str">
            <v>47061000</v>
          </cell>
          <cell r="B2468" t="str">
            <v>Pates de linters de coton</v>
          </cell>
          <cell r="C2468">
            <v>38393</v>
          </cell>
          <cell r="D2468">
            <v>10</v>
          </cell>
          <cell r="E2468">
            <v>0</v>
          </cell>
          <cell r="F2468">
            <v>18</v>
          </cell>
          <cell r="G2468">
            <v>10</v>
          </cell>
          <cell r="H2468">
            <v>0</v>
          </cell>
          <cell r="I2468">
            <v>18</v>
          </cell>
          <cell r="J2468">
            <v>1</v>
          </cell>
          <cell r="K2468">
            <v>0</v>
          </cell>
          <cell r="L2468" t="str">
            <v>KGM</v>
          </cell>
          <cell r="M2468">
            <v>0</v>
          </cell>
          <cell r="N2468">
            <v>0</v>
          </cell>
          <cell r="O2468" t="str">
            <v>CLASSE</v>
          </cell>
          <cell r="P2468">
            <v>2</v>
          </cell>
          <cell r="Q2468">
            <v>30.8</v>
          </cell>
          <cell r="R2468">
            <v>11</v>
          </cell>
          <cell r="S2468">
            <v>30.800000000000011</v>
          </cell>
          <cell r="T2468" t="str">
            <v xml:space="preserve"> </v>
          </cell>
        </row>
        <row r="2469">
          <cell r="A2469" t="str">
            <v>47062000</v>
          </cell>
          <cell r="B2469" t="str">
            <v>Pate de fibre obtenue a partir de papier ou carton recycles(dech.et rebris</v>
          </cell>
          <cell r="C2469">
            <v>38393</v>
          </cell>
          <cell r="D2469">
            <v>10</v>
          </cell>
          <cell r="E2469">
            <v>0</v>
          </cell>
          <cell r="F2469">
            <v>18</v>
          </cell>
          <cell r="G2469">
            <v>10</v>
          </cell>
          <cell r="H2469">
            <v>0</v>
          </cell>
          <cell r="I2469">
            <v>18</v>
          </cell>
          <cell r="J2469">
            <v>1</v>
          </cell>
          <cell r="K2469">
            <v>0</v>
          </cell>
          <cell r="L2469" t="str">
            <v>KGM</v>
          </cell>
          <cell r="M2469">
            <v>0</v>
          </cell>
          <cell r="N2469">
            <v>0</v>
          </cell>
          <cell r="O2469" t="str">
            <v>CLASSE</v>
          </cell>
          <cell r="P2469">
            <v>2</v>
          </cell>
          <cell r="Q2469">
            <v>30.8</v>
          </cell>
          <cell r="R2469">
            <v>11</v>
          </cell>
          <cell r="S2469">
            <v>30.800000000000011</v>
          </cell>
          <cell r="T2469" t="str">
            <v xml:space="preserve"> </v>
          </cell>
        </row>
        <row r="2470">
          <cell r="A2470" t="str">
            <v>47069100</v>
          </cell>
          <cell r="B2470" t="str">
            <v>Pates mecaniques d'autres matieres fibreuses cellulosiques</v>
          </cell>
          <cell r="C2470">
            <v>38393</v>
          </cell>
          <cell r="D2470">
            <v>10</v>
          </cell>
          <cell r="E2470">
            <v>0</v>
          </cell>
          <cell r="F2470">
            <v>18</v>
          </cell>
          <cell r="G2470">
            <v>10</v>
          </cell>
          <cell r="H2470">
            <v>0</v>
          </cell>
          <cell r="I2470">
            <v>18</v>
          </cell>
          <cell r="J2470">
            <v>1</v>
          </cell>
          <cell r="K2470">
            <v>0</v>
          </cell>
          <cell r="L2470" t="str">
            <v>KGM</v>
          </cell>
          <cell r="M2470">
            <v>0</v>
          </cell>
          <cell r="N2470">
            <v>0</v>
          </cell>
          <cell r="O2470" t="str">
            <v>CLASSE</v>
          </cell>
          <cell r="P2470">
            <v>2</v>
          </cell>
          <cell r="Q2470">
            <v>30.8</v>
          </cell>
          <cell r="R2470">
            <v>11</v>
          </cell>
          <cell r="S2470">
            <v>30.800000000000011</v>
          </cell>
          <cell r="T2470" t="str">
            <v xml:space="preserve"> </v>
          </cell>
        </row>
        <row r="2471">
          <cell r="A2471" t="str">
            <v>47069200</v>
          </cell>
          <cell r="B2471" t="str">
            <v>Pates chimiques d'autres matieres fibreuses cellulosiques</v>
          </cell>
          <cell r="C2471">
            <v>38393</v>
          </cell>
          <cell r="D2471">
            <v>10</v>
          </cell>
          <cell r="E2471">
            <v>0</v>
          </cell>
          <cell r="F2471">
            <v>18</v>
          </cell>
          <cell r="G2471">
            <v>10</v>
          </cell>
          <cell r="H2471">
            <v>0</v>
          </cell>
          <cell r="I2471">
            <v>18</v>
          </cell>
          <cell r="J2471">
            <v>1</v>
          </cell>
          <cell r="K2471">
            <v>0</v>
          </cell>
          <cell r="L2471" t="str">
            <v>KGM</v>
          </cell>
          <cell r="M2471">
            <v>0</v>
          </cell>
          <cell r="N2471">
            <v>0</v>
          </cell>
          <cell r="O2471" t="str">
            <v>CLASSE</v>
          </cell>
          <cell r="P2471">
            <v>2</v>
          </cell>
          <cell r="Q2471">
            <v>30.8</v>
          </cell>
          <cell r="R2471">
            <v>11</v>
          </cell>
          <cell r="S2471">
            <v>30.800000000000011</v>
          </cell>
          <cell r="T2471" t="str">
            <v xml:space="preserve"> </v>
          </cell>
        </row>
        <row r="2472">
          <cell r="A2472" t="str">
            <v>47069300</v>
          </cell>
          <cell r="B2472" t="str">
            <v>Pates mi-chimiques d'autres matieres fibreuses cellulosiques</v>
          </cell>
          <cell r="C2472">
            <v>38393</v>
          </cell>
          <cell r="D2472">
            <v>10</v>
          </cell>
          <cell r="E2472">
            <v>0</v>
          </cell>
          <cell r="F2472">
            <v>18</v>
          </cell>
          <cell r="G2472">
            <v>10</v>
          </cell>
          <cell r="H2472">
            <v>0</v>
          </cell>
          <cell r="I2472">
            <v>18</v>
          </cell>
          <cell r="J2472">
            <v>1</v>
          </cell>
          <cell r="K2472">
            <v>0</v>
          </cell>
          <cell r="L2472" t="str">
            <v>KGM</v>
          </cell>
          <cell r="M2472">
            <v>0</v>
          </cell>
          <cell r="N2472">
            <v>0</v>
          </cell>
          <cell r="O2472" t="str">
            <v>CLASSE</v>
          </cell>
          <cell r="P2472">
            <v>2</v>
          </cell>
          <cell r="Q2472">
            <v>30.8</v>
          </cell>
          <cell r="R2472">
            <v>11</v>
          </cell>
          <cell r="S2472">
            <v>30.800000000000011</v>
          </cell>
          <cell r="T2472" t="str">
            <v xml:space="preserve"> </v>
          </cell>
        </row>
        <row r="2473">
          <cell r="A2473" t="str">
            <v>47071000</v>
          </cell>
          <cell r="B2473" t="str">
            <v>Dechets de papiers ou cartons kraft ecrus ou de papiers ou cartons ondules</v>
          </cell>
          <cell r="C2473">
            <v>38393</v>
          </cell>
          <cell r="D2473">
            <v>10</v>
          </cell>
          <cell r="E2473">
            <v>0</v>
          </cell>
          <cell r="F2473">
            <v>18</v>
          </cell>
          <cell r="G2473">
            <v>10</v>
          </cell>
          <cell r="H2473">
            <v>0</v>
          </cell>
          <cell r="I2473">
            <v>18</v>
          </cell>
          <cell r="J2473">
            <v>1</v>
          </cell>
          <cell r="K2473">
            <v>0</v>
          </cell>
          <cell r="L2473" t="str">
            <v>KGM</v>
          </cell>
          <cell r="M2473">
            <v>0</v>
          </cell>
          <cell r="N2473">
            <v>0</v>
          </cell>
          <cell r="O2473" t="str">
            <v>CLASSE</v>
          </cell>
          <cell r="P2473">
            <v>2</v>
          </cell>
          <cell r="Q2473">
            <v>30.8</v>
          </cell>
          <cell r="R2473">
            <v>11</v>
          </cell>
          <cell r="S2473">
            <v>30.800000000000011</v>
          </cell>
          <cell r="T2473" t="str">
            <v xml:space="preserve"> </v>
          </cell>
        </row>
        <row r="2474">
          <cell r="A2474" t="str">
            <v>47072000</v>
          </cell>
          <cell r="B2474" t="str">
            <v>Dechets d'autres papiers ou cartons de pates chimiques blanchies</v>
          </cell>
          <cell r="C2474">
            <v>38393</v>
          </cell>
          <cell r="D2474">
            <v>10</v>
          </cell>
          <cell r="E2474">
            <v>0</v>
          </cell>
          <cell r="F2474">
            <v>18</v>
          </cell>
          <cell r="G2474">
            <v>10</v>
          </cell>
          <cell r="H2474">
            <v>0</v>
          </cell>
          <cell r="I2474">
            <v>18</v>
          </cell>
          <cell r="J2474">
            <v>1</v>
          </cell>
          <cell r="K2474">
            <v>0</v>
          </cell>
          <cell r="L2474" t="str">
            <v>KGM</v>
          </cell>
          <cell r="M2474">
            <v>0</v>
          </cell>
          <cell r="N2474">
            <v>0</v>
          </cell>
          <cell r="O2474" t="str">
            <v>CLASSE</v>
          </cell>
          <cell r="P2474">
            <v>2</v>
          </cell>
          <cell r="Q2474">
            <v>30.8</v>
          </cell>
          <cell r="R2474">
            <v>11</v>
          </cell>
          <cell r="S2474">
            <v>30.800000000000011</v>
          </cell>
          <cell r="T2474" t="str">
            <v xml:space="preserve"> </v>
          </cell>
        </row>
        <row r="2475">
          <cell r="A2475" t="str">
            <v>47073000</v>
          </cell>
          <cell r="B2475" t="str">
            <v>Dechets de papiers ou cartons de pate mecanique</v>
          </cell>
          <cell r="C2475">
            <v>38393</v>
          </cell>
          <cell r="D2475">
            <v>10</v>
          </cell>
          <cell r="E2475">
            <v>0</v>
          </cell>
          <cell r="F2475">
            <v>18</v>
          </cell>
          <cell r="G2475">
            <v>10</v>
          </cell>
          <cell r="H2475">
            <v>0</v>
          </cell>
          <cell r="I2475">
            <v>18</v>
          </cell>
          <cell r="J2475">
            <v>1</v>
          </cell>
          <cell r="K2475">
            <v>0</v>
          </cell>
          <cell r="L2475" t="str">
            <v>KGM</v>
          </cell>
          <cell r="M2475">
            <v>0</v>
          </cell>
          <cell r="N2475">
            <v>0</v>
          </cell>
          <cell r="O2475" t="str">
            <v>CLASSE</v>
          </cell>
          <cell r="P2475">
            <v>2</v>
          </cell>
          <cell r="Q2475">
            <v>30.8</v>
          </cell>
          <cell r="R2475">
            <v>11</v>
          </cell>
          <cell r="S2475">
            <v>30.800000000000011</v>
          </cell>
          <cell r="T2475" t="str">
            <v xml:space="preserve"> </v>
          </cell>
        </row>
        <row r="2476">
          <cell r="A2476" t="str">
            <v>47079000</v>
          </cell>
          <cell r="B2476" t="str">
            <v>Dechets,y compris les dechets et rebus non tries autres que du 470710 a 30</v>
          </cell>
          <cell r="C2476">
            <v>38393</v>
          </cell>
          <cell r="D2476">
            <v>10</v>
          </cell>
          <cell r="E2476">
            <v>0</v>
          </cell>
          <cell r="F2476">
            <v>18</v>
          </cell>
          <cell r="G2476">
            <v>10</v>
          </cell>
          <cell r="H2476">
            <v>0</v>
          </cell>
          <cell r="I2476">
            <v>18</v>
          </cell>
          <cell r="J2476">
            <v>1</v>
          </cell>
          <cell r="K2476">
            <v>0</v>
          </cell>
          <cell r="L2476" t="str">
            <v>KGM</v>
          </cell>
          <cell r="M2476">
            <v>0</v>
          </cell>
          <cell r="N2476">
            <v>0</v>
          </cell>
          <cell r="O2476" t="str">
            <v>CLASSE</v>
          </cell>
          <cell r="P2476">
            <v>2</v>
          </cell>
          <cell r="Q2476">
            <v>30.8</v>
          </cell>
          <cell r="R2476">
            <v>11</v>
          </cell>
          <cell r="S2476">
            <v>30.800000000000011</v>
          </cell>
          <cell r="T2476" t="str">
            <v xml:space="preserve"> </v>
          </cell>
        </row>
        <row r="2477">
          <cell r="A2477" t="str">
            <v>48010000</v>
          </cell>
          <cell r="B2477" t="str">
            <v>Papier journal, en rouleaux ou en feuilles</v>
          </cell>
          <cell r="C2477">
            <v>38393</v>
          </cell>
          <cell r="D2477">
            <v>0</v>
          </cell>
          <cell r="E2477">
            <v>0</v>
          </cell>
          <cell r="F2477">
            <v>0</v>
          </cell>
          <cell r="G2477">
            <v>0</v>
          </cell>
          <cell r="H2477">
            <v>0</v>
          </cell>
          <cell r="I2477">
            <v>0</v>
          </cell>
          <cell r="J2477">
            <v>1</v>
          </cell>
          <cell r="K2477">
            <v>0</v>
          </cell>
          <cell r="L2477" t="str">
            <v>KGM</v>
          </cell>
          <cell r="M2477">
            <v>0</v>
          </cell>
          <cell r="N2477">
            <v>0</v>
          </cell>
          <cell r="P2477">
            <v>1</v>
          </cell>
          <cell r="R2477">
            <v>1</v>
          </cell>
          <cell r="S2477">
            <v>1</v>
          </cell>
          <cell r="T2477" t="str">
            <v>ERR</v>
          </cell>
        </row>
        <row r="2478">
          <cell r="A2478" t="str">
            <v>48021000</v>
          </cell>
          <cell r="B2478" t="str">
            <v>Papiers et cartons formes feuille a feuille (papiers a la main)</v>
          </cell>
          <cell r="C2478">
            <v>38393</v>
          </cell>
          <cell r="D2478">
            <v>5</v>
          </cell>
          <cell r="E2478">
            <v>0</v>
          </cell>
          <cell r="F2478">
            <v>18</v>
          </cell>
          <cell r="G2478">
            <v>5</v>
          </cell>
          <cell r="H2478">
            <v>0</v>
          </cell>
          <cell r="I2478">
            <v>18</v>
          </cell>
          <cell r="J2478">
            <v>1</v>
          </cell>
          <cell r="K2478">
            <v>0</v>
          </cell>
          <cell r="L2478" t="str">
            <v>KGM</v>
          </cell>
          <cell r="M2478">
            <v>0</v>
          </cell>
          <cell r="N2478">
            <v>0</v>
          </cell>
          <cell r="O2478" t="str">
            <v>CLASSE</v>
          </cell>
          <cell r="P2478">
            <v>1</v>
          </cell>
          <cell r="Q2478">
            <v>24.9</v>
          </cell>
          <cell r="R2478">
            <v>6</v>
          </cell>
          <cell r="S2478">
            <v>24.900000000000006</v>
          </cell>
          <cell r="T2478" t="str">
            <v xml:space="preserve"> </v>
          </cell>
        </row>
        <row r="2479">
          <cell r="A2479" t="str">
            <v>48022000</v>
          </cell>
          <cell r="B2479" t="str">
            <v>Papiers et cartons supports pour papiers et cartons photosensibles...</v>
          </cell>
          <cell r="C2479">
            <v>38393</v>
          </cell>
          <cell r="D2479">
            <v>10</v>
          </cell>
          <cell r="E2479">
            <v>0</v>
          </cell>
          <cell r="F2479">
            <v>18</v>
          </cell>
          <cell r="G2479">
            <v>10</v>
          </cell>
          <cell r="H2479">
            <v>0</v>
          </cell>
          <cell r="I2479">
            <v>18</v>
          </cell>
          <cell r="J2479">
            <v>1</v>
          </cell>
          <cell r="K2479">
            <v>0</v>
          </cell>
          <cell r="L2479" t="str">
            <v>KGM</v>
          </cell>
          <cell r="M2479">
            <v>0</v>
          </cell>
          <cell r="N2479">
            <v>0</v>
          </cell>
          <cell r="O2479" t="str">
            <v>CLASSE</v>
          </cell>
          <cell r="P2479">
            <v>2</v>
          </cell>
          <cell r="Q2479">
            <v>30.8</v>
          </cell>
          <cell r="R2479">
            <v>11</v>
          </cell>
          <cell r="S2479">
            <v>30.800000000000011</v>
          </cell>
          <cell r="T2479" t="str">
            <v xml:space="preserve"> </v>
          </cell>
        </row>
        <row r="2480">
          <cell r="A2480" t="str">
            <v>48023000</v>
          </cell>
          <cell r="B2480" t="str">
            <v>Papiers supports pour carbone</v>
          </cell>
          <cell r="C2480">
            <v>38393</v>
          </cell>
          <cell r="D2480">
            <v>10</v>
          </cell>
          <cell r="E2480">
            <v>0</v>
          </cell>
          <cell r="F2480">
            <v>18</v>
          </cell>
          <cell r="G2480">
            <v>10</v>
          </cell>
          <cell r="H2480">
            <v>0</v>
          </cell>
          <cell r="I2480">
            <v>18</v>
          </cell>
          <cell r="J2480">
            <v>1</v>
          </cell>
          <cell r="K2480">
            <v>0</v>
          </cell>
          <cell r="L2480" t="str">
            <v>KGM</v>
          </cell>
          <cell r="M2480">
            <v>0</v>
          </cell>
          <cell r="N2480">
            <v>0</v>
          </cell>
          <cell r="O2480" t="str">
            <v>CLASSE</v>
          </cell>
          <cell r="P2480">
            <v>2</v>
          </cell>
          <cell r="Q2480">
            <v>30.8</v>
          </cell>
          <cell r="R2480">
            <v>11</v>
          </cell>
          <cell r="S2480">
            <v>30.800000000000011</v>
          </cell>
          <cell r="T2480" t="str">
            <v xml:space="preserve"> </v>
          </cell>
        </row>
        <row r="2481">
          <cell r="A2481" t="str">
            <v>48024000</v>
          </cell>
          <cell r="B2481" t="str">
            <v>Papiers supports pour papier peint</v>
          </cell>
          <cell r="C2481">
            <v>38393</v>
          </cell>
          <cell r="D2481">
            <v>10</v>
          </cell>
          <cell r="E2481">
            <v>0</v>
          </cell>
          <cell r="F2481">
            <v>18</v>
          </cell>
          <cell r="G2481">
            <v>10</v>
          </cell>
          <cell r="H2481">
            <v>0</v>
          </cell>
          <cell r="I2481">
            <v>18</v>
          </cell>
          <cell r="J2481">
            <v>1</v>
          </cell>
          <cell r="K2481">
            <v>0</v>
          </cell>
          <cell r="L2481" t="str">
            <v>KGM</v>
          </cell>
          <cell r="M2481">
            <v>0</v>
          </cell>
          <cell r="N2481">
            <v>0</v>
          </cell>
          <cell r="O2481" t="str">
            <v>CLASSE</v>
          </cell>
          <cell r="P2481">
            <v>2</v>
          </cell>
          <cell r="Q2481">
            <v>30.8</v>
          </cell>
          <cell r="R2481">
            <v>11</v>
          </cell>
          <cell r="S2481">
            <v>30.800000000000011</v>
          </cell>
          <cell r="T2481" t="str">
            <v xml:space="preserve"> </v>
          </cell>
        </row>
        <row r="2482">
          <cell r="A2482" t="str">
            <v>48025100</v>
          </cell>
          <cell r="B2482" t="str">
            <v>Papiers et cartons,sans fibre &lt;=10% en pds,&lt;40g/m2</v>
          </cell>
          <cell r="C2482">
            <v>38393</v>
          </cell>
          <cell r="D2482">
            <v>10</v>
          </cell>
          <cell r="E2482">
            <v>0</v>
          </cell>
          <cell r="F2482">
            <v>18</v>
          </cell>
          <cell r="G2482">
            <v>10</v>
          </cell>
          <cell r="H2482">
            <v>0</v>
          </cell>
          <cell r="I2482">
            <v>18</v>
          </cell>
          <cell r="J2482">
            <v>1</v>
          </cell>
          <cell r="K2482">
            <v>0</v>
          </cell>
          <cell r="L2482" t="str">
            <v>NMB</v>
          </cell>
          <cell r="M2482">
            <v>0</v>
          </cell>
          <cell r="N2482">
            <v>0</v>
          </cell>
          <cell r="O2482" t="str">
            <v>CLASSE</v>
          </cell>
          <cell r="P2482">
            <v>2</v>
          </cell>
          <cell r="Q2482">
            <v>30.8</v>
          </cell>
          <cell r="R2482">
            <v>11</v>
          </cell>
          <cell r="S2482">
            <v>30.800000000000011</v>
          </cell>
          <cell r="T2482" t="str">
            <v xml:space="preserve"> </v>
          </cell>
        </row>
        <row r="2483">
          <cell r="A2483" t="str">
            <v>48025200</v>
          </cell>
          <cell r="B2483" t="str">
            <v>Papiers et cartons,sans fibres &lt;=10% en pds,=40g/m2 mais &lt;=150g/m2</v>
          </cell>
          <cell r="C2483">
            <v>38393</v>
          </cell>
          <cell r="D2483">
            <v>5</v>
          </cell>
          <cell r="E2483">
            <v>0</v>
          </cell>
          <cell r="F2483">
            <v>18</v>
          </cell>
          <cell r="G2483">
            <v>5</v>
          </cell>
          <cell r="H2483">
            <v>0</v>
          </cell>
          <cell r="I2483">
            <v>18</v>
          </cell>
          <cell r="J2483">
            <v>1</v>
          </cell>
          <cell r="K2483">
            <v>0</v>
          </cell>
          <cell r="L2483" t="str">
            <v>NMB</v>
          </cell>
          <cell r="M2483">
            <v>0</v>
          </cell>
          <cell r="N2483">
            <v>0</v>
          </cell>
          <cell r="O2483" t="str">
            <v>CLASSE</v>
          </cell>
          <cell r="P2483">
            <v>1</v>
          </cell>
          <cell r="Q2483">
            <v>24.9</v>
          </cell>
          <cell r="R2483">
            <v>6</v>
          </cell>
          <cell r="S2483">
            <v>24.900000000000006</v>
          </cell>
          <cell r="T2483" t="str">
            <v xml:space="preserve"> </v>
          </cell>
        </row>
        <row r="2484">
          <cell r="A2484" t="str">
            <v>48025300</v>
          </cell>
          <cell r="B2484" t="str">
            <v>Papiers et cartons, sans fibre &lt;=10% en pds &gt;150g/m2</v>
          </cell>
          <cell r="C2484">
            <v>38393</v>
          </cell>
          <cell r="D2484">
            <v>5</v>
          </cell>
          <cell r="E2484">
            <v>0</v>
          </cell>
          <cell r="F2484">
            <v>18</v>
          </cell>
          <cell r="G2484">
            <v>5</v>
          </cell>
          <cell r="H2484">
            <v>0</v>
          </cell>
          <cell r="I2484">
            <v>18</v>
          </cell>
          <cell r="J2484">
            <v>1</v>
          </cell>
          <cell r="K2484">
            <v>0</v>
          </cell>
          <cell r="L2484" t="str">
            <v>NMB</v>
          </cell>
          <cell r="M2484">
            <v>0</v>
          </cell>
          <cell r="N2484">
            <v>0</v>
          </cell>
          <cell r="O2484" t="str">
            <v>CLASSE</v>
          </cell>
          <cell r="P2484">
            <v>1</v>
          </cell>
          <cell r="Q2484">
            <v>24.9</v>
          </cell>
          <cell r="R2484">
            <v>6</v>
          </cell>
          <cell r="S2484">
            <v>24.900000000000006</v>
          </cell>
          <cell r="T2484" t="str">
            <v xml:space="preserve"> </v>
          </cell>
        </row>
        <row r="2485">
          <cell r="A2485" t="str">
            <v>48025400</v>
          </cell>
          <cell r="B2485" t="str">
            <v>Papiers &amp; cartons sans fibres, obtenus m_x0002_caniquement, chimico-m_x0002_can pds au m}&lt;40g</v>
          </cell>
          <cell r="C2485">
            <v>38393</v>
          </cell>
          <cell r="D2485">
            <v>10</v>
          </cell>
          <cell r="E2485">
            <v>0</v>
          </cell>
          <cell r="F2485">
            <v>18</v>
          </cell>
          <cell r="G2485">
            <v>10</v>
          </cell>
          <cell r="H2485">
            <v>0</v>
          </cell>
          <cell r="I2485">
            <v>18</v>
          </cell>
          <cell r="J2485">
            <v>1</v>
          </cell>
          <cell r="K2485">
            <v>0</v>
          </cell>
          <cell r="L2485" t="str">
            <v>KGM</v>
          </cell>
          <cell r="M2485">
            <v>0</v>
          </cell>
          <cell r="N2485">
            <v>0</v>
          </cell>
          <cell r="O2485" t="str">
            <v>CLASSE</v>
          </cell>
          <cell r="P2485">
            <v>2</v>
          </cell>
          <cell r="Q2485">
            <v>30.8</v>
          </cell>
          <cell r="R2485">
            <v>11</v>
          </cell>
          <cell r="S2485">
            <v>30.800000000000011</v>
          </cell>
          <cell r="T2485" t="str">
            <v xml:space="preserve"> </v>
          </cell>
        </row>
        <row r="2486">
          <cell r="A2486" t="str">
            <v>48025500</v>
          </cell>
          <cell r="B2486" t="str">
            <v>Papiers,cartons sans fibres obt. chimico-m_x0002_can.pds au m}&gt;=40g et &lt;=150g, en rouleaux</v>
          </cell>
          <cell r="C2486">
            <v>38393</v>
          </cell>
          <cell r="D2486">
            <v>10</v>
          </cell>
          <cell r="E2486">
            <v>0</v>
          </cell>
          <cell r="F2486">
            <v>18</v>
          </cell>
          <cell r="G2486">
            <v>10</v>
          </cell>
          <cell r="H2486">
            <v>0</v>
          </cell>
          <cell r="I2486">
            <v>18</v>
          </cell>
          <cell r="J2486">
            <v>1</v>
          </cell>
          <cell r="K2486">
            <v>0</v>
          </cell>
          <cell r="L2486" t="str">
            <v>KGM</v>
          </cell>
          <cell r="M2486">
            <v>0</v>
          </cell>
          <cell r="N2486">
            <v>0</v>
          </cell>
          <cell r="O2486" t="str">
            <v>CLASSE</v>
          </cell>
          <cell r="P2486">
            <v>2</v>
          </cell>
          <cell r="Q2486">
            <v>30.8</v>
          </cell>
          <cell r="R2486">
            <v>11</v>
          </cell>
          <cell r="S2486">
            <v>30.800000000000011</v>
          </cell>
          <cell r="T2486" t="str">
            <v xml:space="preserve"> </v>
          </cell>
        </row>
        <row r="2487">
          <cell r="A2487" t="str">
            <v>48025600</v>
          </cell>
          <cell r="B2487" t="str">
            <v>Papiers,cartons sans fibres obt. chimico-m_x0002_can. pds au m}&gt;=40g &amp; &lt;=150g</v>
          </cell>
          <cell r="C2487">
            <v>38393</v>
          </cell>
          <cell r="D2487">
            <v>10</v>
          </cell>
          <cell r="E2487">
            <v>0</v>
          </cell>
          <cell r="F2487">
            <v>18</v>
          </cell>
          <cell r="G2487">
            <v>10</v>
          </cell>
          <cell r="H2487">
            <v>0</v>
          </cell>
          <cell r="I2487">
            <v>18</v>
          </cell>
          <cell r="J2487">
            <v>1</v>
          </cell>
          <cell r="K2487">
            <v>0</v>
          </cell>
          <cell r="L2487" t="str">
            <v>KGM</v>
          </cell>
          <cell r="M2487">
            <v>0</v>
          </cell>
          <cell r="N2487">
            <v>0</v>
          </cell>
          <cell r="O2487" t="str">
            <v>CLASSE</v>
          </cell>
          <cell r="P2487">
            <v>2</v>
          </cell>
          <cell r="Q2487">
            <v>30.8</v>
          </cell>
          <cell r="R2487">
            <v>11</v>
          </cell>
          <cell r="S2487">
            <v>30.800000000000011</v>
          </cell>
          <cell r="T2487" t="str">
            <v xml:space="preserve"> </v>
          </cell>
        </row>
        <row r="2488">
          <cell r="A2488" t="str">
            <v>48025700</v>
          </cell>
          <cell r="B2488" t="str">
            <v>Papiers,cartons sansfibres obt.chimico-m_x0002_capds&lt;=40g&amp;&gt;=150g,autre que du480254 _x0005_ 480256</v>
          </cell>
          <cell r="C2488">
            <v>38393</v>
          </cell>
          <cell r="D2488">
            <v>10</v>
          </cell>
          <cell r="E2488">
            <v>0</v>
          </cell>
          <cell r="F2488">
            <v>18</v>
          </cell>
          <cell r="G2488">
            <v>10</v>
          </cell>
          <cell r="H2488">
            <v>0</v>
          </cell>
          <cell r="I2488">
            <v>18</v>
          </cell>
          <cell r="J2488">
            <v>1</v>
          </cell>
          <cell r="K2488">
            <v>0</v>
          </cell>
          <cell r="L2488" t="str">
            <v>KGM</v>
          </cell>
          <cell r="M2488">
            <v>0</v>
          </cell>
          <cell r="N2488">
            <v>0</v>
          </cell>
          <cell r="O2488" t="str">
            <v>CLASSE</v>
          </cell>
          <cell r="P2488">
            <v>2</v>
          </cell>
          <cell r="Q2488">
            <v>30.8</v>
          </cell>
          <cell r="R2488">
            <v>11</v>
          </cell>
          <cell r="S2488">
            <v>30.800000000000011</v>
          </cell>
          <cell r="T2488" t="str">
            <v xml:space="preserve"> </v>
          </cell>
        </row>
        <row r="2489">
          <cell r="A2489" t="str">
            <v>48025800</v>
          </cell>
          <cell r="B2489" t="str">
            <v>Papiers &amp; cartons sans fibres obtenueschimico-m_x0002_can. pds au m} &gt;150g</v>
          </cell>
          <cell r="C2489">
            <v>38393</v>
          </cell>
          <cell r="D2489">
            <v>5</v>
          </cell>
          <cell r="E2489">
            <v>0</v>
          </cell>
          <cell r="F2489">
            <v>18</v>
          </cell>
          <cell r="G2489">
            <v>5</v>
          </cell>
          <cell r="H2489">
            <v>0</v>
          </cell>
          <cell r="I2489">
            <v>18</v>
          </cell>
          <cell r="J2489">
            <v>1</v>
          </cell>
          <cell r="K2489">
            <v>0</v>
          </cell>
          <cell r="L2489" t="str">
            <v>KGM</v>
          </cell>
          <cell r="M2489">
            <v>0</v>
          </cell>
          <cell r="N2489">
            <v>0</v>
          </cell>
          <cell r="O2489" t="str">
            <v>CLASSE</v>
          </cell>
          <cell r="P2489">
            <v>1</v>
          </cell>
          <cell r="Q2489">
            <v>24.9</v>
          </cell>
          <cell r="R2489">
            <v>6</v>
          </cell>
          <cell r="S2489">
            <v>24.900000000000006</v>
          </cell>
          <cell r="T2489" t="str">
            <v xml:space="preserve"> </v>
          </cell>
        </row>
        <row r="2490">
          <cell r="A2490" t="str">
            <v>48026100</v>
          </cell>
          <cell r="B2490" t="str">
            <v>Papier,cartons dont+10%pds,consti de fibres obt.chim-m_x0002_can en roul pr jrnaux et p_x0002_riodqu</v>
          </cell>
          <cell r="C2490">
            <v>38393</v>
          </cell>
          <cell r="D2490">
            <v>0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  <cell r="I2490">
            <v>0</v>
          </cell>
          <cell r="J2490">
            <v>1</v>
          </cell>
          <cell r="K2490">
            <v>0</v>
          </cell>
          <cell r="L2490" t="str">
            <v>KGM</v>
          </cell>
          <cell r="M2490">
            <v>0</v>
          </cell>
          <cell r="N2490">
            <v>0</v>
          </cell>
          <cell r="P2490">
            <v>1</v>
          </cell>
          <cell r="R2490">
            <v>1</v>
          </cell>
          <cell r="S2490">
            <v>1</v>
          </cell>
          <cell r="T2490" t="str">
            <v>ERR</v>
          </cell>
        </row>
        <row r="2491">
          <cell r="A2491" t="str">
            <v>48026200</v>
          </cell>
          <cell r="B2491" t="str">
            <v>Papiers,cartons en feuilles dt&gt;10%pds constdes fibres chimico-m_x0002_can. _x0005_ l'_x0002_tat non pli_x0002_</v>
          </cell>
          <cell r="C2491">
            <v>38393</v>
          </cell>
          <cell r="D2491">
            <v>5</v>
          </cell>
          <cell r="E2491">
            <v>0</v>
          </cell>
          <cell r="F2491">
            <v>18</v>
          </cell>
          <cell r="G2491">
            <v>5</v>
          </cell>
          <cell r="H2491">
            <v>0</v>
          </cell>
          <cell r="I2491">
            <v>18</v>
          </cell>
          <cell r="J2491">
            <v>1</v>
          </cell>
          <cell r="K2491">
            <v>0</v>
          </cell>
          <cell r="L2491" t="str">
            <v>KGM</v>
          </cell>
          <cell r="M2491">
            <v>0</v>
          </cell>
          <cell r="N2491">
            <v>0</v>
          </cell>
          <cell r="O2491" t="str">
            <v>CLASSE</v>
          </cell>
          <cell r="P2491">
            <v>1</v>
          </cell>
          <cell r="Q2491">
            <v>24.9</v>
          </cell>
          <cell r="R2491">
            <v>6</v>
          </cell>
          <cell r="S2491">
            <v>24.900000000000006</v>
          </cell>
          <cell r="T2491" t="str">
            <v xml:space="preserve"> </v>
          </cell>
        </row>
        <row r="2492">
          <cell r="A2492" t="str">
            <v>48026900</v>
          </cell>
          <cell r="B2492" t="str">
            <v>Papiers,cartons dt10%pds const.de fibres obt.chimico-m_x0002_can.autres que du 480261 &amp; 62</v>
          </cell>
          <cell r="C2492">
            <v>38393</v>
          </cell>
          <cell r="D2492">
            <v>5</v>
          </cell>
          <cell r="E2492">
            <v>0</v>
          </cell>
          <cell r="F2492">
            <v>18</v>
          </cell>
          <cell r="G2492">
            <v>5</v>
          </cell>
          <cell r="H2492">
            <v>0</v>
          </cell>
          <cell r="I2492">
            <v>18</v>
          </cell>
          <cell r="J2492">
            <v>1</v>
          </cell>
          <cell r="K2492">
            <v>0</v>
          </cell>
          <cell r="L2492" t="str">
            <v>KGM</v>
          </cell>
          <cell r="M2492">
            <v>0</v>
          </cell>
          <cell r="N2492">
            <v>0</v>
          </cell>
          <cell r="O2492" t="str">
            <v>CLASSE</v>
          </cell>
          <cell r="P2492">
            <v>1</v>
          </cell>
          <cell r="Q2492">
            <v>24.9</v>
          </cell>
          <cell r="R2492">
            <v>6</v>
          </cell>
          <cell r="S2492">
            <v>24.900000000000006</v>
          </cell>
          <cell r="T2492" t="str">
            <v xml:space="preserve"> </v>
          </cell>
        </row>
        <row r="2493">
          <cell r="A2493" t="str">
            <v>48030000</v>
          </cell>
          <cell r="B2493" t="str">
            <v>Papiers a usages domest.d'hygiene ou de toilette,en rouleaux ou en feuille</v>
          </cell>
          <cell r="C2493">
            <v>38393</v>
          </cell>
          <cell r="D2493">
            <v>10</v>
          </cell>
          <cell r="E2493">
            <v>0</v>
          </cell>
          <cell r="F2493">
            <v>18</v>
          </cell>
          <cell r="G2493">
            <v>10</v>
          </cell>
          <cell r="H2493">
            <v>0</v>
          </cell>
          <cell r="I2493">
            <v>18</v>
          </cell>
          <cell r="J2493">
            <v>1</v>
          </cell>
          <cell r="K2493">
            <v>0</v>
          </cell>
          <cell r="L2493" t="str">
            <v>KGM</v>
          </cell>
          <cell r="M2493">
            <v>0</v>
          </cell>
          <cell r="N2493">
            <v>0</v>
          </cell>
          <cell r="O2493" t="str">
            <v>CLASSE</v>
          </cell>
          <cell r="P2493">
            <v>2</v>
          </cell>
          <cell r="Q2493">
            <v>30.8</v>
          </cell>
          <cell r="R2493">
            <v>11</v>
          </cell>
          <cell r="S2493">
            <v>30.800000000000011</v>
          </cell>
          <cell r="T2493" t="str">
            <v xml:space="preserve"> </v>
          </cell>
        </row>
        <row r="2494">
          <cell r="A2494" t="str">
            <v>48041100</v>
          </cell>
          <cell r="B2494" t="str">
            <v>Papier et cartons ecrus pour couverture,dits "kraftliner"</v>
          </cell>
          <cell r="C2494">
            <v>38393</v>
          </cell>
          <cell r="D2494">
            <v>10</v>
          </cell>
          <cell r="E2494">
            <v>0</v>
          </cell>
          <cell r="F2494">
            <v>18</v>
          </cell>
          <cell r="G2494">
            <v>10</v>
          </cell>
          <cell r="H2494">
            <v>0</v>
          </cell>
          <cell r="I2494">
            <v>18</v>
          </cell>
          <cell r="J2494">
            <v>1</v>
          </cell>
          <cell r="K2494">
            <v>0</v>
          </cell>
          <cell r="L2494" t="str">
            <v>KGM</v>
          </cell>
          <cell r="M2494">
            <v>0</v>
          </cell>
          <cell r="N2494">
            <v>0</v>
          </cell>
          <cell r="O2494" t="str">
            <v>CLASSE</v>
          </cell>
          <cell r="P2494">
            <v>2</v>
          </cell>
          <cell r="Q2494">
            <v>30.8</v>
          </cell>
          <cell r="R2494">
            <v>11</v>
          </cell>
          <cell r="S2494">
            <v>30.800000000000011</v>
          </cell>
          <cell r="T2494" t="str">
            <v xml:space="preserve"> </v>
          </cell>
        </row>
        <row r="2495">
          <cell r="A2495" t="str">
            <v>48041900</v>
          </cell>
          <cell r="B2495" t="str">
            <v>Papiers et cartons non ecrus pour couverture,dits "kraftliner"</v>
          </cell>
          <cell r="C2495">
            <v>38393</v>
          </cell>
          <cell r="D2495">
            <v>10</v>
          </cell>
          <cell r="E2495">
            <v>0</v>
          </cell>
          <cell r="F2495">
            <v>18</v>
          </cell>
          <cell r="G2495">
            <v>10</v>
          </cell>
          <cell r="H2495">
            <v>0</v>
          </cell>
          <cell r="I2495">
            <v>18</v>
          </cell>
          <cell r="J2495">
            <v>1</v>
          </cell>
          <cell r="K2495">
            <v>0</v>
          </cell>
          <cell r="L2495" t="str">
            <v>KGM</v>
          </cell>
          <cell r="M2495">
            <v>0</v>
          </cell>
          <cell r="N2495">
            <v>0</v>
          </cell>
          <cell r="O2495" t="str">
            <v>CLASSE</v>
          </cell>
          <cell r="P2495">
            <v>2</v>
          </cell>
          <cell r="Q2495">
            <v>30.8</v>
          </cell>
          <cell r="R2495">
            <v>11</v>
          </cell>
          <cell r="S2495">
            <v>30.800000000000011</v>
          </cell>
          <cell r="T2495" t="str">
            <v xml:space="preserve"> </v>
          </cell>
        </row>
        <row r="2496">
          <cell r="A2496" t="str">
            <v>48042100</v>
          </cell>
          <cell r="B2496" t="str">
            <v>Papiers kraft ecrus pour sacs de grande contenance</v>
          </cell>
          <cell r="C2496">
            <v>38393</v>
          </cell>
          <cell r="D2496">
            <v>10</v>
          </cell>
          <cell r="E2496">
            <v>0</v>
          </cell>
          <cell r="F2496">
            <v>18</v>
          </cell>
          <cell r="G2496">
            <v>10</v>
          </cell>
          <cell r="H2496">
            <v>0</v>
          </cell>
          <cell r="I2496">
            <v>18</v>
          </cell>
          <cell r="J2496">
            <v>1</v>
          </cell>
          <cell r="K2496">
            <v>0</v>
          </cell>
          <cell r="L2496" t="str">
            <v>KGM</v>
          </cell>
          <cell r="M2496">
            <v>0</v>
          </cell>
          <cell r="N2496">
            <v>0</v>
          </cell>
          <cell r="O2496" t="str">
            <v>CLASSE</v>
          </cell>
          <cell r="P2496">
            <v>2</v>
          </cell>
          <cell r="Q2496">
            <v>30.8</v>
          </cell>
          <cell r="R2496">
            <v>11</v>
          </cell>
          <cell r="S2496">
            <v>30.800000000000011</v>
          </cell>
          <cell r="T2496" t="str">
            <v xml:space="preserve"> </v>
          </cell>
        </row>
        <row r="2497">
          <cell r="A2497" t="str">
            <v>48042900</v>
          </cell>
          <cell r="B2497" t="str">
            <v>Papiers kraft non ecrus pour sacs de grande contenance</v>
          </cell>
          <cell r="C2497">
            <v>38393</v>
          </cell>
          <cell r="D2497">
            <v>10</v>
          </cell>
          <cell r="E2497">
            <v>0</v>
          </cell>
          <cell r="F2497">
            <v>18</v>
          </cell>
          <cell r="G2497">
            <v>10</v>
          </cell>
          <cell r="H2497">
            <v>0</v>
          </cell>
          <cell r="I2497">
            <v>18</v>
          </cell>
          <cell r="J2497">
            <v>1</v>
          </cell>
          <cell r="K2497">
            <v>0</v>
          </cell>
          <cell r="L2497" t="str">
            <v>KGM</v>
          </cell>
          <cell r="M2497">
            <v>0</v>
          </cell>
          <cell r="N2497">
            <v>0</v>
          </cell>
          <cell r="O2497" t="str">
            <v>CLASSE</v>
          </cell>
          <cell r="P2497">
            <v>2</v>
          </cell>
          <cell r="Q2497">
            <v>30.8</v>
          </cell>
          <cell r="R2497">
            <v>11</v>
          </cell>
          <cell r="S2497">
            <v>30.800000000000011</v>
          </cell>
          <cell r="T2497" t="str">
            <v xml:space="preserve"> </v>
          </cell>
        </row>
        <row r="2498">
          <cell r="A2498" t="str">
            <v>48043100</v>
          </cell>
          <cell r="B2498" t="str">
            <v>Papiers et cartons kraft ecrus d'un poids au m2 n'excedant pas 150 g</v>
          </cell>
          <cell r="C2498">
            <v>38393</v>
          </cell>
          <cell r="D2498">
            <v>10</v>
          </cell>
          <cell r="E2498">
            <v>0</v>
          </cell>
          <cell r="F2498">
            <v>18</v>
          </cell>
          <cell r="G2498">
            <v>10</v>
          </cell>
          <cell r="H2498">
            <v>0</v>
          </cell>
          <cell r="I2498">
            <v>18</v>
          </cell>
          <cell r="J2498">
            <v>1</v>
          </cell>
          <cell r="K2498">
            <v>0</v>
          </cell>
          <cell r="L2498" t="str">
            <v>KGM</v>
          </cell>
          <cell r="M2498">
            <v>0</v>
          </cell>
          <cell r="N2498">
            <v>0</v>
          </cell>
          <cell r="O2498" t="str">
            <v>CLASSE</v>
          </cell>
          <cell r="P2498">
            <v>2</v>
          </cell>
          <cell r="Q2498">
            <v>30.8</v>
          </cell>
          <cell r="R2498">
            <v>11</v>
          </cell>
          <cell r="S2498">
            <v>30.800000000000011</v>
          </cell>
          <cell r="T2498" t="str">
            <v xml:space="preserve"> </v>
          </cell>
        </row>
        <row r="2499">
          <cell r="A2499" t="str">
            <v>48043900</v>
          </cell>
          <cell r="B2499" t="str">
            <v>Papiers et cartons non ecrus kraft d'un poids au m2 n'excedant pas 150 g</v>
          </cell>
          <cell r="C2499">
            <v>38393</v>
          </cell>
          <cell r="D2499">
            <v>5</v>
          </cell>
          <cell r="E2499">
            <v>0</v>
          </cell>
          <cell r="F2499">
            <v>18</v>
          </cell>
          <cell r="G2499">
            <v>5</v>
          </cell>
          <cell r="H2499">
            <v>0</v>
          </cell>
          <cell r="I2499">
            <v>18</v>
          </cell>
          <cell r="J2499">
            <v>1</v>
          </cell>
          <cell r="K2499">
            <v>0</v>
          </cell>
          <cell r="L2499" t="str">
            <v>KGM</v>
          </cell>
          <cell r="M2499">
            <v>0</v>
          </cell>
          <cell r="N2499">
            <v>0</v>
          </cell>
          <cell r="O2499" t="str">
            <v>CLASSE</v>
          </cell>
          <cell r="P2499">
            <v>1</v>
          </cell>
          <cell r="Q2499">
            <v>24.9</v>
          </cell>
          <cell r="R2499">
            <v>6</v>
          </cell>
          <cell r="S2499">
            <v>24.900000000000006</v>
          </cell>
          <cell r="T2499" t="str">
            <v xml:space="preserve"> </v>
          </cell>
        </row>
        <row r="2500">
          <cell r="A2500" t="str">
            <v>48044100</v>
          </cell>
          <cell r="B2500" t="str">
            <v>Papiers et cartons kraft ecrus d'un poids au m2&gt;150g et &lt;225 g</v>
          </cell>
          <cell r="C2500">
            <v>38393</v>
          </cell>
          <cell r="D2500">
            <v>10</v>
          </cell>
          <cell r="E2500">
            <v>0</v>
          </cell>
          <cell r="F2500">
            <v>18</v>
          </cell>
          <cell r="G2500">
            <v>10</v>
          </cell>
          <cell r="H2500">
            <v>0</v>
          </cell>
          <cell r="I2500">
            <v>18</v>
          </cell>
          <cell r="J2500">
            <v>1</v>
          </cell>
          <cell r="K2500">
            <v>0</v>
          </cell>
          <cell r="L2500" t="str">
            <v>KGM</v>
          </cell>
          <cell r="M2500">
            <v>0</v>
          </cell>
          <cell r="N2500">
            <v>0</v>
          </cell>
          <cell r="O2500" t="str">
            <v>CLASSE</v>
          </cell>
          <cell r="P2500">
            <v>2</v>
          </cell>
          <cell r="Q2500">
            <v>30.8</v>
          </cell>
          <cell r="R2500">
            <v>11</v>
          </cell>
          <cell r="S2500">
            <v>30.800000000000011</v>
          </cell>
          <cell r="T2500" t="str">
            <v xml:space="preserve"> </v>
          </cell>
        </row>
        <row r="2501">
          <cell r="A2501" t="str">
            <v>48044200</v>
          </cell>
          <cell r="B2501" t="str">
            <v>Papiers et cartons kraft blanchis,+95% de pate chim.150g exclus a 225g exc</v>
          </cell>
          <cell r="C2501">
            <v>38393</v>
          </cell>
          <cell r="D2501">
            <v>10</v>
          </cell>
          <cell r="E2501">
            <v>0</v>
          </cell>
          <cell r="F2501">
            <v>18</v>
          </cell>
          <cell r="G2501">
            <v>10</v>
          </cell>
          <cell r="H2501">
            <v>0</v>
          </cell>
          <cell r="I2501">
            <v>18</v>
          </cell>
          <cell r="J2501">
            <v>1</v>
          </cell>
          <cell r="K2501">
            <v>0</v>
          </cell>
          <cell r="L2501" t="str">
            <v>KGM</v>
          </cell>
          <cell r="M2501">
            <v>0</v>
          </cell>
          <cell r="N2501">
            <v>0</v>
          </cell>
          <cell r="O2501" t="str">
            <v>CLASSE</v>
          </cell>
          <cell r="P2501">
            <v>2</v>
          </cell>
          <cell r="Q2501">
            <v>30.8</v>
          </cell>
          <cell r="R2501">
            <v>11</v>
          </cell>
          <cell r="S2501">
            <v>30.800000000000011</v>
          </cell>
          <cell r="T2501" t="str">
            <v xml:space="preserve"> </v>
          </cell>
        </row>
        <row r="2502">
          <cell r="A2502" t="str">
            <v>48044900</v>
          </cell>
          <cell r="B2502" t="str">
            <v>Cartons kraft 150g exclus a 225g exclus,autres que du 480441 480442</v>
          </cell>
          <cell r="C2502">
            <v>38393</v>
          </cell>
          <cell r="D2502">
            <v>10</v>
          </cell>
          <cell r="E2502">
            <v>0</v>
          </cell>
          <cell r="F2502">
            <v>18</v>
          </cell>
          <cell r="G2502">
            <v>10</v>
          </cell>
          <cell r="H2502">
            <v>0</v>
          </cell>
          <cell r="I2502">
            <v>18</v>
          </cell>
          <cell r="J2502">
            <v>1</v>
          </cell>
          <cell r="K2502">
            <v>0</v>
          </cell>
          <cell r="L2502" t="str">
            <v>KGM</v>
          </cell>
          <cell r="M2502">
            <v>0</v>
          </cell>
          <cell r="N2502">
            <v>0</v>
          </cell>
          <cell r="O2502" t="str">
            <v>CLASSE</v>
          </cell>
          <cell r="P2502">
            <v>2</v>
          </cell>
          <cell r="Q2502">
            <v>30.8</v>
          </cell>
          <cell r="R2502">
            <v>11</v>
          </cell>
          <cell r="S2502">
            <v>30.800000000000011</v>
          </cell>
          <cell r="T2502" t="str">
            <v xml:space="preserve"> </v>
          </cell>
        </row>
        <row r="2503">
          <cell r="A2503" t="str">
            <v>48045100</v>
          </cell>
          <cell r="B2503" t="str">
            <v>Papiers et cartons kraft ecrus,225 g ou + au m2</v>
          </cell>
          <cell r="C2503">
            <v>38393</v>
          </cell>
          <cell r="D2503">
            <v>10</v>
          </cell>
          <cell r="E2503">
            <v>0</v>
          </cell>
          <cell r="F2503">
            <v>18</v>
          </cell>
          <cell r="G2503">
            <v>10</v>
          </cell>
          <cell r="H2503">
            <v>0</v>
          </cell>
          <cell r="I2503">
            <v>18</v>
          </cell>
          <cell r="J2503">
            <v>1</v>
          </cell>
          <cell r="K2503">
            <v>0</v>
          </cell>
          <cell r="L2503" t="str">
            <v>KGM</v>
          </cell>
          <cell r="M2503">
            <v>0</v>
          </cell>
          <cell r="N2503">
            <v>0</v>
          </cell>
          <cell r="O2503" t="str">
            <v>CLASSE</v>
          </cell>
          <cell r="P2503">
            <v>2</v>
          </cell>
          <cell r="Q2503">
            <v>30.8</v>
          </cell>
          <cell r="R2503">
            <v>11</v>
          </cell>
          <cell r="S2503">
            <v>30.800000000000011</v>
          </cell>
          <cell r="T2503" t="str">
            <v xml:space="preserve"> </v>
          </cell>
        </row>
        <row r="2504">
          <cell r="A2504" t="str">
            <v>48045200</v>
          </cell>
          <cell r="B2504" t="str">
            <v>Papiers et cartons kraft blanchis,+95% de pate chimique,225 g ou + au m2</v>
          </cell>
          <cell r="C2504">
            <v>38393</v>
          </cell>
          <cell r="D2504">
            <v>10</v>
          </cell>
          <cell r="E2504">
            <v>0</v>
          </cell>
          <cell r="F2504">
            <v>18</v>
          </cell>
          <cell r="G2504">
            <v>10</v>
          </cell>
          <cell r="H2504">
            <v>0</v>
          </cell>
          <cell r="I2504">
            <v>18</v>
          </cell>
          <cell r="J2504">
            <v>1</v>
          </cell>
          <cell r="K2504">
            <v>0</v>
          </cell>
          <cell r="L2504" t="str">
            <v>KGM</v>
          </cell>
          <cell r="M2504">
            <v>0</v>
          </cell>
          <cell r="N2504">
            <v>0</v>
          </cell>
          <cell r="O2504" t="str">
            <v>CLASSE</v>
          </cell>
          <cell r="P2504">
            <v>2</v>
          </cell>
          <cell r="Q2504">
            <v>30.8</v>
          </cell>
          <cell r="R2504">
            <v>11</v>
          </cell>
          <cell r="S2504">
            <v>30.800000000000011</v>
          </cell>
          <cell r="T2504" t="str">
            <v xml:space="preserve"> </v>
          </cell>
        </row>
        <row r="2505">
          <cell r="A2505" t="str">
            <v>48045900</v>
          </cell>
          <cell r="B2505" t="str">
            <v>Papiers et cartons kraft d'un poids au m2 =&gt;225g autres que du 480451-52</v>
          </cell>
          <cell r="C2505">
            <v>38393</v>
          </cell>
          <cell r="D2505">
            <v>10</v>
          </cell>
          <cell r="E2505">
            <v>0</v>
          </cell>
          <cell r="F2505">
            <v>18</v>
          </cell>
          <cell r="G2505">
            <v>10</v>
          </cell>
          <cell r="H2505">
            <v>0</v>
          </cell>
          <cell r="I2505">
            <v>18</v>
          </cell>
          <cell r="J2505">
            <v>1</v>
          </cell>
          <cell r="K2505">
            <v>0</v>
          </cell>
          <cell r="L2505" t="str">
            <v>KGM</v>
          </cell>
          <cell r="M2505">
            <v>0</v>
          </cell>
          <cell r="N2505">
            <v>0</v>
          </cell>
          <cell r="O2505" t="str">
            <v>CLASSE</v>
          </cell>
          <cell r="P2505">
            <v>2</v>
          </cell>
          <cell r="Q2505">
            <v>30.8</v>
          </cell>
          <cell r="R2505">
            <v>11</v>
          </cell>
          <cell r="S2505">
            <v>30.800000000000011</v>
          </cell>
          <cell r="T2505" t="str">
            <v xml:space="preserve"> </v>
          </cell>
        </row>
        <row r="2506">
          <cell r="A2506" t="str">
            <v>48051100</v>
          </cell>
          <cell r="B2506" t="str">
            <v>Papier mi-chimique pour cannelure</v>
          </cell>
          <cell r="C2506">
            <v>38393</v>
          </cell>
          <cell r="D2506">
            <v>10</v>
          </cell>
          <cell r="E2506">
            <v>0</v>
          </cell>
          <cell r="F2506">
            <v>18</v>
          </cell>
          <cell r="G2506">
            <v>10</v>
          </cell>
          <cell r="H2506">
            <v>0</v>
          </cell>
          <cell r="I2506">
            <v>18</v>
          </cell>
          <cell r="J2506">
            <v>1</v>
          </cell>
          <cell r="K2506">
            <v>0</v>
          </cell>
          <cell r="L2506" t="str">
            <v>KGM</v>
          </cell>
          <cell r="M2506">
            <v>0</v>
          </cell>
          <cell r="N2506">
            <v>0</v>
          </cell>
          <cell r="O2506" t="str">
            <v>CLASSE</v>
          </cell>
          <cell r="P2506">
            <v>2</v>
          </cell>
          <cell r="Q2506">
            <v>30.8</v>
          </cell>
          <cell r="R2506">
            <v>11</v>
          </cell>
          <cell r="S2506">
            <v>30.800000000000011</v>
          </cell>
          <cell r="T2506" t="str">
            <v xml:space="preserve"> </v>
          </cell>
        </row>
        <row r="2507">
          <cell r="A2507" t="str">
            <v>48051200</v>
          </cell>
          <cell r="B2507" t="str">
            <v>Papier paille pour cannelure</v>
          </cell>
          <cell r="C2507">
            <v>38393</v>
          </cell>
          <cell r="D2507">
            <v>10</v>
          </cell>
          <cell r="E2507">
            <v>0</v>
          </cell>
          <cell r="F2507">
            <v>18</v>
          </cell>
          <cell r="G2507">
            <v>10</v>
          </cell>
          <cell r="H2507">
            <v>0</v>
          </cell>
          <cell r="I2507">
            <v>18</v>
          </cell>
          <cell r="J2507">
            <v>1</v>
          </cell>
          <cell r="K2507">
            <v>0</v>
          </cell>
          <cell r="L2507" t="str">
            <v>KGM</v>
          </cell>
          <cell r="M2507">
            <v>0</v>
          </cell>
          <cell r="N2507">
            <v>0</v>
          </cell>
          <cell r="O2507" t="str">
            <v>CLASSE</v>
          </cell>
          <cell r="P2507">
            <v>2</v>
          </cell>
          <cell r="Q2507">
            <v>30.8</v>
          </cell>
          <cell r="R2507">
            <v>11</v>
          </cell>
          <cell r="S2507">
            <v>30.800000000000011</v>
          </cell>
          <cell r="T2507" t="str">
            <v xml:space="preserve"> </v>
          </cell>
        </row>
        <row r="2508">
          <cell r="A2508" t="str">
            <v>48051900</v>
          </cell>
          <cell r="B2508" t="str">
            <v>Papiers pour cannelure autres que ceux du 480511 &amp; 480512</v>
          </cell>
          <cell r="C2508">
            <v>38393</v>
          </cell>
          <cell r="D2508">
            <v>10</v>
          </cell>
          <cell r="E2508">
            <v>0</v>
          </cell>
          <cell r="F2508">
            <v>18</v>
          </cell>
          <cell r="G2508">
            <v>10</v>
          </cell>
          <cell r="H2508">
            <v>0</v>
          </cell>
          <cell r="I2508">
            <v>18</v>
          </cell>
          <cell r="J2508">
            <v>1</v>
          </cell>
          <cell r="K2508">
            <v>0</v>
          </cell>
          <cell r="L2508" t="str">
            <v>KGM</v>
          </cell>
          <cell r="M2508">
            <v>0</v>
          </cell>
          <cell r="N2508">
            <v>0</v>
          </cell>
          <cell r="O2508" t="str">
            <v>CLASSE</v>
          </cell>
          <cell r="P2508">
            <v>2</v>
          </cell>
          <cell r="Q2508">
            <v>30.8</v>
          </cell>
          <cell r="R2508">
            <v>11</v>
          </cell>
          <cell r="S2508">
            <v>30.800000000000011</v>
          </cell>
          <cell r="T2508" t="str">
            <v xml:space="preserve"> </v>
          </cell>
        </row>
        <row r="2509">
          <cell r="A2509" t="str">
            <v>48052400</v>
          </cell>
          <cell r="B2509" t="str">
            <v>Papier testliner pds au m} &lt;=150g</v>
          </cell>
          <cell r="C2509">
            <v>38393</v>
          </cell>
          <cell r="D2509">
            <v>10</v>
          </cell>
          <cell r="E2509">
            <v>0</v>
          </cell>
          <cell r="F2509">
            <v>18</v>
          </cell>
          <cell r="G2509">
            <v>10</v>
          </cell>
          <cell r="H2509">
            <v>0</v>
          </cell>
          <cell r="I2509">
            <v>18</v>
          </cell>
          <cell r="J2509">
            <v>1</v>
          </cell>
          <cell r="K2509">
            <v>0</v>
          </cell>
          <cell r="L2509" t="str">
            <v>KGM</v>
          </cell>
          <cell r="M2509">
            <v>0</v>
          </cell>
          <cell r="N2509">
            <v>0</v>
          </cell>
          <cell r="O2509" t="str">
            <v>CLASSE</v>
          </cell>
          <cell r="P2509">
            <v>2</v>
          </cell>
          <cell r="Q2509">
            <v>30.8</v>
          </cell>
          <cell r="R2509">
            <v>11</v>
          </cell>
          <cell r="S2509">
            <v>30.800000000000011</v>
          </cell>
          <cell r="T2509" t="str">
            <v xml:space="preserve"> </v>
          </cell>
        </row>
        <row r="2510">
          <cell r="A2510" t="str">
            <v>48052500</v>
          </cell>
          <cell r="B2510" t="str">
            <v>Papier testliner pds au m} &gt;150g</v>
          </cell>
          <cell r="C2510">
            <v>38393</v>
          </cell>
          <cell r="D2510">
            <v>10</v>
          </cell>
          <cell r="E2510">
            <v>0</v>
          </cell>
          <cell r="F2510">
            <v>18</v>
          </cell>
          <cell r="G2510">
            <v>10</v>
          </cell>
          <cell r="H2510">
            <v>0</v>
          </cell>
          <cell r="I2510">
            <v>18</v>
          </cell>
          <cell r="J2510">
            <v>1</v>
          </cell>
          <cell r="K2510">
            <v>0</v>
          </cell>
          <cell r="L2510" t="str">
            <v>KGM</v>
          </cell>
          <cell r="M2510">
            <v>0</v>
          </cell>
          <cell r="N2510">
            <v>0</v>
          </cell>
          <cell r="O2510" t="str">
            <v>CLASSE</v>
          </cell>
          <cell r="P2510">
            <v>2</v>
          </cell>
          <cell r="Q2510">
            <v>30.8</v>
          </cell>
          <cell r="R2510">
            <v>11</v>
          </cell>
          <cell r="S2510">
            <v>30.800000000000011</v>
          </cell>
          <cell r="T2510" t="str">
            <v xml:space="preserve"> </v>
          </cell>
        </row>
        <row r="2511">
          <cell r="A2511" t="str">
            <v>48053000</v>
          </cell>
          <cell r="B2511" t="str">
            <v>Papier sulfite d'emballage...</v>
          </cell>
          <cell r="C2511">
            <v>38393</v>
          </cell>
          <cell r="D2511">
            <v>10</v>
          </cell>
          <cell r="E2511">
            <v>0</v>
          </cell>
          <cell r="F2511">
            <v>18</v>
          </cell>
          <cell r="G2511">
            <v>10</v>
          </cell>
          <cell r="H2511">
            <v>0</v>
          </cell>
          <cell r="I2511">
            <v>18</v>
          </cell>
          <cell r="J2511">
            <v>1</v>
          </cell>
          <cell r="K2511">
            <v>0</v>
          </cell>
          <cell r="L2511" t="str">
            <v>KGM</v>
          </cell>
          <cell r="M2511">
            <v>0</v>
          </cell>
          <cell r="N2511">
            <v>0</v>
          </cell>
          <cell r="O2511" t="str">
            <v>CLASSE</v>
          </cell>
          <cell r="P2511">
            <v>2</v>
          </cell>
          <cell r="Q2511">
            <v>30.8</v>
          </cell>
          <cell r="R2511">
            <v>11</v>
          </cell>
          <cell r="S2511">
            <v>30.800000000000011</v>
          </cell>
          <cell r="T2511" t="str">
            <v xml:space="preserve"> </v>
          </cell>
        </row>
        <row r="2512">
          <cell r="A2512" t="str">
            <v>48054000</v>
          </cell>
          <cell r="B2512" t="str">
            <v>Papier et carton-filtre...</v>
          </cell>
          <cell r="C2512">
            <v>38393</v>
          </cell>
          <cell r="D2512">
            <v>10</v>
          </cell>
          <cell r="E2512">
            <v>0</v>
          </cell>
          <cell r="F2512">
            <v>18</v>
          </cell>
          <cell r="G2512">
            <v>10</v>
          </cell>
          <cell r="H2512">
            <v>0</v>
          </cell>
          <cell r="I2512">
            <v>18</v>
          </cell>
          <cell r="J2512">
            <v>1</v>
          </cell>
          <cell r="K2512">
            <v>0</v>
          </cell>
          <cell r="L2512" t="str">
            <v>KGM</v>
          </cell>
          <cell r="M2512">
            <v>0</v>
          </cell>
          <cell r="N2512">
            <v>0</v>
          </cell>
          <cell r="O2512" t="str">
            <v>CLASSE</v>
          </cell>
          <cell r="P2512">
            <v>2</v>
          </cell>
          <cell r="Q2512">
            <v>30.8</v>
          </cell>
          <cell r="R2512">
            <v>11</v>
          </cell>
          <cell r="S2512">
            <v>30.800000000000011</v>
          </cell>
          <cell r="T2512" t="str">
            <v xml:space="preserve"> </v>
          </cell>
        </row>
        <row r="2513">
          <cell r="A2513" t="str">
            <v>48055000</v>
          </cell>
          <cell r="B2513" t="str">
            <v>Papier et carton feutre,papier et cartons laineux...</v>
          </cell>
          <cell r="C2513">
            <v>38393</v>
          </cell>
          <cell r="D2513">
            <v>10</v>
          </cell>
          <cell r="E2513">
            <v>0</v>
          </cell>
          <cell r="F2513">
            <v>18</v>
          </cell>
          <cell r="G2513">
            <v>10</v>
          </cell>
          <cell r="H2513">
            <v>0</v>
          </cell>
          <cell r="I2513">
            <v>18</v>
          </cell>
          <cell r="J2513">
            <v>1</v>
          </cell>
          <cell r="K2513">
            <v>0</v>
          </cell>
          <cell r="L2513" t="str">
            <v>KGM</v>
          </cell>
          <cell r="M2513">
            <v>0</v>
          </cell>
          <cell r="N2513">
            <v>0</v>
          </cell>
          <cell r="O2513" t="str">
            <v>CLASSE</v>
          </cell>
          <cell r="P2513">
            <v>2</v>
          </cell>
          <cell r="Q2513">
            <v>30.8</v>
          </cell>
          <cell r="R2513">
            <v>11</v>
          </cell>
          <cell r="S2513">
            <v>30.800000000000011</v>
          </cell>
          <cell r="T2513" t="str">
            <v xml:space="preserve"> </v>
          </cell>
        </row>
        <row r="2514">
          <cell r="A2514" t="str">
            <v>48059100</v>
          </cell>
          <cell r="B2514" t="str">
            <v>Papier et carton autres que ceux du 480511_x0005_ 480550,pds au m} &lt;=150g</v>
          </cell>
          <cell r="C2514">
            <v>38393</v>
          </cell>
          <cell r="D2514">
            <v>10</v>
          </cell>
          <cell r="E2514">
            <v>0</v>
          </cell>
          <cell r="F2514">
            <v>18</v>
          </cell>
          <cell r="G2514">
            <v>10</v>
          </cell>
          <cell r="H2514">
            <v>0</v>
          </cell>
          <cell r="I2514">
            <v>18</v>
          </cell>
          <cell r="J2514">
            <v>1</v>
          </cell>
          <cell r="K2514">
            <v>0</v>
          </cell>
          <cell r="L2514" t="str">
            <v>KGM</v>
          </cell>
          <cell r="M2514">
            <v>0</v>
          </cell>
          <cell r="N2514">
            <v>0</v>
          </cell>
          <cell r="O2514" t="str">
            <v>CLASSE</v>
          </cell>
          <cell r="P2514">
            <v>2</v>
          </cell>
          <cell r="Q2514">
            <v>30.8</v>
          </cell>
          <cell r="R2514">
            <v>11</v>
          </cell>
          <cell r="S2514">
            <v>30.800000000000011</v>
          </cell>
          <cell r="T2514" t="str">
            <v xml:space="preserve"> </v>
          </cell>
        </row>
        <row r="2515">
          <cell r="A2515" t="str">
            <v>48059200</v>
          </cell>
          <cell r="B2515" t="str">
            <v>Papier et carton autres que ceux du 480511480550,pds au m}&gt;150g&lt; 225g</v>
          </cell>
          <cell r="C2515">
            <v>38393</v>
          </cell>
          <cell r="D2515">
            <v>10</v>
          </cell>
          <cell r="E2515">
            <v>0</v>
          </cell>
          <cell r="F2515">
            <v>18</v>
          </cell>
          <cell r="G2515">
            <v>10</v>
          </cell>
          <cell r="H2515">
            <v>0</v>
          </cell>
          <cell r="I2515">
            <v>18</v>
          </cell>
          <cell r="J2515">
            <v>1</v>
          </cell>
          <cell r="K2515">
            <v>0</v>
          </cell>
          <cell r="L2515" t="str">
            <v>KGM</v>
          </cell>
          <cell r="M2515">
            <v>0</v>
          </cell>
          <cell r="N2515">
            <v>0</v>
          </cell>
          <cell r="O2515" t="str">
            <v>CLASSE</v>
          </cell>
          <cell r="P2515">
            <v>2</v>
          </cell>
          <cell r="Q2515">
            <v>30.8</v>
          </cell>
          <cell r="R2515">
            <v>11</v>
          </cell>
          <cell r="S2515">
            <v>30.800000000000011</v>
          </cell>
          <cell r="T2515" t="str">
            <v xml:space="preserve"> </v>
          </cell>
        </row>
        <row r="2516">
          <cell r="A2516" t="str">
            <v>48059300</v>
          </cell>
          <cell r="B2516" t="str">
            <v>Papiers &amp; cartons autres que ceux du 480511 _x0005_ 480550, poids au m} &gt;= 225g</v>
          </cell>
          <cell r="C2516">
            <v>38393</v>
          </cell>
          <cell r="D2516">
            <v>10</v>
          </cell>
          <cell r="E2516">
            <v>0</v>
          </cell>
          <cell r="F2516">
            <v>18</v>
          </cell>
          <cell r="G2516">
            <v>10</v>
          </cell>
          <cell r="H2516">
            <v>0</v>
          </cell>
          <cell r="I2516">
            <v>18</v>
          </cell>
          <cell r="J2516">
            <v>1</v>
          </cell>
          <cell r="K2516">
            <v>0</v>
          </cell>
          <cell r="L2516" t="str">
            <v>KGM</v>
          </cell>
          <cell r="M2516">
            <v>0</v>
          </cell>
          <cell r="N2516">
            <v>0</v>
          </cell>
          <cell r="O2516" t="str">
            <v>CLASSE</v>
          </cell>
          <cell r="P2516">
            <v>2</v>
          </cell>
          <cell r="Q2516">
            <v>30.8</v>
          </cell>
          <cell r="R2516">
            <v>11</v>
          </cell>
          <cell r="S2516">
            <v>30.800000000000011</v>
          </cell>
          <cell r="T2516" t="str">
            <v xml:space="preserve"> </v>
          </cell>
        </row>
        <row r="2517">
          <cell r="A2517" t="str">
            <v>48061000</v>
          </cell>
          <cell r="B2517" t="str">
            <v>Papiers et cartons sulfurises (parchemin vegetal) en rouleaux ou feuilles</v>
          </cell>
          <cell r="C2517">
            <v>38393</v>
          </cell>
          <cell r="D2517">
            <v>10</v>
          </cell>
          <cell r="E2517">
            <v>0</v>
          </cell>
          <cell r="F2517">
            <v>18</v>
          </cell>
          <cell r="G2517">
            <v>10</v>
          </cell>
          <cell r="H2517">
            <v>0</v>
          </cell>
          <cell r="I2517">
            <v>18</v>
          </cell>
          <cell r="J2517">
            <v>1</v>
          </cell>
          <cell r="K2517">
            <v>0</v>
          </cell>
          <cell r="L2517" t="str">
            <v>KGM</v>
          </cell>
          <cell r="M2517">
            <v>0</v>
          </cell>
          <cell r="N2517">
            <v>0</v>
          </cell>
          <cell r="O2517" t="str">
            <v>CLASSE</v>
          </cell>
          <cell r="P2517">
            <v>2</v>
          </cell>
          <cell r="Q2517">
            <v>30.8</v>
          </cell>
          <cell r="R2517">
            <v>11</v>
          </cell>
          <cell r="S2517">
            <v>30.800000000000011</v>
          </cell>
          <cell r="T2517" t="str">
            <v xml:space="preserve"> </v>
          </cell>
        </row>
        <row r="2518">
          <cell r="A2518" t="str">
            <v>48062000</v>
          </cell>
          <cell r="B2518" t="str">
            <v>Papiers ingraissables (greaseproof) en rouleaux ou feuilles</v>
          </cell>
          <cell r="C2518">
            <v>38393</v>
          </cell>
          <cell r="D2518">
            <v>10</v>
          </cell>
          <cell r="E2518">
            <v>0</v>
          </cell>
          <cell r="F2518">
            <v>18</v>
          </cell>
          <cell r="G2518">
            <v>10</v>
          </cell>
          <cell r="H2518">
            <v>0</v>
          </cell>
          <cell r="I2518">
            <v>18</v>
          </cell>
          <cell r="J2518">
            <v>1</v>
          </cell>
          <cell r="K2518">
            <v>0</v>
          </cell>
          <cell r="L2518" t="str">
            <v>KGM</v>
          </cell>
          <cell r="M2518">
            <v>0</v>
          </cell>
          <cell r="N2518">
            <v>0</v>
          </cell>
          <cell r="O2518" t="str">
            <v>CLASSE</v>
          </cell>
          <cell r="P2518">
            <v>2</v>
          </cell>
          <cell r="Q2518">
            <v>30.8</v>
          </cell>
          <cell r="R2518">
            <v>11</v>
          </cell>
          <cell r="S2518">
            <v>30.800000000000011</v>
          </cell>
          <cell r="T2518" t="str">
            <v xml:space="preserve"> </v>
          </cell>
        </row>
        <row r="2519">
          <cell r="A2519" t="str">
            <v>48063000</v>
          </cell>
          <cell r="B2519" t="str">
            <v>Papiers-calques</v>
          </cell>
          <cell r="C2519">
            <v>38393</v>
          </cell>
          <cell r="D2519">
            <v>10</v>
          </cell>
          <cell r="E2519">
            <v>0</v>
          </cell>
          <cell r="F2519">
            <v>18</v>
          </cell>
          <cell r="G2519">
            <v>10</v>
          </cell>
          <cell r="H2519">
            <v>0</v>
          </cell>
          <cell r="I2519">
            <v>18</v>
          </cell>
          <cell r="J2519">
            <v>1</v>
          </cell>
          <cell r="K2519">
            <v>0</v>
          </cell>
          <cell r="L2519" t="str">
            <v>KGM</v>
          </cell>
          <cell r="M2519">
            <v>0</v>
          </cell>
          <cell r="N2519">
            <v>0</v>
          </cell>
          <cell r="O2519" t="str">
            <v>CLASSE</v>
          </cell>
          <cell r="P2519">
            <v>2</v>
          </cell>
          <cell r="Q2519">
            <v>30.8</v>
          </cell>
          <cell r="R2519">
            <v>11</v>
          </cell>
          <cell r="S2519">
            <v>30.800000000000011</v>
          </cell>
          <cell r="T2519" t="str">
            <v xml:space="preserve"> </v>
          </cell>
        </row>
        <row r="2520">
          <cell r="A2520" t="str">
            <v>48064000</v>
          </cell>
          <cell r="B2520" t="str">
            <v>Papiers,dits "cristal</v>
          </cell>
          <cell r="C2520">
            <v>38393</v>
          </cell>
          <cell r="D2520">
            <v>10</v>
          </cell>
          <cell r="E2520">
            <v>0</v>
          </cell>
          <cell r="F2520">
            <v>18</v>
          </cell>
          <cell r="G2520">
            <v>10</v>
          </cell>
          <cell r="H2520">
            <v>0</v>
          </cell>
          <cell r="I2520">
            <v>18</v>
          </cell>
          <cell r="J2520">
            <v>1</v>
          </cell>
          <cell r="K2520">
            <v>0</v>
          </cell>
          <cell r="L2520" t="str">
            <v>KGM</v>
          </cell>
          <cell r="M2520">
            <v>0</v>
          </cell>
          <cell r="N2520">
            <v>0</v>
          </cell>
          <cell r="O2520" t="str">
            <v>CLASSE</v>
          </cell>
          <cell r="P2520">
            <v>2</v>
          </cell>
          <cell r="Q2520">
            <v>30.8</v>
          </cell>
          <cell r="R2520">
            <v>11</v>
          </cell>
          <cell r="S2520">
            <v>30.800000000000011</v>
          </cell>
          <cell r="T2520" t="str">
            <v xml:space="preserve"> </v>
          </cell>
        </row>
        <row r="2521">
          <cell r="A2521" t="str">
            <v>48070000</v>
          </cell>
          <cell r="B2521" t="str">
            <v>Papiers et cartons assembl_x0002_s, _x0005_ plats par collage, non couch_x0002_s ni enduits _x0005_ la surface..</v>
          </cell>
          <cell r="C2521">
            <v>38393</v>
          </cell>
          <cell r="D2521">
            <v>10</v>
          </cell>
          <cell r="E2521">
            <v>0</v>
          </cell>
          <cell r="F2521">
            <v>18</v>
          </cell>
          <cell r="G2521">
            <v>10</v>
          </cell>
          <cell r="H2521">
            <v>0</v>
          </cell>
          <cell r="I2521">
            <v>18</v>
          </cell>
          <cell r="J2521">
            <v>1</v>
          </cell>
          <cell r="K2521">
            <v>0</v>
          </cell>
          <cell r="L2521" t="str">
            <v>KGM</v>
          </cell>
          <cell r="M2521">
            <v>0</v>
          </cell>
          <cell r="N2521">
            <v>0</v>
          </cell>
          <cell r="O2521" t="str">
            <v>CLASSE</v>
          </cell>
          <cell r="P2521">
            <v>2</v>
          </cell>
          <cell r="Q2521">
            <v>30.8</v>
          </cell>
          <cell r="R2521">
            <v>11</v>
          </cell>
          <cell r="S2521">
            <v>30.800000000000011</v>
          </cell>
          <cell r="T2521" t="str">
            <v xml:space="preserve"> </v>
          </cell>
        </row>
        <row r="2522">
          <cell r="A2522" t="str">
            <v>48081000</v>
          </cell>
          <cell r="B2522" t="str">
            <v>Papiers et cartons ondules en rouleaux ou feuilles non perfores...</v>
          </cell>
          <cell r="C2522">
            <v>38393</v>
          </cell>
          <cell r="D2522">
            <v>5</v>
          </cell>
          <cell r="E2522">
            <v>0</v>
          </cell>
          <cell r="F2522">
            <v>18</v>
          </cell>
          <cell r="G2522">
            <v>5</v>
          </cell>
          <cell r="H2522">
            <v>0</v>
          </cell>
          <cell r="I2522">
            <v>18</v>
          </cell>
          <cell r="J2522">
            <v>1</v>
          </cell>
          <cell r="K2522">
            <v>0</v>
          </cell>
          <cell r="L2522" t="str">
            <v>KGM</v>
          </cell>
          <cell r="M2522">
            <v>0</v>
          </cell>
          <cell r="N2522">
            <v>0</v>
          </cell>
          <cell r="O2522" t="str">
            <v>CLASSE</v>
          </cell>
          <cell r="P2522">
            <v>1</v>
          </cell>
          <cell r="Q2522">
            <v>24.9</v>
          </cell>
          <cell r="R2522">
            <v>6</v>
          </cell>
          <cell r="S2522">
            <v>24.900000000000006</v>
          </cell>
          <cell r="T2522" t="str">
            <v xml:space="preserve"> </v>
          </cell>
        </row>
        <row r="2523">
          <cell r="A2523" t="str">
            <v>48082000</v>
          </cell>
          <cell r="B2523" t="str">
            <v>Papiers kraft perfores plisse..., pour sacs de grande contenance,...</v>
          </cell>
          <cell r="C2523">
            <v>38393</v>
          </cell>
          <cell r="D2523">
            <v>10</v>
          </cell>
          <cell r="E2523">
            <v>0</v>
          </cell>
          <cell r="F2523">
            <v>18</v>
          </cell>
          <cell r="G2523">
            <v>10</v>
          </cell>
          <cell r="H2523">
            <v>0</v>
          </cell>
          <cell r="I2523">
            <v>18</v>
          </cell>
          <cell r="J2523">
            <v>1</v>
          </cell>
          <cell r="K2523">
            <v>0</v>
          </cell>
          <cell r="L2523" t="str">
            <v>KGM</v>
          </cell>
          <cell r="M2523">
            <v>0</v>
          </cell>
          <cell r="N2523">
            <v>0</v>
          </cell>
          <cell r="O2523" t="str">
            <v>CLASSE</v>
          </cell>
          <cell r="P2523">
            <v>2</v>
          </cell>
          <cell r="Q2523">
            <v>30.8</v>
          </cell>
          <cell r="R2523">
            <v>11</v>
          </cell>
          <cell r="S2523">
            <v>30.800000000000011</v>
          </cell>
          <cell r="T2523" t="str">
            <v xml:space="preserve"> </v>
          </cell>
        </row>
        <row r="2524">
          <cell r="A2524" t="str">
            <v>48083000</v>
          </cell>
          <cell r="B2524" t="str">
            <v>Papiers kraft perfor_x0002_s,cr_x0002_p_x0002_s,pliss_x0002_s,m_x0008_me gaufr_x0002_s,estamp_x0002_s...</v>
          </cell>
          <cell r="C2524">
            <v>38393</v>
          </cell>
          <cell r="D2524">
            <v>10</v>
          </cell>
          <cell r="E2524">
            <v>0</v>
          </cell>
          <cell r="F2524">
            <v>18</v>
          </cell>
          <cell r="G2524">
            <v>10</v>
          </cell>
          <cell r="H2524">
            <v>0</v>
          </cell>
          <cell r="I2524">
            <v>18</v>
          </cell>
          <cell r="J2524">
            <v>1</v>
          </cell>
          <cell r="K2524">
            <v>0</v>
          </cell>
          <cell r="L2524" t="str">
            <v>KGM</v>
          </cell>
          <cell r="M2524">
            <v>0</v>
          </cell>
          <cell r="N2524">
            <v>0</v>
          </cell>
          <cell r="O2524" t="str">
            <v>CLASSE</v>
          </cell>
          <cell r="P2524">
            <v>2</v>
          </cell>
          <cell r="Q2524">
            <v>30.8</v>
          </cell>
          <cell r="R2524">
            <v>11</v>
          </cell>
          <cell r="S2524">
            <v>30.800000000000011</v>
          </cell>
          <cell r="T2524" t="str">
            <v xml:space="preserve"> </v>
          </cell>
        </row>
        <row r="2525">
          <cell r="A2525" t="str">
            <v>48089000</v>
          </cell>
          <cell r="B2525" t="str">
            <v>Papiers perfor_x0002_s,cr_x0002_p_x0002_s ou pliss_x0002_s,m_x0008_me gaufr_x0002_s,estamp_x0002_s...autres que 480820-30</v>
          </cell>
          <cell r="C2525">
            <v>38393</v>
          </cell>
          <cell r="D2525">
            <v>5</v>
          </cell>
          <cell r="E2525">
            <v>0</v>
          </cell>
          <cell r="F2525">
            <v>18</v>
          </cell>
          <cell r="G2525">
            <v>5</v>
          </cell>
          <cell r="H2525">
            <v>0</v>
          </cell>
          <cell r="I2525">
            <v>18</v>
          </cell>
          <cell r="J2525">
            <v>1</v>
          </cell>
          <cell r="K2525">
            <v>0</v>
          </cell>
          <cell r="L2525" t="str">
            <v>KGM</v>
          </cell>
          <cell r="M2525">
            <v>0</v>
          </cell>
          <cell r="N2525">
            <v>0</v>
          </cell>
          <cell r="O2525" t="str">
            <v>CLASSE</v>
          </cell>
          <cell r="P2525">
            <v>1</v>
          </cell>
          <cell r="Q2525">
            <v>24.9</v>
          </cell>
          <cell r="R2525">
            <v>6</v>
          </cell>
          <cell r="S2525">
            <v>24.900000000000006</v>
          </cell>
          <cell r="T2525" t="str">
            <v xml:space="preserve"> </v>
          </cell>
        </row>
        <row r="2526">
          <cell r="A2526" t="str">
            <v>48091000</v>
          </cell>
          <cell r="B2526" t="str">
            <v>Papiers carbone et similaires,en rouleaux ou en feuilles</v>
          </cell>
          <cell r="C2526">
            <v>38393</v>
          </cell>
          <cell r="D2526">
            <v>5</v>
          </cell>
          <cell r="E2526">
            <v>0</v>
          </cell>
          <cell r="F2526">
            <v>18</v>
          </cell>
          <cell r="G2526">
            <v>5</v>
          </cell>
          <cell r="H2526">
            <v>0</v>
          </cell>
          <cell r="I2526">
            <v>18</v>
          </cell>
          <cell r="J2526">
            <v>1</v>
          </cell>
          <cell r="K2526">
            <v>0</v>
          </cell>
          <cell r="L2526" t="str">
            <v>KGM</v>
          </cell>
          <cell r="M2526">
            <v>0</v>
          </cell>
          <cell r="N2526">
            <v>0</v>
          </cell>
          <cell r="O2526" t="str">
            <v>CLASSE</v>
          </cell>
          <cell r="P2526">
            <v>1</v>
          </cell>
          <cell r="Q2526">
            <v>24.9</v>
          </cell>
          <cell r="R2526">
            <v>6</v>
          </cell>
          <cell r="S2526">
            <v>24.900000000000006</v>
          </cell>
          <cell r="T2526" t="str">
            <v xml:space="preserve"> </v>
          </cell>
        </row>
        <row r="2527">
          <cell r="A2527" t="str">
            <v>48092000</v>
          </cell>
          <cell r="B2527" t="str">
            <v>Papiers dits "autocopiants</v>
          </cell>
          <cell r="C2527">
            <v>38393</v>
          </cell>
          <cell r="D2527">
            <v>5</v>
          </cell>
          <cell r="E2527">
            <v>0</v>
          </cell>
          <cell r="F2527">
            <v>18</v>
          </cell>
          <cell r="G2527">
            <v>5</v>
          </cell>
          <cell r="H2527">
            <v>0</v>
          </cell>
          <cell r="I2527">
            <v>18</v>
          </cell>
          <cell r="J2527">
            <v>1</v>
          </cell>
          <cell r="K2527">
            <v>0</v>
          </cell>
          <cell r="L2527" t="str">
            <v>KGM</v>
          </cell>
          <cell r="M2527">
            <v>0</v>
          </cell>
          <cell r="N2527">
            <v>0</v>
          </cell>
          <cell r="O2527" t="str">
            <v>CLASSE</v>
          </cell>
          <cell r="P2527">
            <v>1</v>
          </cell>
          <cell r="Q2527">
            <v>24.9</v>
          </cell>
          <cell r="R2527">
            <v>6</v>
          </cell>
          <cell r="S2527">
            <v>24.900000000000006</v>
          </cell>
          <cell r="T2527" t="str">
            <v xml:space="preserve"> </v>
          </cell>
        </row>
        <row r="2528">
          <cell r="A2528" t="str">
            <v>48099000</v>
          </cell>
          <cell r="B2528" t="str">
            <v>Papiers duplicateurs,en rouleaux ou feuilles autre que du 480910-480920</v>
          </cell>
          <cell r="C2528">
            <v>38393</v>
          </cell>
          <cell r="D2528">
            <v>10</v>
          </cell>
          <cell r="E2528">
            <v>0</v>
          </cell>
          <cell r="F2528">
            <v>18</v>
          </cell>
          <cell r="G2528">
            <v>10</v>
          </cell>
          <cell r="H2528">
            <v>0</v>
          </cell>
          <cell r="I2528">
            <v>18</v>
          </cell>
          <cell r="J2528">
            <v>1</v>
          </cell>
          <cell r="K2528">
            <v>0</v>
          </cell>
          <cell r="L2528" t="str">
            <v>KGM</v>
          </cell>
          <cell r="M2528">
            <v>0</v>
          </cell>
          <cell r="N2528">
            <v>0</v>
          </cell>
          <cell r="O2528" t="str">
            <v>CLASSE</v>
          </cell>
          <cell r="P2528">
            <v>2</v>
          </cell>
          <cell r="Q2528">
            <v>30.8</v>
          </cell>
          <cell r="R2528">
            <v>11</v>
          </cell>
          <cell r="S2528">
            <v>30.800000000000011</v>
          </cell>
          <cell r="T2528" t="str">
            <v xml:space="preserve"> </v>
          </cell>
        </row>
        <row r="2529">
          <cell r="A2529" t="str">
            <v>48101300</v>
          </cell>
          <cell r="B2529" t="str">
            <v>Papier &amp; carton pour l'ecriture en rouleaux</v>
          </cell>
          <cell r="C2529">
            <v>38393</v>
          </cell>
          <cell r="D2529">
            <v>10</v>
          </cell>
          <cell r="E2529">
            <v>0</v>
          </cell>
          <cell r="F2529">
            <v>18</v>
          </cell>
          <cell r="G2529">
            <v>10</v>
          </cell>
          <cell r="H2529">
            <v>0</v>
          </cell>
          <cell r="I2529">
            <v>18</v>
          </cell>
          <cell r="J2529">
            <v>1</v>
          </cell>
          <cell r="K2529">
            <v>0</v>
          </cell>
          <cell r="L2529" t="str">
            <v>KGM</v>
          </cell>
          <cell r="M2529">
            <v>0</v>
          </cell>
          <cell r="N2529">
            <v>0</v>
          </cell>
          <cell r="O2529" t="str">
            <v>CLASSE</v>
          </cell>
          <cell r="P2529">
            <v>2</v>
          </cell>
          <cell r="Q2529">
            <v>30.8</v>
          </cell>
          <cell r="R2529">
            <v>11</v>
          </cell>
          <cell r="S2529">
            <v>30.800000000000011</v>
          </cell>
          <cell r="T2529" t="str">
            <v xml:space="preserve"> </v>
          </cell>
        </row>
        <row r="2530">
          <cell r="A2530" t="str">
            <v>48101400</v>
          </cell>
          <cell r="B2530" t="str">
            <v>Papier &amp; carton pour l'ecriture en feuilles</v>
          </cell>
          <cell r="C2530">
            <v>38393</v>
          </cell>
          <cell r="D2530">
            <v>10</v>
          </cell>
          <cell r="E2530">
            <v>0</v>
          </cell>
          <cell r="F2530">
            <v>18</v>
          </cell>
          <cell r="G2530">
            <v>10</v>
          </cell>
          <cell r="H2530">
            <v>0</v>
          </cell>
          <cell r="I2530">
            <v>18</v>
          </cell>
          <cell r="J2530">
            <v>1</v>
          </cell>
          <cell r="K2530">
            <v>0</v>
          </cell>
          <cell r="L2530" t="str">
            <v>KGM</v>
          </cell>
          <cell r="M2530">
            <v>0</v>
          </cell>
          <cell r="N2530">
            <v>0</v>
          </cell>
          <cell r="O2530" t="str">
            <v>CLASSE</v>
          </cell>
          <cell r="P2530">
            <v>2</v>
          </cell>
          <cell r="Q2530">
            <v>30.8</v>
          </cell>
          <cell r="R2530">
            <v>11</v>
          </cell>
          <cell r="S2530">
            <v>30.800000000000011</v>
          </cell>
          <cell r="T2530" t="str">
            <v xml:space="preserve"> </v>
          </cell>
        </row>
        <row r="2531">
          <cell r="A2531" t="str">
            <v>48101900</v>
          </cell>
          <cell r="B2531" t="str">
            <v>Papier &amp; carton pour l'impression autresque ceux du 481013 &amp; 481014</v>
          </cell>
          <cell r="C2531">
            <v>38393</v>
          </cell>
          <cell r="D2531">
            <v>5</v>
          </cell>
          <cell r="E2531">
            <v>0</v>
          </cell>
          <cell r="F2531">
            <v>18</v>
          </cell>
          <cell r="G2531">
            <v>5</v>
          </cell>
          <cell r="H2531">
            <v>0</v>
          </cell>
          <cell r="I2531">
            <v>18</v>
          </cell>
          <cell r="J2531">
            <v>1</v>
          </cell>
          <cell r="K2531">
            <v>0</v>
          </cell>
          <cell r="L2531" t="str">
            <v>KGM</v>
          </cell>
          <cell r="M2531">
            <v>0</v>
          </cell>
          <cell r="N2531">
            <v>0</v>
          </cell>
          <cell r="O2531" t="str">
            <v>CLASSE</v>
          </cell>
          <cell r="P2531">
            <v>1</v>
          </cell>
          <cell r="Q2531">
            <v>24.9</v>
          </cell>
          <cell r="R2531">
            <v>6</v>
          </cell>
          <cell r="S2531">
            <v>24.900000000000006</v>
          </cell>
          <cell r="T2531" t="str">
            <v xml:space="preserve"> </v>
          </cell>
        </row>
        <row r="2532">
          <cell r="A2532" t="str">
            <v>48102200</v>
          </cell>
          <cell r="B2532" t="str">
            <v>Papier couch_x0002_ l_x0002_ger, dit "L.W.C"</v>
          </cell>
          <cell r="C2532">
            <v>38393</v>
          </cell>
          <cell r="D2532">
            <v>5</v>
          </cell>
          <cell r="E2532">
            <v>0</v>
          </cell>
          <cell r="F2532">
            <v>18</v>
          </cell>
          <cell r="G2532">
            <v>5</v>
          </cell>
          <cell r="H2532">
            <v>0</v>
          </cell>
          <cell r="I2532">
            <v>18</v>
          </cell>
          <cell r="J2532">
            <v>1</v>
          </cell>
          <cell r="K2532">
            <v>0</v>
          </cell>
          <cell r="L2532" t="str">
            <v>KGM</v>
          </cell>
          <cell r="M2532">
            <v>0</v>
          </cell>
          <cell r="N2532">
            <v>0</v>
          </cell>
          <cell r="O2532" t="str">
            <v>CLASSE</v>
          </cell>
          <cell r="P2532">
            <v>1</v>
          </cell>
          <cell r="Q2532">
            <v>24.9</v>
          </cell>
          <cell r="R2532">
            <v>6</v>
          </cell>
          <cell r="S2532">
            <v>24.900000000000006</v>
          </cell>
          <cell r="T2532" t="str">
            <v xml:space="preserve"> </v>
          </cell>
        </row>
        <row r="2533">
          <cell r="A2533" t="str">
            <v>48102900</v>
          </cell>
          <cell r="B2533" t="str">
            <v>Papiers et cart couches,..+ 10% de fibres mecan..autres que du 481011 a 21</v>
          </cell>
          <cell r="C2533">
            <v>38393</v>
          </cell>
          <cell r="D2533">
            <v>10</v>
          </cell>
          <cell r="E2533">
            <v>0</v>
          </cell>
          <cell r="F2533">
            <v>18</v>
          </cell>
          <cell r="G2533">
            <v>10</v>
          </cell>
          <cell r="H2533">
            <v>0</v>
          </cell>
          <cell r="I2533">
            <v>18</v>
          </cell>
          <cell r="J2533">
            <v>1</v>
          </cell>
          <cell r="K2533">
            <v>0</v>
          </cell>
          <cell r="L2533" t="str">
            <v>KGM</v>
          </cell>
          <cell r="M2533">
            <v>0</v>
          </cell>
          <cell r="N2533">
            <v>0</v>
          </cell>
          <cell r="O2533" t="str">
            <v>CLASSE</v>
          </cell>
          <cell r="P2533">
            <v>2</v>
          </cell>
          <cell r="Q2533">
            <v>30.8</v>
          </cell>
          <cell r="R2533">
            <v>11</v>
          </cell>
          <cell r="S2533">
            <v>30.800000000000011</v>
          </cell>
          <cell r="T2533" t="str">
            <v xml:space="preserve"> </v>
          </cell>
        </row>
        <row r="2534">
          <cell r="A2534" t="str">
            <v>48103100</v>
          </cell>
          <cell r="B2534" t="str">
            <v>Papiers blanchis uniformement dans la masse...d'1 poids au m2&lt;=150g</v>
          </cell>
          <cell r="C2534">
            <v>38393</v>
          </cell>
          <cell r="D2534">
            <v>10</v>
          </cell>
          <cell r="E2534">
            <v>0</v>
          </cell>
          <cell r="F2534">
            <v>18</v>
          </cell>
          <cell r="G2534">
            <v>10</v>
          </cell>
          <cell r="H2534">
            <v>0</v>
          </cell>
          <cell r="I2534">
            <v>18</v>
          </cell>
          <cell r="J2534">
            <v>1</v>
          </cell>
          <cell r="K2534">
            <v>0</v>
          </cell>
          <cell r="L2534" t="str">
            <v>KGM</v>
          </cell>
          <cell r="M2534">
            <v>0</v>
          </cell>
          <cell r="N2534">
            <v>0</v>
          </cell>
          <cell r="O2534" t="str">
            <v>CLASSE</v>
          </cell>
          <cell r="P2534">
            <v>2</v>
          </cell>
          <cell r="Q2534">
            <v>30.8</v>
          </cell>
          <cell r="R2534">
            <v>11</v>
          </cell>
          <cell r="S2534">
            <v>30.800000000000011</v>
          </cell>
          <cell r="T2534" t="str">
            <v xml:space="preserve"> </v>
          </cell>
        </row>
        <row r="2535">
          <cell r="A2535" t="str">
            <v>48103200</v>
          </cell>
          <cell r="B2535" t="str">
            <v>Papiers blanchis uniformement dans la masse... d'1 poids au m2 &gt;150g</v>
          </cell>
          <cell r="C2535">
            <v>38393</v>
          </cell>
          <cell r="D2535">
            <v>10</v>
          </cell>
          <cell r="E2535">
            <v>0</v>
          </cell>
          <cell r="F2535">
            <v>18</v>
          </cell>
          <cell r="G2535">
            <v>10</v>
          </cell>
          <cell r="H2535">
            <v>0</v>
          </cell>
          <cell r="I2535">
            <v>18</v>
          </cell>
          <cell r="J2535">
            <v>1</v>
          </cell>
          <cell r="K2535">
            <v>0</v>
          </cell>
          <cell r="L2535" t="str">
            <v>KGM</v>
          </cell>
          <cell r="M2535">
            <v>0</v>
          </cell>
          <cell r="N2535">
            <v>0</v>
          </cell>
          <cell r="O2535" t="str">
            <v>CLASSE</v>
          </cell>
          <cell r="P2535">
            <v>2</v>
          </cell>
          <cell r="Q2535">
            <v>30.8</v>
          </cell>
          <cell r="R2535">
            <v>11</v>
          </cell>
          <cell r="S2535">
            <v>30.800000000000011</v>
          </cell>
          <cell r="T2535" t="str">
            <v xml:space="preserve"> </v>
          </cell>
        </row>
        <row r="2536">
          <cell r="A2536" t="str">
            <v>48103900</v>
          </cell>
          <cell r="B2536" t="str">
            <v>Papiers et cartons kraft couches...autres que du 481031-481032</v>
          </cell>
          <cell r="C2536">
            <v>38393</v>
          </cell>
          <cell r="D2536">
            <v>10</v>
          </cell>
          <cell r="E2536">
            <v>0</v>
          </cell>
          <cell r="F2536">
            <v>18</v>
          </cell>
          <cell r="G2536">
            <v>10</v>
          </cell>
          <cell r="H2536">
            <v>0</v>
          </cell>
          <cell r="I2536">
            <v>18</v>
          </cell>
          <cell r="J2536">
            <v>1</v>
          </cell>
          <cell r="K2536">
            <v>0</v>
          </cell>
          <cell r="L2536" t="str">
            <v>KGM</v>
          </cell>
          <cell r="M2536">
            <v>0</v>
          </cell>
          <cell r="N2536">
            <v>0</v>
          </cell>
          <cell r="O2536" t="str">
            <v>CLASSE</v>
          </cell>
          <cell r="P2536">
            <v>2</v>
          </cell>
          <cell r="Q2536">
            <v>30.8</v>
          </cell>
          <cell r="R2536">
            <v>11</v>
          </cell>
          <cell r="S2536">
            <v>30.800000000000011</v>
          </cell>
          <cell r="T2536" t="str">
            <v xml:space="preserve"> </v>
          </cell>
        </row>
        <row r="2537">
          <cell r="A2537" t="str">
            <v>48109200</v>
          </cell>
          <cell r="B2537" t="str">
            <v>Papiers et cartons multicouches</v>
          </cell>
          <cell r="C2537">
            <v>38393</v>
          </cell>
          <cell r="D2537">
            <v>5</v>
          </cell>
          <cell r="E2537">
            <v>0</v>
          </cell>
          <cell r="F2537">
            <v>18</v>
          </cell>
          <cell r="G2537">
            <v>5</v>
          </cell>
          <cell r="H2537">
            <v>0</v>
          </cell>
          <cell r="I2537">
            <v>18</v>
          </cell>
          <cell r="J2537">
            <v>1</v>
          </cell>
          <cell r="K2537">
            <v>0</v>
          </cell>
          <cell r="L2537" t="str">
            <v>KGM</v>
          </cell>
          <cell r="M2537">
            <v>0</v>
          </cell>
          <cell r="N2537">
            <v>0</v>
          </cell>
          <cell r="O2537" t="str">
            <v>CLASSE</v>
          </cell>
          <cell r="P2537">
            <v>1</v>
          </cell>
          <cell r="Q2537">
            <v>24.9</v>
          </cell>
          <cell r="R2537">
            <v>6</v>
          </cell>
          <cell r="S2537">
            <v>24.900000000000006</v>
          </cell>
          <cell r="T2537" t="str">
            <v xml:space="preserve"> </v>
          </cell>
        </row>
        <row r="2538">
          <cell r="A2538" t="str">
            <v>48109900</v>
          </cell>
          <cell r="B2538" t="str">
            <v>Papiers et cartons couches en rouleaux ou en feuilles autres que du 481091</v>
          </cell>
          <cell r="C2538">
            <v>38393</v>
          </cell>
          <cell r="D2538">
            <v>5</v>
          </cell>
          <cell r="E2538">
            <v>0</v>
          </cell>
          <cell r="F2538">
            <v>18</v>
          </cell>
          <cell r="G2538">
            <v>5</v>
          </cell>
          <cell r="H2538">
            <v>0</v>
          </cell>
          <cell r="I2538">
            <v>18</v>
          </cell>
          <cell r="J2538">
            <v>1</v>
          </cell>
          <cell r="K2538">
            <v>0</v>
          </cell>
          <cell r="L2538" t="str">
            <v>KGM</v>
          </cell>
          <cell r="M2538">
            <v>0</v>
          </cell>
          <cell r="N2538">
            <v>0</v>
          </cell>
          <cell r="O2538" t="str">
            <v>CLASSE</v>
          </cell>
          <cell r="P2538">
            <v>1</v>
          </cell>
          <cell r="Q2538">
            <v>24.9</v>
          </cell>
          <cell r="R2538">
            <v>6</v>
          </cell>
          <cell r="S2538">
            <v>24.900000000000006</v>
          </cell>
          <cell r="T2538" t="str">
            <v xml:space="preserve"> </v>
          </cell>
        </row>
        <row r="2539">
          <cell r="A2539" t="str">
            <v>48111000</v>
          </cell>
          <cell r="B2539" t="str">
            <v>Papiers et cartons goudronnes,bitumes ou asphaltes en rouleaux ou feuilles</v>
          </cell>
          <cell r="C2539">
            <v>38393</v>
          </cell>
          <cell r="D2539">
            <v>10</v>
          </cell>
          <cell r="E2539">
            <v>0</v>
          </cell>
          <cell r="F2539">
            <v>18</v>
          </cell>
          <cell r="G2539">
            <v>10</v>
          </cell>
          <cell r="H2539">
            <v>0</v>
          </cell>
          <cell r="I2539">
            <v>18</v>
          </cell>
          <cell r="J2539">
            <v>1</v>
          </cell>
          <cell r="K2539">
            <v>0</v>
          </cell>
          <cell r="L2539" t="str">
            <v>KGM</v>
          </cell>
          <cell r="M2539">
            <v>0</v>
          </cell>
          <cell r="N2539">
            <v>0</v>
          </cell>
          <cell r="O2539" t="str">
            <v>CLASSE</v>
          </cell>
          <cell r="P2539">
            <v>2</v>
          </cell>
          <cell r="Q2539">
            <v>30.8</v>
          </cell>
          <cell r="R2539">
            <v>11</v>
          </cell>
          <cell r="S2539">
            <v>30.800000000000011</v>
          </cell>
          <cell r="T2539" t="str">
            <v xml:space="preserve"> </v>
          </cell>
        </row>
        <row r="2540">
          <cell r="A2540" t="str">
            <v>48112100</v>
          </cell>
          <cell r="B2540" t="str">
            <v>Papiers et cartons auto-adh_x0002_sifs en rouleaux ou feuilles</v>
          </cell>
          <cell r="C2540">
            <v>38393</v>
          </cell>
          <cell r="D2540">
            <v>5</v>
          </cell>
          <cell r="E2540">
            <v>0</v>
          </cell>
          <cell r="F2540">
            <v>18</v>
          </cell>
          <cell r="G2540">
            <v>5</v>
          </cell>
          <cell r="H2540">
            <v>0</v>
          </cell>
          <cell r="I2540">
            <v>18</v>
          </cell>
          <cell r="J2540">
            <v>1</v>
          </cell>
          <cell r="K2540">
            <v>0</v>
          </cell>
          <cell r="L2540" t="str">
            <v>NMB</v>
          </cell>
          <cell r="M2540">
            <v>0</v>
          </cell>
          <cell r="N2540">
            <v>0</v>
          </cell>
          <cell r="O2540" t="str">
            <v>CLASSE</v>
          </cell>
          <cell r="P2540">
            <v>1</v>
          </cell>
          <cell r="Q2540">
            <v>24.9</v>
          </cell>
          <cell r="R2540">
            <v>6</v>
          </cell>
          <cell r="S2540">
            <v>24.900000000000006</v>
          </cell>
          <cell r="T2540" t="str">
            <v xml:space="preserve"> </v>
          </cell>
        </row>
        <row r="2541">
          <cell r="A2541" t="str">
            <v>48112900</v>
          </cell>
          <cell r="B2541" t="str">
            <v>Papiers et cartons,gommes ou adh_x0002_sifs en rouleaux ou feuilles</v>
          </cell>
          <cell r="C2541">
            <v>38393</v>
          </cell>
          <cell r="D2541">
            <v>5</v>
          </cell>
          <cell r="E2541">
            <v>0</v>
          </cell>
          <cell r="F2541">
            <v>18</v>
          </cell>
          <cell r="G2541">
            <v>5</v>
          </cell>
          <cell r="H2541">
            <v>0</v>
          </cell>
          <cell r="I2541">
            <v>18</v>
          </cell>
          <cell r="J2541">
            <v>1</v>
          </cell>
          <cell r="K2541">
            <v>0</v>
          </cell>
          <cell r="L2541" t="str">
            <v>NMB</v>
          </cell>
          <cell r="M2541">
            <v>0</v>
          </cell>
          <cell r="N2541">
            <v>0</v>
          </cell>
          <cell r="O2541" t="str">
            <v>CLASSE</v>
          </cell>
          <cell r="P2541">
            <v>1</v>
          </cell>
          <cell r="Q2541">
            <v>24.9</v>
          </cell>
          <cell r="R2541">
            <v>6</v>
          </cell>
          <cell r="S2541">
            <v>24.900000000000006</v>
          </cell>
          <cell r="T2541" t="str">
            <v xml:space="preserve"> </v>
          </cell>
        </row>
        <row r="2542">
          <cell r="A2542" t="str">
            <v>48114100</v>
          </cell>
          <cell r="B2542" t="str">
            <v>Papiers &amp; cartons auto-adh_x0002_sifs,d_x0002_cor_x0002_s ou impr_x0002_gn_x0002_s,en roul/feuil,form:carr_x0002_/rectangl</v>
          </cell>
          <cell r="C2542">
            <v>38393</v>
          </cell>
          <cell r="D2542">
            <v>10</v>
          </cell>
          <cell r="E2542">
            <v>0</v>
          </cell>
          <cell r="F2542">
            <v>18</v>
          </cell>
          <cell r="G2542">
            <v>10</v>
          </cell>
          <cell r="H2542">
            <v>0</v>
          </cell>
          <cell r="I2542">
            <v>18</v>
          </cell>
          <cell r="J2542">
            <v>1</v>
          </cell>
          <cell r="K2542">
            <v>0</v>
          </cell>
          <cell r="L2542" t="str">
            <v>KGM</v>
          </cell>
          <cell r="M2542">
            <v>0</v>
          </cell>
          <cell r="N2542">
            <v>0</v>
          </cell>
          <cell r="O2542" t="str">
            <v>CLASSE</v>
          </cell>
          <cell r="P2542">
            <v>2</v>
          </cell>
          <cell r="Q2542">
            <v>30.8</v>
          </cell>
          <cell r="R2542">
            <v>11</v>
          </cell>
          <cell r="S2542">
            <v>30.800000000000011</v>
          </cell>
          <cell r="T2542" t="str">
            <v xml:space="preserve"> </v>
          </cell>
        </row>
        <row r="2543">
          <cell r="A2543" t="str">
            <v>48114900</v>
          </cell>
          <cell r="B2543" t="str">
            <v>Papiers &amp; cartons gomm_x0002_s ou adh_x0002_sifs, enroul/feuil, autres que du 481141</v>
          </cell>
          <cell r="C2543">
            <v>38393</v>
          </cell>
          <cell r="D2543">
            <v>10</v>
          </cell>
          <cell r="E2543">
            <v>0</v>
          </cell>
          <cell r="F2543">
            <v>18</v>
          </cell>
          <cell r="G2543">
            <v>10</v>
          </cell>
          <cell r="H2543">
            <v>0</v>
          </cell>
          <cell r="I2543">
            <v>18</v>
          </cell>
          <cell r="J2543">
            <v>1</v>
          </cell>
          <cell r="K2543">
            <v>0</v>
          </cell>
          <cell r="L2543" t="str">
            <v>KGM</v>
          </cell>
          <cell r="M2543">
            <v>0</v>
          </cell>
          <cell r="N2543">
            <v>0</v>
          </cell>
          <cell r="O2543" t="str">
            <v>CLASSE</v>
          </cell>
          <cell r="P2543">
            <v>2</v>
          </cell>
          <cell r="Q2543">
            <v>30.8</v>
          </cell>
          <cell r="R2543">
            <v>11</v>
          </cell>
          <cell r="S2543">
            <v>30.800000000000011</v>
          </cell>
          <cell r="T2543" t="str">
            <v xml:space="preserve"> </v>
          </cell>
        </row>
        <row r="2544">
          <cell r="A2544" t="str">
            <v>48115100</v>
          </cell>
          <cell r="B2544" t="str">
            <v>Papiers,cartons enduits ou recouverts dematires plastiques,blanchis,pds m}&gt;150g</v>
          </cell>
          <cell r="C2544">
            <v>38393</v>
          </cell>
          <cell r="D2544">
            <v>10</v>
          </cell>
          <cell r="E2544">
            <v>0</v>
          </cell>
          <cell r="F2544">
            <v>18</v>
          </cell>
          <cell r="G2544">
            <v>10</v>
          </cell>
          <cell r="H2544">
            <v>0</v>
          </cell>
          <cell r="I2544">
            <v>18</v>
          </cell>
          <cell r="J2544">
            <v>1</v>
          </cell>
          <cell r="K2544">
            <v>0</v>
          </cell>
          <cell r="L2544" t="str">
            <v>KGM</v>
          </cell>
          <cell r="M2544">
            <v>0</v>
          </cell>
          <cell r="N2544">
            <v>0</v>
          </cell>
          <cell r="O2544" t="str">
            <v>CLASSE</v>
          </cell>
          <cell r="P2544">
            <v>2</v>
          </cell>
          <cell r="Q2544">
            <v>30.8</v>
          </cell>
          <cell r="R2544">
            <v>11</v>
          </cell>
          <cell r="S2544">
            <v>30.800000000000011</v>
          </cell>
          <cell r="T2544" t="str">
            <v xml:space="preserve"> </v>
          </cell>
        </row>
        <row r="2545">
          <cell r="A2545" t="str">
            <v>48115900</v>
          </cell>
          <cell r="B2545" t="str">
            <v>Papiers &amp; cartons enduits ou recouverts de matires plastiques autres que du 481151</v>
          </cell>
          <cell r="C2545">
            <v>38393</v>
          </cell>
          <cell r="D2545">
            <v>10</v>
          </cell>
          <cell r="E2545">
            <v>0</v>
          </cell>
          <cell r="F2545">
            <v>18</v>
          </cell>
          <cell r="G2545">
            <v>10</v>
          </cell>
          <cell r="H2545">
            <v>0</v>
          </cell>
          <cell r="I2545">
            <v>18</v>
          </cell>
          <cell r="J2545">
            <v>1</v>
          </cell>
          <cell r="K2545">
            <v>0</v>
          </cell>
          <cell r="L2545" t="str">
            <v>KGM</v>
          </cell>
          <cell r="M2545">
            <v>0</v>
          </cell>
          <cell r="N2545">
            <v>0</v>
          </cell>
          <cell r="O2545" t="str">
            <v>CLASSE</v>
          </cell>
          <cell r="P2545">
            <v>2</v>
          </cell>
          <cell r="Q2545">
            <v>30.8</v>
          </cell>
          <cell r="R2545">
            <v>11</v>
          </cell>
          <cell r="S2545">
            <v>30.800000000000011</v>
          </cell>
          <cell r="T2545" t="str">
            <v xml:space="preserve"> </v>
          </cell>
        </row>
        <row r="2546">
          <cell r="A2546" t="str">
            <v>48116000</v>
          </cell>
          <cell r="B2546" t="str">
            <v>Papiers&amp; cartons enduits,recouverts de cireparaffine,st_x0002_arine,d'huile ou de glyc_x0002_rol</v>
          </cell>
          <cell r="C2546">
            <v>38393</v>
          </cell>
          <cell r="D2546">
            <v>10</v>
          </cell>
          <cell r="E2546">
            <v>0</v>
          </cell>
          <cell r="F2546">
            <v>18</v>
          </cell>
          <cell r="G2546">
            <v>10</v>
          </cell>
          <cell r="H2546">
            <v>0</v>
          </cell>
          <cell r="I2546">
            <v>18</v>
          </cell>
          <cell r="J2546">
            <v>1</v>
          </cell>
          <cell r="K2546">
            <v>0</v>
          </cell>
          <cell r="L2546" t="str">
            <v>KGM</v>
          </cell>
          <cell r="M2546">
            <v>0</v>
          </cell>
          <cell r="N2546">
            <v>0</v>
          </cell>
          <cell r="O2546" t="str">
            <v>CLASSE</v>
          </cell>
          <cell r="P2546">
            <v>2</v>
          </cell>
          <cell r="Q2546">
            <v>30.8</v>
          </cell>
          <cell r="R2546">
            <v>11</v>
          </cell>
          <cell r="S2546">
            <v>30.800000000000011</v>
          </cell>
          <cell r="T2546" t="str">
            <v xml:space="preserve"> </v>
          </cell>
        </row>
        <row r="2547">
          <cell r="A2547" t="str">
            <v>48119000</v>
          </cell>
          <cell r="B2547" t="str">
            <v>Papiers,cartons. ouate de cellulose et nappes de fibres de cellulose</v>
          </cell>
          <cell r="C2547">
            <v>38393</v>
          </cell>
          <cell r="D2547">
            <v>10</v>
          </cell>
          <cell r="E2547">
            <v>0</v>
          </cell>
          <cell r="F2547">
            <v>18</v>
          </cell>
          <cell r="G2547">
            <v>10</v>
          </cell>
          <cell r="H2547">
            <v>0</v>
          </cell>
          <cell r="I2547">
            <v>18</v>
          </cell>
          <cell r="J2547">
            <v>1</v>
          </cell>
          <cell r="K2547">
            <v>0</v>
          </cell>
          <cell r="L2547" t="str">
            <v>KGM</v>
          </cell>
          <cell r="M2547">
            <v>0</v>
          </cell>
          <cell r="N2547">
            <v>0</v>
          </cell>
          <cell r="O2547" t="str">
            <v>CLASSE</v>
          </cell>
          <cell r="P2547">
            <v>2</v>
          </cell>
          <cell r="Q2547">
            <v>30.8</v>
          </cell>
          <cell r="R2547">
            <v>11</v>
          </cell>
          <cell r="S2547">
            <v>30.800000000000011</v>
          </cell>
          <cell r="T2547" t="str">
            <v xml:space="preserve"> </v>
          </cell>
        </row>
        <row r="2548">
          <cell r="A2548" t="str">
            <v>48120000</v>
          </cell>
          <cell r="B2548" t="str">
            <v>Blocs filtrants et plaques filtrantes, en pate a papier</v>
          </cell>
          <cell r="C2548">
            <v>38393</v>
          </cell>
          <cell r="D2548">
            <v>10</v>
          </cell>
          <cell r="E2548">
            <v>0</v>
          </cell>
          <cell r="F2548">
            <v>18</v>
          </cell>
          <cell r="G2548">
            <v>10</v>
          </cell>
          <cell r="H2548">
            <v>0</v>
          </cell>
          <cell r="I2548">
            <v>18</v>
          </cell>
          <cell r="J2548">
            <v>1</v>
          </cell>
          <cell r="K2548">
            <v>0</v>
          </cell>
          <cell r="L2548" t="str">
            <v>KGM</v>
          </cell>
          <cell r="M2548">
            <v>0</v>
          </cell>
          <cell r="N2548">
            <v>0</v>
          </cell>
          <cell r="O2548" t="str">
            <v>CLASSE</v>
          </cell>
          <cell r="P2548">
            <v>2</v>
          </cell>
          <cell r="Q2548">
            <v>30.8</v>
          </cell>
          <cell r="R2548">
            <v>11</v>
          </cell>
          <cell r="S2548">
            <v>30.800000000000011</v>
          </cell>
          <cell r="T2548" t="str">
            <v xml:space="preserve"> </v>
          </cell>
        </row>
        <row r="2549">
          <cell r="A2549" t="str">
            <v>48131000</v>
          </cell>
          <cell r="B2549" t="str">
            <v>Papier a cigarettes en cahiers ou en tubes</v>
          </cell>
          <cell r="C2549">
            <v>38393</v>
          </cell>
          <cell r="D2549">
            <v>10</v>
          </cell>
          <cell r="E2549">
            <v>0</v>
          </cell>
          <cell r="F2549">
            <v>18</v>
          </cell>
          <cell r="G2549">
            <v>10</v>
          </cell>
          <cell r="H2549">
            <v>0</v>
          </cell>
          <cell r="I2549">
            <v>18</v>
          </cell>
          <cell r="J2549">
            <v>1</v>
          </cell>
          <cell r="K2549">
            <v>0</v>
          </cell>
          <cell r="L2549" t="str">
            <v>KGM</v>
          </cell>
          <cell r="M2549">
            <v>0</v>
          </cell>
          <cell r="N2549">
            <v>0</v>
          </cell>
          <cell r="O2549" t="str">
            <v>CLASSE</v>
          </cell>
          <cell r="P2549">
            <v>2</v>
          </cell>
          <cell r="Q2549">
            <v>30.8</v>
          </cell>
          <cell r="R2549">
            <v>11</v>
          </cell>
          <cell r="S2549">
            <v>30.800000000000011</v>
          </cell>
          <cell r="T2549" t="str">
            <v xml:space="preserve"> </v>
          </cell>
        </row>
        <row r="2550">
          <cell r="A2550" t="str">
            <v>48132000</v>
          </cell>
          <cell r="B2550" t="str">
            <v>Papier a cigarettes en rouleaux d'une largeur n'excedant pas 5 cm</v>
          </cell>
          <cell r="C2550">
            <v>38393</v>
          </cell>
          <cell r="D2550">
            <v>10</v>
          </cell>
          <cell r="E2550">
            <v>0</v>
          </cell>
          <cell r="F2550">
            <v>18</v>
          </cell>
          <cell r="G2550">
            <v>10</v>
          </cell>
          <cell r="H2550">
            <v>0</v>
          </cell>
          <cell r="I2550">
            <v>18</v>
          </cell>
          <cell r="J2550">
            <v>1</v>
          </cell>
          <cell r="K2550">
            <v>0</v>
          </cell>
          <cell r="L2550" t="str">
            <v>KGM</v>
          </cell>
          <cell r="M2550">
            <v>0</v>
          </cell>
          <cell r="N2550">
            <v>0</v>
          </cell>
          <cell r="O2550" t="str">
            <v>CLASSE</v>
          </cell>
          <cell r="P2550">
            <v>2</v>
          </cell>
          <cell r="Q2550">
            <v>30.8</v>
          </cell>
          <cell r="R2550">
            <v>11</v>
          </cell>
          <cell r="S2550">
            <v>30.800000000000011</v>
          </cell>
          <cell r="T2550" t="str">
            <v xml:space="preserve"> </v>
          </cell>
        </row>
        <row r="2551">
          <cell r="A2551" t="str">
            <v>48139000</v>
          </cell>
          <cell r="B2551" t="str">
            <v>Papiers a cigarettes pr_x0002_sent_x0002_s autrementque ceux du 481310 &amp; 481320</v>
          </cell>
          <cell r="C2551">
            <v>38393</v>
          </cell>
          <cell r="D2551">
            <v>20</v>
          </cell>
          <cell r="E2551">
            <v>0</v>
          </cell>
          <cell r="F2551">
            <v>18</v>
          </cell>
          <cell r="G2551">
            <v>20</v>
          </cell>
          <cell r="H2551">
            <v>0</v>
          </cell>
          <cell r="I2551">
            <v>18</v>
          </cell>
          <cell r="J2551">
            <v>1</v>
          </cell>
          <cell r="K2551">
            <v>0</v>
          </cell>
          <cell r="L2551" t="str">
            <v>KGM</v>
          </cell>
          <cell r="M2551">
            <v>0</v>
          </cell>
          <cell r="N2551">
            <v>0</v>
          </cell>
          <cell r="O2551" t="str">
            <v>CLASSE</v>
          </cell>
          <cell r="P2551">
            <v>3</v>
          </cell>
          <cell r="Q2551">
            <v>42.6</v>
          </cell>
          <cell r="R2551">
            <v>21</v>
          </cell>
          <cell r="S2551">
            <v>42.599999999999994</v>
          </cell>
          <cell r="T2551" t="str">
            <v xml:space="preserve"> </v>
          </cell>
        </row>
        <row r="2552">
          <cell r="A2552" t="str">
            <v>48141000</v>
          </cell>
          <cell r="B2552" t="str">
            <v>Papier dit "ingrain"</v>
          </cell>
          <cell r="C2552">
            <v>38393</v>
          </cell>
          <cell r="D2552">
            <v>30</v>
          </cell>
          <cell r="E2552">
            <v>0</v>
          </cell>
          <cell r="F2552">
            <v>18</v>
          </cell>
          <cell r="G2552">
            <v>30</v>
          </cell>
          <cell r="H2552">
            <v>0</v>
          </cell>
          <cell r="I2552">
            <v>18</v>
          </cell>
          <cell r="J2552">
            <v>1</v>
          </cell>
          <cell r="K2552">
            <v>0</v>
          </cell>
          <cell r="L2552" t="str">
            <v>KGM</v>
          </cell>
          <cell r="M2552">
            <v>0</v>
          </cell>
          <cell r="N2552">
            <v>0</v>
          </cell>
          <cell r="O2552" t="str">
            <v>CLASSE</v>
          </cell>
          <cell r="P2552">
            <v>4</v>
          </cell>
          <cell r="Q2552">
            <v>54.4</v>
          </cell>
          <cell r="R2552">
            <v>31</v>
          </cell>
          <cell r="S2552">
            <v>54.400000000000006</v>
          </cell>
          <cell r="T2552" t="str">
            <v xml:space="preserve"> </v>
          </cell>
        </row>
        <row r="2553">
          <cell r="A2553" t="str">
            <v>48142000</v>
          </cell>
          <cell r="B2553" t="str">
            <v>Papier peint et revetement muraux tisses,ou recouv.d'une matiere a tresser</v>
          </cell>
          <cell r="C2553">
            <v>38393</v>
          </cell>
          <cell r="D2553">
            <v>30</v>
          </cell>
          <cell r="E2553">
            <v>0</v>
          </cell>
          <cell r="F2553">
            <v>18</v>
          </cell>
          <cell r="G2553">
            <v>30</v>
          </cell>
          <cell r="H2553">
            <v>0</v>
          </cell>
          <cell r="I2553">
            <v>18</v>
          </cell>
          <cell r="J2553">
            <v>1</v>
          </cell>
          <cell r="K2553">
            <v>0</v>
          </cell>
          <cell r="L2553" t="str">
            <v>KGM</v>
          </cell>
          <cell r="M2553">
            <v>0</v>
          </cell>
          <cell r="N2553">
            <v>0</v>
          </cell>
          <cell r="O2553" t="str">
            <v>CLASSE</v>
          </cell>
          <cell r="P2553">
            <v>4</v>
          </cell>
          <cell r="Q2553">
            <v>54.4</v>
          </cell>
          <cell r="R2553">
            <v>31</v>
          </cell>
          <cell r="S2553">
            <v>54.400000000000006</v>
          </cell>
          <cell r="T2553" t="str">
            <v xml:space="preserve"> </v>
          </cell>
        </row>
        <row r="2554">
          <cell r="A2554" t="str">
            <v>48143000</v>
          </cell>
          <cell r="B2554" t="str">
            <v>Papiers peints &amp; revet.muraux similaires.recouverts de matieres a tresser</v>
          </cell>
          <cell r="C2554">
            <v>38393</v>
          </cell>
          <cell r="D2554">
            <v>30</v>
          </cell>
          <cell r="E2554">
            <v>0</v>
          </cell>
          <cell r="F2554">
            <v>18</v>
          </cell>
          <cell r="G2554">
            <v>30</v>
          </cell>
          <cell r="H2554">
            <v>0</v>
          </cell>
          <cell r="I2554">
            <v>18</v>
          </cell>
          <cell r="J2554">
            <v>1</v>
          </cell>
          <cell r="K2554">
            <v>0</v>
          </cell>
          <cell r="L2554" t="str">
            <v>KGM</v>
          </cell>
          <cell r="M2554">
            <v>0</v>
          </cell>
          <cell r="N2554">
            <v>0</v>
          </cell>
          <cell r="O2554" t="str">
            <v>CLASSE</v>
          </cell>
          <cell r="P2554">
            <v>4</v>
          </cell>
          <cell r="Q2554">
            <v>54.4</v>
          </cell>
          <cell r="R2554">
            <v>31</v>
          </cell>
          <cell r="S2554">
            <v>54.400000000000006</v>
          </cell>
          <cell r="T2554" t="str">
            <v xml:space="preserve"> </v>
          </cell>
        </row>
        <row r="2555">
          <cell r="A2555" t="str">
            <v>48149000</v>
          </cell>
          <cell r="B2555" t="str">
            <v>Papiers peints,et revetements muraux similaires autres que du 481420-30</v>
          </cell>
          <cell r="C2555">
            <v>38393</v>
          </cell>
          <cell r="D2555">
            <v>30</v>
          </cell>
          <cell r="E2555">
            <v>0</v>
          </cell>
          <cell r="F2555">
            <v>18</v>
          </cell>
          <cell r="G2555">
            <v>30</v>
          </cell>
          <cell r="H2555">
            <v>0</v>
          </cell>
          <cell r="I2555">
            <v>18</v>
          </cell>
          <cell r="J2555">
            <v>1</v>
          </cell>
          <cell r="K2555">
            <v>0</v>
          </cell>
          <cell r="L2555" t="str">
            <v>KGM</v>
          </cell>
          <cell r="M2555">
            <v>0</v>
          </cell>
          <cell r="N2555">
            <v>0</v>
          </cell>
          <cell r="O2555" t="str">
            <v>CLASSE</v>
          </cell>
          <cell r="P2555">
            <v>4</v>
          </cell>
          <cell r="Q2555">
            <v>54.4</v>
          </cell>
          <cell r="R2555">
            <v>31</v>
          </cell>
          <cell r="S2555">
            <v>54.400000000000006</v>
          </cell>
          <cell r="T2555" t="str">
            <v xml:space="preserve"> </v>
          </cell>
        </row>
        <row r="2556">
          <cell r="A2556" t="str">
            <v>48150000</v>
          </cell>
          <cell r="B2556" t="str">
            <v>Couvres-parquets a supports de papier ou de carton, meme decoupes</v>
          </cell>
          <cell r="C2556">
            <v>38393</v>
          </cell>
          <cell r="D2556">
            <v>30</v>
          </cell>
          <cell r="E2556">
            <v>0</v>
          </cell>
          <cell r="F2556">
            <v>18</v>
          </cell>
          <cell r="G2556">
            <v>30</v>
          </cell>
          <cell r="H2556">
            <v>0</v>
          </cell>
          <cell r="I2556">
            <v>18</v>
          </cell>
          <cell r="J2556">
            <v>1</v>
          </cell>
          <cell r="K2556">
            <v>0</v>
          </cell>
          <cell r="L2556" t="str">
            <v>KGM</v>
          </cell>
          <cell r="M2556">
            <v>0</v>
          </cell>
          <cell r="N2556">
            <v>0</v>
          </cell>
          <cell r="O2556" t="str">
            <v>CLASSE</v>
          </cell>
          <cell r="P2556">
            <v>4</v>
          </cell>
          <cell r="Q2556">
            <v>54.4</v>
          </cell>
          <cell r="R2556">
            <v>31</v>
          </cell>
          <cell r="S2556">
            <v>54.400000000000006</v>
          </cell>
          <cell r="T2556" t="str">
            <v xml:space="preserve"> </v>
          </cell>
        </row>
        <row r="2557">
          <cell r="A2557" t="str">
            <v>48161000</v>
          </cell>
          <cell r="B2557" t="str">
            <v>Papiers carbone et papiers similaires,papiers du n.48.09 exclus</v>
          </cell>
          <cell r="C2557">
            <v>38393</v>
          </cell>
          <cell r="D2557">
            <v>20</v>
          </cell>
          <cell r="E2557">
            <v>0</v>
          </cell>
          <cell r="F2557">
            <v>18</v>
          </cell>
          <cell r="G2557">
            <v>20</v>
          </cell>
          <cell r="H2557">
            <v>0</v>
          </cell>
          <cell r="I2557">
            <v>18</v>
          </cell>
          <cell r="J2557">
            <v>1</v>
          </cell>
          <cell r="K2557">
            <v>0</v>
          </cell>
          <cell r="L2557" t="str">
            <v>KGM</v>
          </cell>
          <cell r="M2557">
            <v>0</v>
          </cell>
          <cell r="N2557">
            <v>0</v>
          </cell>
          <cell r="O2557" t="str">
            <v>CLASSE</v>
          </cell>
          <cell r="P2557">
            <v>3</v>
          </cell>
          <cell r="Q2557">
            <v>42.6</v>
          </cell>
          <cell r="R2557">
            <v>21</v>
          </cell>
          <cell r="S2557">
            <v>42.599999999999994</v>
          </cell>
          <cell r="T2557" t="str">
            <v xml:space="preserve"> </v>
          </cell>
        </row>
        <row r="2558">
          <cell r="A2558" t="str">
            <v>48162000</v>
          </cell>
          <cell r="B2558" t="str">
            <v>Papiers"autocopiants</v>
          </cell>
          <cell r="C2558">
            <v>38393</v>
          </cell>
          <cell r="D2558">
            <v>10</v>
          </cell>
          <cell r="E2558">
            <v>0</v>
          </cell>
          <cell r="F2558">
            <v>18</v>
          </cell>
          <cell r="G2558">
            <v>10</v>
          </cell>
          <cell r="H2558">
            <v>0</v>
          </cell>
          <cell r="I2558">
            <v>18</v>
          </cell>
          <cell r="J2558">
            <v>1</v>
          </cell>
          <cell r="K2558">
            <v>0</v>
          </cell>
          <cell r="L2558" t="str">
            <v>KGM</v>
          </cell>
          <cell r="M2558">
            <v>0</v>
          </cell>
          <cell r="N2558">
            <v>0</v>
          </cell>
          <cell r="O2558" t="str">
            <v>CLASSE</v>
          </cell>
          <cell r="P2558">
            <v>2</v>
          </cell>
          <cell r="Q2558">
            <v>30.8</v>
          </cell>
          <cell r="R2558">
            <v>11</v>
          </cell>
          <cell r="S2558">
            <v>30.800000000000011</v>
          </cell>
          <cell r="T2558" t="str">
            <v xml:space="preserve"> </v>
          </cell>
        </row>
        <row r="2559">
          <cell r="A2559" t="str">
            <v>48163000</v>
          </cell>
          <cell r="B2559" t="str">
            <v>Stencils complets</v>
          </cell>
          <cell r="C2559">
            <v>38393</v>
          </cell>
          <cell r="D2559">
            <v>20</v>
          </cell>
          <cell r="E2559">
            <v>0</v>
          </cell>
          <cell r="F2559">
            <v>18</v>
          </cell>
          <cell r="G2559">
            <v>20</v>
          </cell>
          <cell r="H2559">
            <v>0</v>
          </cell>
          <cell r="I2559">
            <v>18</v>
          </cell>
          <cell r="J2559">
            <v>1</v>
          </cell>
          <cell r="K2559">
            <v>0</v>
          </cell>
          <cell r="L2559" t="str">
            <v>KGM</v>
          </cell>
          <cell r="M2559">
            <v>0</v>
          </cell>
          <cell r="N2559">
            <v>0</v>
          </cell>
          <cell r="O2559" t="str">
            <v>CLASSE</v>
          </cell>
          <cell r="P2559">
            <v>3</v>
          </cell>
          <cell r="Q2559">
            <v>42.6</v>
          </cell>
          <cell r="R2559">
            <v>21</v>
          </cell>
          <cell r="S2559">
            <v>42.599999999999994</v>
          </cell>
          <cell r="T2559" t="str">
            <v xml:space="preserve"> </v>
          </cell>
        </row>
        <row r="2560">
          <cell r="A2560" t="str">
            <v>48169000</v>
          </cell>
          <cell r="B2560" t="str">
            <v>Papiers pour duplication,...,autres que ceux du n.48.09</v>
          </cell>
          <cell r="C2560">
            <v>38393</v>
          </cell>
          <cell r="D2560">
            <v>30</v>
          </cell>
          <cell r="E2560">
            <v>0</v>
          </cell>
          <cell r="F2560">
            <v>18</v>
          </cell>
          <cell r="G2560">
            <v>30</v>
          </cell>
          <cell r="H2560">
            <v>0</v>
          </cell>
          <cell r="I2560">
            <v>18</v>
          </cell>
          <cell r="J2560">
            <v>1</v>
          </cell>
          <cell r="K2560">
            <v>0</v>
          </cell>
          <cell r="L2560" t="str">
            <v>KGM</v>
          </cell>
          <cell r="M2560">
            <v>0</v>
          </cell>
          <cell r="N2560">
            <v>0</v>
          </cell>
          <cell r="O2560" t="str">
            <v>CLASSE</v>
          </cell>
          <cell r="P2560">
            <v>4</v>
          </cell>
          <cell r="Q2560">
            <v>54.4</v>
          </cell>
          <cell r="R2560">
            <v>31</v>
          </cell>
          <cell r="S2560">
            <v>54.400000000000006</v>
          </cell>
          <cell r="T2560" t="str">
            <v xml:space="preserve"> </v>
          </cell>
        </row>
        <row r="2561">
          <cell r="A2561" t="str">
            <v>48171000</v>
          </cell>
          <cell r="B2561" t="str">
            <v>Enveloppes</v>
          </cell>
          <cell r="C2561">
            <v>38393</v>
          </cell>
          <cell r="D2561">
            <v>30</v>
          </cell>
          <cell r="E2561">
            <v>0</v>
          </cell>
          <cell r="F2561">
            <v>18</v>
          </cell>
          <cell r="G2561">
            <v>30</v>
          </cell>
          <cell r="H2561">
            <v>0</v>
          </cell>
          <cell r="I2561">
            <v>18</v>
          </cell>
          <cell r="J2561">
            <v>1</v>
          </cell>
          <cell r="K2561">
            <v>0</v>
          </cell>
          <cell r="L2561" t="str">
            <v>KGM</v>
          </cell>
          <cell r="M2561">
            <v>0</v>
          </cell>
          <cell r="N2561">
            <v>0</v>
          </cell>
          <cell r="O2561" t="str">
            <v>CLASSE</v>
          </cell>
          <cell r="P2561">
            <v>4</v>
          </cell>
          <cell r="Q2561">
            <v>54.4</v>
          </cell>
          <cell r="R2561">
            <v>31</v>
          </cell>
          <cell r="S2561">
            <v>54.400000000000006</v>
          </cell>
          <cell r="T2561" t="str">
            <v xml:space="preserve"> </v>
          </cell>
        </row>
        <row r="2562">
          <cell r="A2562" t="str">
            <v>48172000</v>
          </cell>
          <cell r="B2562" t="str">
            <v>Cartes-lettres,cartes postales  non illustrees,cartes pour correspondance</v>
          </cell>
          <cell r="C2562">
            <v>38393</v>
          </cell>
          <cell r="D2562">
            <v>30</v>
          </cell>
          <cell r="E2562">
            <v>0</v>
          </cell>
          <cell r="F2562">
            <v>18</v>
          </cell>
          <cell r="G2562">
            <v>30</v>
          </cell>
          <cell r="H2562">
            <v>0</v>
          </cell>
          <cell r="I2562">
            <v>18</v>
          </cell>
          <cell r="J2562">
            <v>1</v>
          </cell>
          <cell r="K2562">
            <v>0</v>
          </cell>
          <cell r="L2562" t="str">
            <v>KGM</v>
          </cell>
          <cell r="M2562">
            <v>0</v>
          </cell>
          <cell r="N2562">
            <v>0</v>
          </cell>
          <cell r="O2562" t="str">
            <v>CLASSE</v>
          </cell>
          <cell r="P2562">
            <v>4</v>
          </cell>
          <cell r="Q2562">
            <v>54.4</v>
          </cell>
          <cell r="R2562">
            <v>31</v>
          </cell>
          <cell r="S2562">
            <v>54.400000000000006</v>
          </cell>
          <cell r="T2562" t="str">
            <v xml:space="preserve"> </v>
          </cell>
        </row>
        <row r="2563">
          <cell r="A2563" t="str">
            <v>48173000</v>
          </cell>
          <cell r="B2563" t="str">
            <v>Assortissement d'articles de correspondance en papier ou carton,en boites,</v>
          </cell>
          <cell r="C2563">
            <v>38393</v>
          </cell>
          <cell r="D2563">
            <v>30</v>
          </cell>
          <cell r="E2563">
            <v>0</v>
          </cell>
          <cell r="F2563">
            <v>18</v>
          </cell>
          <cell r="G2563">
            <v>30</v>
          </cell>
          <cell r="H2563">
            <v>0</v>
          </cell>
          <cell r="I2563">
            <v>18</v>
          </cell>
          <cell r="J2563">
            <v>1</v>
          </cell>
          <cell r="K2563">
            <v>0</v>
          </cell>
          <cell r="L2563" t="str">
            <v>KGM</v>
          </cell>
          <cell r="M2563">
            <v>0</v>
          </cell>
          <cell r="N2563">
            <v>0</v>
          </cell>
          <cell r="O2563" t="str">
            <v>CLASSE</v>
          </cell>
          <cell r="P2563">
            <v>4</v>
          </cell>
          <cell r="Q2563">
            <v>54.4</v>
          </cell>
          <cell r="R2563">
            <v>31</v>
          </cell>
          <cell r="S2563">
            <v>54.400000000000006</v>
          </cell>
          <cell r="T2563" t="str">
            <v xml:space="preserve"> </v>
          </cell>
        </row>
        <row r="2564">
          <cell r="A2564" t="str">
            <v>48181000</v>
          </cell>
          <cell r="B2564" t="str">
            <v>Papier hygienique decoupe a format en rouleaux l &lt; =36cm</v>
          </cell>
          <cell r="C2564">
            <v>38393</v>
          </cell>
          <cell r="D2564">
            <v>30</v>
          </cell>
          <cell r="E2564">
            <v>0</v>
          </cell>
          <cell r="F2564">
            <v>18</v>
          </cell>
          <cell r="G2564">
            <v>30</v>
          </cell>
          <cell r="H2564">
            <v>0</v>
          </cell>
          <cell r="I2564">
            <v>18</v>
          </cell>
          <cell r="J2564">
            <v>1</v>
          </cell>
          <cell r="K2564">
            <v>0</v>
          </cell>
          <cell r="L2564" t="str">
            <v>KGM</v>
          </cell>
          <cell r="M2564">
            <v>0</v>
          </cell>
          <cell r="N2564">
            <v>0</v>
          </cell>
          <cell r="O2564" t="str">
            <v>CLASSE</v>
          </cell>
          <cell r="P2564">
            <v>4</v>
          </cell>
          <cell r="Q2564">
            <v>54.4</v>
          </cell>
          <cell r="R2564">
            <v>31</v>
          </cell>
          <cell r="S2564">
            <v>54.400000000000006</v>
          </cell>
          <cell r="T2564" t="str">
            <v xml:space="preserve"> </v>
          </cell>
        </row>
        <row r="2565">
          <cell r="A2565" t="str">
            <v>48182000</v>
          </cell>
          <cell r="B2565" t="str">
            <v>Mouchoirs serviettes a demaquiller et essuie-main en papier.</v>
          </cell>
          <cell r="C2565">
            <v>38393</v>
          </cell>
          <cell r="D2565">
            <v>30</v>
          </cell>
          <cell r="E2565">
            <v>0</v>
          </cell>
          <cell r="F2565">
            <v>18</v>
          </cell>
          <cell r="G2565">
            <v>30</v>
          </cell>
          <cell r="H2565">
            <v>0</v>
          </cell>
          <cell r="I2565">
            <v>18</v>
          </cell>
          <cell r="J2565">
            <v>1</v>
          </cell>
          <cell r="K2565">
            <v>0</v>
          </cell>
          <cell r="L2565" t="str">
            <v>KGM</v>
          </cell>
          <cell r="M2565">
            <v>0</v>
          </cell>
          <cell r="N2565">
            <v>0</v>
          </cell>
          <cell r="O2565" t="str">
            <v>CLASSE</v>
          </cell>
          <cell r="P2565">
            <v>4</v>
          </cell>
          <cell r="Q2565">
            <v>54.4</v>
          </cell>
          <cell r="R2565">
            <v>31</v>
          </cell>
          <cell r="S2565">
            <v>54.400000000000006</v>
          </cell>
          <cell r="T2565" t="str">
            <v xml:space="preserve"> </v>
          </cell>
        </row>
        <row r="2566">
          <cell r="A2566" t="str">
            <v>48183000</v>
          </cell>
          <cell r="B2566" t="str">
            <v>Nappes et serviettes de table en papier,pate a papier,ouate de cellulose,</v>
          </cell>
          <cell r="C2566">
            <v>38393</v>
          </cell>
          <cell r="D2566">
            <v>30</v>
          </cell>
          <cell r="E2566">
            <v>0</v>
          </cell>
          <cell r="F2566">
            <v>18</v>
          </cell>
          <cell r="G2566">
            <v>30</v>
          </cell>
          <cell r="H2566">
            <v>0</v>
          </cell>
          <cell r="I2566">
            <v>18</v>
          </cell>
          <cell r="J2566">
            <v>1</v>
          </cell>
          <cell r="K2566">
            <v>0</v>
          </cell>
          <cell r="L2566" t="str">
            <v>KGM</v>
          </cell>
          <cell r="M2566">
            <v>0</v>
          </cell>
          <cell r="N2566">
            <v>0</v>
          </cell>
          <cell r="O2566" t="str">
            <v>CLASSE</v>
          </cell>
          <cell r="P2566">
            <v>4</v>
          </cell>
          <cell r="Q2566">
            <v>54.4</v>
          </cell>
          <cell r="R2566">
            <v>31</v>
          </cell>
          <cell r="S2566">
            <v>54.400000000000006</v>
          </cell>
          <cell r="T2566" t="str">
            <v xml:space="preserve"> </v>
          </cell>
        </row>
        <row r="2567">
          <cell r="A2567" t="str">
            <v>48184000</v>
          </cell>
          <cell r="B2567" t="str">
            <v>Serviettes hygieniques,couches pour bebes,...en papier,pate a papier,..</v>
          </cell>
          <cell r="C2567">
            <v>38393</v>
          </cell>
          <cell r="D2567">
            <v>30</v>
          </cell>
          <cell r="E2567">
            <v>0</v>
          </cell>
          <cell r="F2567">
            <v>18</v>
          </cell>
          <cell r="G2567">
            <v>30</v>
          </cell>
          <cell r="H2567">
            <v>0</v>
          </cell>
          <cell r="I2567">
            <v>18</v>
          </cell>
          <cell r="J2567">
            <v>1</v>
          </cell>
          <cell r="K2567">
            <v>0</v>
          </cell>
          <cell r="L2567" t="str">
            <v>KGM</v>
          </cell>
          <cell r="M2567">
            <v>0</v>
          </cell>
          <cell r="N2567">
            <v>0</v>
          </cell>
          <cell r="O2567" t="str">
            <v>CLASSE</v>
          </cell>
          <cell r="P2567">
            <v>4</v>
          </cell>
          <cell r="Q2567">
            <v>54.4</v>
          </cell>
          <cell r="R2567">
            <v>31</v>
          </cell>
          <cell r="S2567">
            <v>54.400000000000006</v>
          </cell>
          <cell r="T2567" t="str">
            <v xml:space="preserve"> </v>
          </cell>
        </row>
        <row r="2568">
          <cell r="A2568" t="str">
            <v>48185000</v>
          </cell>
          <cell r="B2568" t="str">
            <v>Vetements et accessoires de vetements en papiers pate a papiers...</v>
          </cell>
          <cell r="C2568">
            <v>38393</v>
          </cell>
          <cell r="D2568">
            <v>30</v>
          </cell>
          <cell r="E2568">
            <v>0</v>
          </cell>
          <cell r="F2568">
            <v>18</v>
          </cell>
          <cell r="G2568">
            <v>30</v>
          </cell>
          <cell r="H2568">
            <v>0</v>
          </cell>
          <cell r="I2568">
            <v>18</v>
          </cell>
          <cell r="J2568">
            <v>1</v>
          </cell>
          <cell r="K2568">
            <v>0</v>
          </cell>
          <cell r="L2568" t="str">
            <v>KGM</v>
          </cell>
          <cell r="M2568">
            <v>0</v>
          </cell>
          <cell r="N2568">
            <v>0</v>
          </cell>
          <cell r="O2568" t="str">
            <v>CLASSE</v>
          </cell>
          <cell r="P2568">
            <v>4</v>
          </cell>
          <cell r="Q2568">
            <v>54.4</v>
          </cell>
          <cell r="R2568">
            <v>31</v>
          </cell>
          <cell r="S2568">
            <v>54.400000000000006</v>
          </cell>
          <cell r="T2568" t="str">
            <v xml:space="preserve"> </v>
          </cell>
        </row>
        <row r="2569">
          <cell r="A2569" t="str">
            <v>48189000</v>
          </cell>
          <cell r="B2569" t="str">
            <v>Art. a usage domest.de toil.en papier,pate a papier, ouate de cellu ndnca</v>
          </cell>
          <cell r="C2569">
            <v>38393</v>
          </cell>
          <cell r="D2569">
            <v>30</v>
          </cell>
          <cell r="E2569">
            <v>0</v>
          </cell>
          <cell r="F2569">
            <v>18</v>
          </cell>
          <cell r="G2569">
            <v>30</v>
          </cell>
          <cell r="H2569">
            <v>0</v>
          </cell>
          <cell r="I2569">
            <v>18</v>
          </cell>
          <cell r="J2569">
            <v>1</v>
          </cell>
          <cell r="K2569">
            <v>0</v>
          </cell>
          <cell r="L2569" t="str">
            <v>KGM</v>
          </cell>
          <cell r="M2569">
            <v>0</v>
          </cell>
          <cell r="N2569">
            <v>0</v>
          </cell>
          <cell r="O2569" t="str">
            <v>CLASSE</v>
          </cell>
          <cell r="P2569">
            <v>4</v>
          </cell>
          <cell r="Q2569">
            <v>54.4</v>
          </cell>
          <cell r="R2569">
            <v>31</v>
          </cell>
          <cell r="S2569">
            <v>54.400000000000006</v>
          </cell>
          <cell r="T2569" t="str">
            <v xml:space="preserve"> </v>
          </cell>
        </row>
        <row r="2570">
          <cell r="A2570" t="str">
            <v>48191000</v>
          </cell>
          <cell r="B2570" t="str">
            <v>Boites et caisses en papier ou carton ondule</v>
          </cell>
          <cell r="C2570">
            <v>38393</v>
          </cell>
          <cell r="D2570">
            <v>10</v>
          </cell>
          <cell r="E2570">
            <v>0</v>
          </cell>
          <cell r="F2570">
            <v>0</v>
          </cell>
          <cell r="G2570">
            <v>10</v>
          </cell>
          <cell r="H2570">
            <v>0</v>
          </cell>
          <cell r="I2570">
            <v>0</v>
          </cell>
          <cell r="J2570">
            <v>1</v>
          </cell>
          <cell r="K2570">
            <v>0</v>
          </cell>
          <cell r="L2570" t="str">
            <v>KGM</v>
          </cell>
          <cell r="M2570">
            <v>0</v>
          </cell>
          <cell r="N2570">
            <v>0</v>
          </cell>
          <cell r="O2570" t="str">
            <v>CLASSE</v>
          </cell>
          <cell r="P2570">
            <v>2</v>
          </cell>
          <cell r="Q2570">
            <v>11</v>
          </cell>
          <cell r="R2570">
            <v>11</v>
          </cell>
          <cell r="S2570">
            <v>11</v>
          </cell>
          <cell r="T2570" t="str">
            <v xml:space="preserve"> </v>
          </cell>
        </row>
        <row r="2571">
          <cell r="A2571" t="str">
            <v>48192000</v>
          </cell>
          <cell r="B2571" t="str">
            <v>Boites,et cartonnages...pliantes, en papier ou carton non ondule</v>
          </cell>
          <cell r="C2571">
            <v>38393</v>
          </cell>
          <cell r="D2571">
            <v>10</v>
          </cell>
          <cell r="E2571">
            <v>0</v>
          </cell>
          <cell r="F2571">
            <v>18</v>
          </cell>
          <cell r="G2571">
            <v>10</v>
          </cell>
          <cell r="H2571">
            <v>0</v>
          </cell>
          <cell r="I2571">
            <v>18</v>
          </cell>
          <cell r="J2571">
            <v>1</v>
          </cell>
          <cell r="K2571">
            <v>0</v>
          </cell>
          <cell r="L2571" t="str">
            <v>KGM</v>
          </cell>
          <cell r="M2571">
            <v>0</v>
          </cell>
          <cell r="N2571">
            <v>0</v>
          </cell>
          <cell r="O2571" t="str">
            <v>CLASSE</v>
          </cell>
          <cell r="P2571">
            <v>2</v>
          </cell>
          <cell r="Q2571">
            <v>30.8</v>
          </cell>
          <cell r="R2571">
            <v>11</v>
          </cell>
          <cell r="S2571">
            <v>30.800000000000011</v>
          </cell>
          <cell r="T2571" t="str">
            <v xml:space="preserve"> </v>
          </cell>
        </row>
        <row r="2572">
          <cell r="A2572" t="str">
            <v>48193000</v>
          </cell>
          <cell r="B2572" t="str">
            <v>Sacs d'une largeur a la base de 40 cm ou plus,en ouate de cellulose...</v>
          </cell>
          <cell r="C2572">
            <v>38393</v>
          </cell>
          <cell r="D2572">
            <v>10</v>
          </cell>
          <cell r="E2572">
            <v>0</v>
          </cell>
          <cell r="F2572">
            <v>18</v>
          </cell>
          <cell r="G2572">
            <v>10</v>
          </cell>
          <cell r="H2572">
            <v>0</v>
          </cell>
          <cell r="I2572">
            <v>18</v>
          </cell>
          <cell r="J2572">
            <v>1</v>
          </cell>
          <cell r="K2572">
            <v>0</v>
          </cell>
          <cell r="L2572" t="str">
            <v>KGM</v>
          </cell>
          <cell r="M2572">
            <v>0</v>
          </cell>
          <cell r="N2572">
            <v>0</v>
          </cell>
          <cell r="O2572" t="str">
            <v>CLASSE</v>
          </cell>
          <cell r="P2572">
            <v>2</v>
          </cell>
          <cell r="Q2572">
            <v>30.8</v>
          </cell>
          <cell r="R2572">
            <v>11</v>
          </cell>
          <cell r="S2572">
            <v>30.800000000000011</v>
          </cell>
          <cell r="T2572" t="str">
            <v xml:space="preserve"> </v>
          </cell>
        </row>
        <row r="2573">
          <cell r="A2573" t="str">
            <v>48194000</v>
          </cell>
          <cell r="B2573" t="str">
            <v>Sacs...,pochettes(pour disques exclus)et cornets en pate a papier.</v>
          </cell>
          <cell r="C2573">
            <v>38393</v>
          </cell>
          <cell r="D2573">
            <v>10</v>
          </cell>
          <cell r="E2573">
            <v>0</v>
          </cell>
          <cell r="F2573">
            <v>18</v>
          </cell>
          <cell r="G2573">
            <v>10</v>
          </cell>
          <cell r="H2573">
            <v>0</v>
          </cell>
          <cell r="I2573">
            <v>18</v>
          </cell>
          <cell r="J2573">
            <v>1</v>
          </cell>
          <cell r="K2573">
            <v>0</v>
          </cell>
          <cell r="L2573" t="str">
            <v>KGM</v>
          </cell>
          <cell r="M2573">
            <v>0</v>
          </cell>
          <cell r="N2573">
            <v>0</v>
          </cell>
          <cell r="O2573" t="str">
            <v>CLASSE</v>
          </cell>
          <cell r="P2573">
            <v>2</v>
          </cell>
          <cell r="Q2573">
            <v>30.8</v>
          </cell>
          <cell r="R2573">
            <v>11</v>
          </cell>
          <cell r="S2573">
            <v>30.800000000000011</v>
          </cell>
          <cell r="T2573" t="str">
            <v xml:space="preserve"> </v>
          </cell>
        </row>
        <row r="2574">
          <cell r="A2574" t="str">
            <v>48195000</v>
          </cell>
          <cell r="B2574" t="str">
            <v>Emballages,y c.les pochettes pour disques,en pate a papier..</v>
          </cell>
          <cell r="C2574">
            <v>38393</v>
          </cell>
          <cell r="D2574">
            <v>10</v>
          </cell>
          <cell r="E2574">
            <v>0</v>
          </cell>
          <cell r="F2574">
            <v>18</v>
          </cell>
          <cell r="G2574">
            <v>10</v>
          </cell>
          <cell r="H2574">
            <v>0</v>
          </cell>
          <cell r="I2574">
            <v>18</v>
          </cell>
          <cell r="J2574">
            <v>1</v>
          </cell>
          <cell r="K2574">
            <v>0</v>
          </cell>
          <cell r="L2574" t="str">
            <v>KGM</v>
          </cell>
          <cell r="M2574">
            <v>0</v>
          </cell>
          <cell r="N2574">
            <v>0</v>
          </cell>
          <cell r="O2574" t="str">
            <v>CLASSE</v>
          </cell>
          <cell r="P2574">
            <v>2</v>
          </cell>
          <cell r="Q2574">
            <v>30.8</v>
          </cell>
          <cell r="R2574">
            <v>11</v>
          </cell>
          <cell r="S2574">
            <v>30.800000000000011</v>
          </cell>
          <cell r="T2574" t="str">
            <v xml:space="preserve"> </v>
          </cell>
        </row>
        <row r="2575">
          <cell r="A2575" t="str">
            <v>48196000</v>
          </cell>
          <cell r="B2575" t="str">
            <v>Cartonnages de bureau,de magasin  ou similaires,en pate a papier...</v>
          </cell>
          <cell r="C2575">
            <v>38393</v>
          </cell>
          <cell r="D2575">
            <v>10</v>
          </cell>
          <cell r="E2575">
            <v>0</v>
          </cell>
          <cell r="F2575">
            <v>18</v>
          </cell>
          <cell r="G2575">
            <v>10</v>
          </cell>
          <cell r="H2575">
            <v>0</v>
          </cell>
          <cell r="I2575">
            <v>18</v>
          </cell>
          <cell r="J2575">
            <v>1</v>
          </cell>
          <cell r="K2575">
            <v>0</v>
          </cell>
          <cell r="L2575" t="str">
            <v>KGM</v>
          </cell>
          <cell r="M2575">
            <v>0</v>
          </cell>
          <cell r="N2575">
            <v>0</v>
          </cell>
          <cell r="O2575" t="str">
            <v>CLASSE</v>
          </cell>
          <cell r="P2575">
            <v>2</v>
          </cell>
          <cell r="Q2575">
            <v>30.8</v>
          </cell>
          <cell r="R2575">
            <v>11</v>
          </cell>
          <cell r="S2575">
            <v>30.800000000000011</v>
          </cell>
          <cell r="T2575" t="str">
            <v xml:space="preserve"> </v>
          </cell>
        </row>
        <row r="2576">
          <cell r="A2576" t="str">
            <v>48201000</v>
          </cell>
          <cell r="B2576" t="str">
            <v>Registres,livres comptables,carnets</v>
          </cell>
          <cell r="C2576">
            <v>38393</v>
          </cell>
          <cell r="D2576">
            <v>30</v>
          </cell>
          <cell r="E2576">
            <v>0</v>
          </cell>
          <cell r="F2576">
            <v>18</v>
          </cell>
          <cell r="G2576">
            <v>30</v>
          </cell>
          <cell r="H2576">
            <v>0</v>
          </cell>
          <cell r="I2576">
            <v>18</v>
          </cell>
          <cell r="J2576">
            <v>1</v>
          </cell>
          <cell r="K2576">
            <v>0</v>
          </cell>
          <cell r="L2576" t="str">
            <v>KGM</v>
          </cell>
          <cell r="M2576">
            <v>0</v>
          </cell>
          <cell r="N2576">
            <v>0</v>
          </cell>
          <cell r="O2576" t="str">
            <v>CLASSE</v>
          </cell>
          <cell r="P2576">
            <v>4</v>
          </cell>
          <cell r="Q2576">
            <v>54.4</v>
          </cell>
          <cell r="R2576">
            <v>31</v>
          </cell>
          <cell r="S2576">
            <v>54.400000000000006</v>
          </cell>
          <cell r="T2576" t="str">
            <v xml:space="preserve"> </v>
          </cell>
        </row>
        <row r="2577">
          <cell r="A2577" t="str">
            <v>48202000</v>
          </cell>
          <cell r="B2577" t="str">
            <v>Cahiers</v>
          </cell>
          <cell r="C2577">
            <v>38393</v>
          </cell>
          <cell r="D2577">
            <v>30</v>
          </cell>
          <cell r="E2577">
            <v>0</v>
          </cell>
          <cell r="F2577">
            <v>0</v>
          </cell>
          <cell r="G2577">
            <v>30</v>
          </cell>
          <cell r="H2577">
            <v>0</v>
          </cell>
          <cell r="I2577">
            <v>0</v>
          </cell>
          <cell r="J2577">
            <v>1</v>
          </cell>
          <cell r="K2577">
            <v>0</v>
          </cell>
          <cell r="L2577" t="str">
            <v>KGM</v>
          </cell>
          <cell r="M2577">
            <v>0</v>
          </cell>
          <cell r="N2577">
            <v>0</v>
          </cell>
          <cell r="O2577" t="str">
            <v>CLASSE</v>
          </cell>
          <cell r="P2577">
            <v>4</v>
          </cell>
          <cell r="Q2577">
            <v>31</v>
          </cell>
          <cell r="R2577">
            <v>31</v>
          </cell>
          <cell r="S2577">
            <v>31</v>
          </cell>
          <cell r="T2577" t="str">
            <v xml:space="preserve"> </v>
          </cell>
        </row>
        <row r="2578">
          <cell r="A2578" t="str">
            <v>48203000</v>
          </cell>
          <cell r="B2578" t="str">
            <v>Classeurs,reliures,chemises et couvertures a dossier en papiers ou cartons</v>
          </cell>
          <cell r="C2578">
            <v>38393</v>
          </cell>
          <cell r="D2578">
            <v>30</v>
          </cell>
          <cell r="E2578">
            <v>0</v>
          </cell>
          <cell r="F2578">
            <v>18</v>
          </cell>
          <cell r="G2578">
            <v>30</v>
          </cell>
          <cell r="H2578">
            <v>0</v>
          </cell>
          <cell r="I2578">
            <v>18</v>
          </cell>
          <cell r="J2578">
            <v>1</v>
          </cell>
          <cell r="K2578">
            <v>0</v>
          </cell>
          <cell r="L2578" t="str">
            <v>KGM</v>
          </cell>
          <cell r="M2578">
            <v>0</v>
          </cell>
          <cell r="N2578">
            <v>0</v>
          </cell>
          <cell r="O2578" t="str">
            <v>CLASSE</v>
          </cell>
          <cell r="P2578">
            <v>4</v>
          </cell>
          <cell r="Q2578">
            <v>54.4</v>
          </cell>
          <cell r="R2578">
            <v>31</v>
          </cell>
          <cell r="S2578">
            <v>54.400000000000006</v>
          </cell>
          <cell r="T2578" t="str">
            <v xml:space="preserve"> </v>
          </cell>
        </row>
        <row r="2579">
          <cell r="A2579" t="str">
            <v>48204000</v>
          </cell>
          <cell r="B2579" t="str">
            <v>Liasses et carnets manifold,meme comportant des feuilles de papier carbone</v>
          </cell>
          <cell r="C2579">
            <v>38393</v>
          </cell>
          <cell r="D2579">
            <v>30</v>
          </cell>
          <cell r="E2579">
            <v>0</v>
          </cell>
          <cell r="F2579">
            <v>18</v>
          </cell>
          <cell r="G2579">
            <v>30</v>
          </cell>
          <cell r="H2579">
            <v>0</v>
          </cell>
          <cell r="I2579">
            <v>18</v>
          </cell>
          <cell r="J2579">
            <v>1</v>
          </cell>
          <cell r="K2579">
            <v>0</v>
          </cell>
          <cell r="L2579" t="str">
            <v>KGM</v>
          </cell>
          <cell r="M2579">
            <v>0</v>
          </cell>
          <cell r="N2579">
            <v>0</v>
          </cell>
          <cell r="O2579" t="str">
            <v>CLASSE</v>
          </cell>
          <cell r="P2579">
            <v>4</v>
          </cell>
          <cell r="Q2579">
            <v>54.4</v>
          </cell>
          <cell r="R2579">
            <v>31</v>
          </cell>
          <cell r="S2579">
            <v>54.400000000000006</v>
          </cell>
          <cell r="T2579" t="str">
            <v xml:space="preserve"> </v>
          </cell>
        </row>
        <row r="2580">
          <cell r="A2580" t="str">
            <v>48205000</v>
          </cell>
          <cell r="B2580" t="str">
            <v>Albums pour echantillonnages ou pour collections</v>
          </cell>
          <cell r="C2580">
            <v>38393</v>
          </cell>
          <cell r="D2580">
            <v>30</v>
          </cell>
          <cell r="E2580">
            <v>0</v>
          </cell>
          <cell r="F2580">
            <v>18</v>
          </cell>
          <cell r="G2580">
            <v>30</v>
          </cell>
          <cell r="H2580">
            <v>0</v>
          </cell>
          <cell r="I2580">
            <v>18</v>
          </cell>
          <cell r="J2580">
            <v>1</v>
          </cell>
          <cell r="K2580">
            <v>0</v>
          </cell>
          <cell r="L2580" t="str">
            <v>KGM</v>
          </cell>
          <cell r="M2580">
            <v>0</v>
          </cell>
          <cell r="N2580">
            <v>0</v>
          </cell>
          <cell r="O2580" t="str">
            <v>CLASSE</v>
          </cell>
          <cell r="P2580">
            <v>4</v>
          </cell>
          <cell r="Q2580">
            <v>54.4</v>
          </cell>
          <cell r="R2580">
            <v>31</v>
          </cell>
          <cell r="S2580">
            <v>54.400000000000006</v>
          </cell>
          <cell r="T2580" t="str">
            <v xml:space="preserve"> </v>
          </cell>
        </row>
        <row r="2581">
          <cell r="A2581" t="str">
            <v>48209000</v>
          </cell>
          <cell r="B2581" t="str">
            <v>Art de bureau ou de papeterie en papier ou carton n. repris ds. le 4820</v>
          </cell>
          <cell r="C2581">
            <v>38393</v>
          </cell>
          <cell r="D2581">
            <v>30</v>
          </cell>
          <cell r="E2581">
            <v>0</v>
          </cell>
          <cell r="F2581">
            <v>18</v>
          </cell>
          <cell r="G2581">
            <v>30</v>
          </cell>
          <cell r="H2581">
            <v>0</v>
          </cell>
          <cell r="I2581">
            <v>18</v>
          </cell>
          <cell r="J2581">
            <v>1</v>
          </cell>
          <cell r="K2581">
            <v>0</v>
          </cell>
          <cell r="L2581" t="str">
            <v>KGM</v>
          </cell>
          <cell r="M2581">
            <v>0</v>
          </cell>
          <cell r="N2581">
            <v>0</v>
          </cell>
          <cell r="O2581" t="str">
            <v>CLASSE</v>
          </cell>
          <cell r="P2581">
            <v>4</v>
          </cell>
          <cell r="Q2581">
            <v>54.4</v>
          </cell>
          <cell r="R2581">
            <v>31</v>
          </cell>
          <cell r="S2581">
            <v>54.400000000000006</v>
          </cell>
          <cell r="T2581" t="str">
            <v xml:space="preserve"> </v>
          </cell>
        </row>
        <row r="2582">
          <cell r="A2582" t="str">
            <v>48211010</v>
          </cell>
          <cell r="B2582" t="str">
            <v>Etiquettes de tous genres en papier ou cartimprim_x0002_s sur support papier m_x0002_tallis_x0002_</v>
          </cell>
          <cell r="C2582">
            <v>38393</v>
          </cell>
          <cell r="D2582">
            <v>10</v>
          </cell>
          <cell r="E2582">
            <v>0</v>
          </cell>
          <cell r="F2582">
            <v>18</v>
          </cell>
          <cell r="G2582">
            <v>10</v>
          </cell>
          <cell r="H2582">
            <v>0</v>
          </cell>
          <cell r="I2582">
            <v>18</v>
          </cell>
          <cell r="J2582">
            <v>1</v>
          </cell>
          <cell r="K2582">
            <v>0</v>
          </cell>
          <cell r="L2582" t="str">
            <v>KGM</v>
          </cell>
          <cell r="M2582">
            <v>0</v>
          </cell>
          <cell r="N2582">
            <v>0</v>
          </cell>
          <cell r="O2582" t="str">
            <v>CLASSE</v>
          </cell>
          <cell r="P2582">
            <v>2</v>
          </cell>
          <cell r="Q2582">
            <v>30.8</v>
          </cell>
          <cell r="R2582">
            <v>11</v>
          </cell>
          <cell r="S2582">
            <v>30.800000000000011</v>
          </cell>
          <cell r="T2582" t="str">
            <v xml:space="preserve"> </v>
          </cell>
        </row>
        <row r="2583">
          <cell r="A2583" t="str">
            <v>48211090</v>
          </cell>
          <cell r="B2583" t="str">
            <v>Etiquettes de tous genres,en papier/carton, imprim_x0002_s sur support papier non m_x0002_tallis_x0002_</v>
          </cell>
          <cell r="C2583">
            <v>38393</v>
          </cell>
          <cell r="D2583">
            <v>20</v>
          </cell>
          <cell r="E2583">
            <v>0</v>
          </cell>
          <cell r="F2583">
            <v>18</v>
          </cell>
          <cell r="G2583">
            <v>20</v>
          </cell>
          <cell r="H2583">
            <v>0</v>
          </cell>
          <cell r="I2583">
            <v>18</v>
          </cell>
          <cell r="J2583">
            <v>1</v>
          </cell>
          <cell r="K2583">
            <v>0</v>
          </cell>
          <cell r="L2583" t="str">
            <v>KGM</v>
          </cell>
          <cell r="M2583">
            <v>0</v>
          </cell>
          <cell r="N2583">
            <v>0</v>
          </cell>
          <cell r="O2583" t="str">
            <v>CLASSE</v>
          </cell>
          <cell r="P2583">
            <v>3</v>
          </cell>
          <cell r="Q2583">
            <v>42.6</v>
          </cell>
          <cell r="R2583">
            <v>21</v>
          </cell>
          <cell r="S2583">
            <v>42.599999999999994</v>
          </cell>
          <cell r="T2583" t="str">
            <v xml:space="preserve"> </v>
          </cell>
        </row>
        <row r="2584">
          <cell r="A2584" t="str">
            <v>48219010</v>
          </cell>
          <cell r="B2584" t="str">
            <v>Etiquettes de tous genres en papier/cartonnon imprim_x0002_es _x0005_ usages industriels</v>
          </cell>
          <cell r="C2584">
            <v>38393</v>
          </cell>
          <cell r="D2584">
            <v>10</v>
          </cell>
          <cell r="E2584">
            <v>0</v>
          </cell>
          <cell r="F2584">
            <v>18</v>
          </cell>
          <cell r="G2584">
            <v>10</v>
          </cell>
          <cell r="H2584">
            <v>0</v>
          </cell>
          <cell r="I2584">
            <v>18</v>
          </cell>
          <cell r="J2584">
            <v>1</v>
          </cell>
          <cell r="K2584">
            <v>0</v>
          </cell>
          <cell r="L2584" t="str">
            <v>KGM</v>
          </cell>
          <cell r="M2584">
            <v>0</v>
          </cell>
          <cell r="N2584">
            <v>0</v>
          </cell>
          <cell r="O2584" t="str">
            <v>CLASSE</v>
          </cell>
          <cell r="P2584">
            <v>2</v>
          </cell>
          <cell r="Q2584">
            <v>30.8</v>
          </cell>
          <cell r="R2584">
            <v>11</v>
          </cell>
          <cell r="S2584">
            <v>30.800000000000011</v>
          </cell>
          <cell r="T2584" t="str">
            <v xml:space="preserve"> </v>
          </cell>
        </row>
        <row r="2585">
          <cell r="A2585" t="str">
            <v>48219090</v>
          </cell>
          <cell r="B2585" t="str">
            <v>Etiquettes de tous genres,en papier/cartonnon imprim_x0002_es autres que _x0005_ usage industriel</v>
          </cell>
          <cell r="C2585">
            <v>38393</v>
          </cell>
          <cell r="D2585">
            <v>20</v>
          </cell>
          <cell r="E2585">
            <v>0</v>
          </cell>
          <cell r="F2585">
            <v>18</v>
          </cell>
          <cell r="G2585">
            <v>20</v>
          </cell>
          <cell r="H2585">
            <v>0</v>
          </cell>
          <cell r="I2585">
            <v>18</v>
          </cell>
          <cell r="J2585">
            <v>1</v>
          </cell>
          <cell r="K2585">
            <v>0</v>
          </cell>
          <cell r="L2585" t="str">
            <v>KGM</v>
          </cell>
          <cell r="M2585">
            <v>0</v>
          </cell>
          <cell r="N2585">
            <v>0</v>
          </cell>
          <cell r="O2585" t="str">
            <v>CLASSE</v>
          </cell>
          <cell r="P2585">
            <v>3</v>
          </cell>
          <cell r="Q2585">
            <v>42.6</v>
          </cell>
          <cell r="R2585">
            <v>21</v>
          </cell>
          <cell r="S2585">
            <v>42.599999999999994</v>
          </cell>
          <cell r="T2585" t="str">
            <v xml:space="preserve"> </v>
          </cell>
        </row>
        <row r="2586">
          <cell r="A2586" t="str">
            <v>48221000</v>
          </cell>
          <cell r="B2586" t="str">
            <v>Canettes,busettes,..pour l'enroulement des fils textilles,en carton,..</v>
          </cell>
          <cell r="C2586">
            <v>38393</v>
          </cell>
          <cell r="D2586">
            <v>10</v>
          </cell>
          <cell r="E2586">
            <v>0</v>
          </cell>
          <cell r="F2586">
            <v>18</v>
          </cell>
          <cell r="G2586">
            <v>10</v>
          </cell>
          <cell r="H2586">
            <v>0</v>
          </cell>
          <cell r="I2586">
            <v>18</v>
          </cell>
          <cell r="J2586">
            <v>1</v>
          </cell>
          <cell r="K2586">
            <v>0</v>
          </cell>
          <cell r="L2586" t="str">
            <v>KGM</v>
          </cell>
          <cell r="M2586">
            <v>0</v>
          </cell>
          <cell r="N2586">
            <v>0</v>
          </cell>
          <cell r="O2586" t="str">
            <v>CLASSE</v>
          </cell>
          <cell r="P2586">
            <v>2</v>
          </cell>
          <cell r="Q2586">
            <v>30.8</v>
          </cell>
          <cell r="R2586">
            <v>11</v>
          </cell>
          <cell r="S2586">
            <v>30.800000000000011</v>
          </cell>
          <cell r="T2586" t="str">
            <v xml:space="preserve"> </v>
          </cell>
        </row>
        <row r="2587">
          <cell r="A2587" t="str">
            <v>48229000</v>
          </cell>
          <cell r="B2587" t="str">
            <v>Canettes,busettes,tambours,bobines et similaires,en carton,..</v>
          </cell>
          <cell r="C2587">
            <v>38393</v>
          </cell>
          <cell r="D2587">
            <v>10</v>
          </cell>
          <cell r="E2587">
            <v>0</v>
          </cell>
          <cell r="F2587">
            <v>18</v>
          </cell>
          <cell r="G2587">
            <v>10</v>
          </cell>
          <cell r="H2587">
            <v>0</v>
          </cell>
          <cell r="I2587">
            <v>18</v>
          </cell>
          <cell r="J2587">
            <v>1</v>
          </cell>
          <cell r="K2587">
            <v>0</v>
          </cell>
          <cell r="L2587" t="str">
            <v>KGM</v>
          </cell>
          <cell r="M2587">
            <v>0</v>
          </cell>
          <cell r="N2587">
            <v>0</v>
          </cell>
          <cell r="O2587" t="str">
            <v>CLASSE</v>
          </cell>
          <cell r="P2587">
            <v>2</v>
          </cell>
          <cell r="Q2587">
            <v>30.8</v>
          </cell>
          <cell r="R2587">
            <v>11</v>
          </cell>
          <cell r="S2587">
            <v>30.800000000000011</v>
          </cell>
          <cell r="T2587" t="str">
            <v xml:space="preserve"> </v>
          </cell>
        </row>
        <row r="2588">
          <cell r="A2588" t="str">
            <v>48231200</v>
          </cell>
          <cell r="B2588" t="str">
            <v>Papier auto-adh_x0002_sif d_x0002_coup_x0002_ en format</v>
          </cell>
          <cell r="C2588">
            <v>38393</v>
          </cell>
          <cell r="D2588">
            <v>20</v>
          </cell>
          <cell r="E2588">
            <v>0</v>
          </cell>
          <cell r="F2588">
            <v>18</v>
          </cell>
          <cell r="G2588">
            <v>20</v>
          </cell>
          <cell r="H2588">
            <v>0</v>
          </cell>
          <cell r="I2588">
            <v>18</v>
          </cell>
          <cell r="J2588">
            <v>1</v>
          </cell>
          <cell r="K2588">
            <v>0</v>
          </cell>
          <cell r="L2588" t="str">
            <v>KGM</v>
          </cell>
          <cell r="M2588">
            <v>0</v>
          </cell>
          <cell r="N2588">
            <v>0</v>
          </cell>
          <cell r="O2588" t="str">
            <v>CLASSE</v>
          </cell>
          <cell r="P2588">
            <v>3</v>
          </cell>
          <cell r="Q2588">
            <v>42.6</v>
          </cell>
          <cell r="R2588">
            <v>21</v>
          </cell>
          <cell r="S2588">
            <v>42.599999999999994</v>
          </cell>
          <cell r="T2588" t="str">
            <v xml:space="preserve"> </v>
          </cell>
        </row>
        <row r="2589">
          <cell r="A2589" t="str">
            <v>48231900</v>
          </cell>
          <cell r="B2589" t="str">
            <v>Papiers gommes ou adhesifs en bandes ou en rouleaux</v>
          </cell>
          <cell r="C2589">
            <v>38393</v>
          </cell>
          <cell r="D2589">
            <v>20</v>
          </cell>
          <cell r="E2589">
            <v>0</v>
          </cell>
          <cell r="F2589">
            <v>18</v>
          </cell>
          <cell r="G2589">
            <v>20</v>
          </cell>
          <cell r="H2589">
            <v>0</v>
          </cell>
          <cell r="I2589">
            <v>18</v>
          </cell>
          <cell r="J2589">
            <v>1</v>
          </cell>
          <cell r="K2589">
            <v>0</v>
          </cell>
          <cell r="L2589" t="str">
            <v>KGM</v>
          </cell>
          <cell r="M2589">
            <v>0</v>
          </cell>
          <cell r="N2589">
            <v>0</v>
          </cell>
          <cell r="O2589" t="str">
            <v>CLASSE</v>
          </cell>
          <cell r="P2589">
            <v>3</v>
          </cell>
          <cell r="Q2589">
            <v>42.6</v>
          </cell>
          <cell r="R2589">
            <v>21</v>
          </cell>
          <cell r="S2589">
            <v>42.599999999999994</v>
          </cell>
          <cell r="T2589" t="str">
            <v xml:space="preserve"> </v>
          </cell>
        </row>
        <row r="2590">
          <cell r="A2590" t="str">
            <v>48232000</v>
          </cell>
          <cell r="B2590" t="str">
            <v>Papiers et cartons-filtres</v>
          </cell>
          <cell r="C2590">
            <v>38393</v>
          </cell>
          <cell r="D2590">
            <v>20</v>
          </cell>
          <cell r="E2590">
            <v>0</v>
          </cell>
          <cell r="F2590">
            <v>18</v>
          </cell>
          <cell r="G2590">
            <v>20</v>
          </cell>
          <cell r="H2590">
            <v>0</v>
          </cell>
          <cell r="I2590">
            <v>18</v>
          </cell>
          <cell r="J2590">
            <v>1</v>
          </cell>
          <cell r="K2590">
            <v>0</v>
          </cell>
          <cell r="L2590" t="str">
            <v>KGM</v>
          </cell>
          <cell r="M2590">
            <v>0</v>
          </cell>
          <cell r="N2590">
            <v>0</v>
          </cell>
          <cell r="O2590" t="str">
            <v>CLASSE</v>
          </cell>
          <cell r="P2590">
            <v>3</v>
          </cell>
          <cell r="Q2590">
            <v>42.6</v>
          </cell>
          <cell r="R2590">
            <v>21</v>
          </cell>
          <cell r="S2590">
            <v>42.599999999999994</v>
          </cell>
          <cell r="T2590" t="str">
            <v xml:space="preserve"> </v>
          </cell>
        </row>
        <row r="2591">
          <cell r="A2591" t="str">
            <v>48234000</v>
          </cell>
          <cell r="B2591" t="str">
            <v>Papiers a diagrammes,...en bobines,feuilles disques</v>
          </cell>
          <cell r="C2591">
            <v>38393</v>
          </cell>
          <cell r="D2591">
            <v>20</v>
          </cell>
          <cell r="E2591">
            <v>0</v>
          </cell>
          <cell r="F2591">
            <v>18</v>
          </cell>
          <cell r="G2591">
            <v>20</v>
          </cell>
          <cell r="H2591">
            <v>0</v>
          </cell>
          <cell r="I2591">
            <v>18</v>
          </cell>
          <cell r="J2591">
            <v>1</v>
          </cell>
          <cell r="K2591">
            <v>0</v>
          </cell>
          <cell r="L2591" t="str">
            <v>KGM</v>
          </cell>
          <cell r="M2591">
            <v>0</v>
          </cell>
          <cell r="N2591">
            <v>0</v>
          </cell>
          <cell r="O2591" t="str">
            <v>CLASSE</v>
          </cell>
          <cell r="P2591">
            <v>3</v>
          </cell>
          <cell r="Q2591">
            <v>42.6</v>
          </cell>
          <cell r="R2591">
            <v>21</v>
          </cell>
          <cell r="S2591">
            <v>42.599999999999994</v>
          </cell>
          <cell r="T2591" t="str">
            <v xml:space="preserve"> </v>
          </cell>
        </row>
        <row r="2592">
          <cell r="A2592" t="str">
            <v>48235100</v>
          </cell>
          <cell r="B2592" t="str">
            <v>Papier et cartons imprim_x0002_ estamptes ou perfor_x0002_s pour l'_x0002_crit et l'impression</v>
          </cell>
          <cell r="C2592">
            <v>38393</v>
          </cell>
          <cell r="D2592">
            <v>30</v>
          </cell>
          <cell r="E2592">
            <v>0</v>
          </cell>
          <cell r="F2592">
            <v>18</v>
          </cell>
          <cell r="G2592">
            <v>30</v>
          </cell>
          <cell r="H2592">
            <v>0</v>
          </cell>
          <cell r="I2592">
            <v>18</v>
          </cell>
          <cell r="J2592">
            <v>1</v>
          </cell>
          <cell r="K2592">
            <v>0</v>
          </cell>
          <cell r="L2592">
            <v>0</v>
          </cell>
          <cell r="M2592">
            <v>0</v>
          </cell>
          <cell r="N2592">
            <v>0</v>
          </cell>
          <cell r="O2592" t="str">
            <v>CLASSE</v>
          </cell>
          <cell r="P2592">
            <v>4</v>
          </cell>
          <cell r="Q2592">
            <v>54.4</v>
          </cell>
          <cell r="R2592">
            <v>31</v>
          </cell>
          <cell r="S2592">
            <v>54.400000000000006</v>
          </cell>
          <cell r="T2592" t="str">
            <v xml:space="preserve"> </v>
          </cell>
        </row>
        <row r="2593">
          <cell r="A2593" t="str">
            <v>48235900</v>
          </cell>
          <cell r="B2593" t="str">
            <v>Papiers et cartons pour l'_x0002_criture autres que du 482351</v>
          </cell>
          <cell r="C2593">
            <v>38393</v>
          </cell>
          <cell r="D2593">
            <v>30</v>
          </cell>
          <cell r="E2593">
            <v>0</v>
          </cell>
          <cell r="F2593">
            <v>18</v>
          </cell>
          <cell r="G2593">
            <v>30</v>
          </cell>
          <cell r="H2593">
            <v>0</v>
          </cell>
          <cell r="I2593">
            <v>18</v>
          </cell>
          <cell r="J2593">
            <v>1</v>
          </cell>
          <cell r="K2593">
            <v>0</v>
          </cell>
          <cell r="L2593" t="str">
            <v>NMB</v>
          </cell>
          <cell r="M2593">
            <v>0</v>
          </cell>
          <cell r="N2593">
            <v>0</v>
          </cell>
          <cell r="O2593" t="str">
            <v>CLASSE</v>
          </cell>
          <cell r="P2593">
            <v>4</v>
          </cell>
          <cell r="Q2593">
            <v>54.4</v>
          </cell>
          <cell r="R2593">
            <v>31</v>
          </cell>
          <cell r="S2593">
            <v>54.400000000000006</v>
          </cell>
          <cell r="T2593" t="str">
            <v xml:space="preserve"> </v>
          </cell>
        </row>
        <row r="2594">
          <cell r="A2594" t="str">
            <v>48236000</v>
          </cell>
          <cell r="B2594" t="str">
            <v>Articles pour la table en papier ou carton</v>
          </cell>
          <cell r="C2594">
            <v>38393</v>
          </cell>
          <cell r="D2594">
            <v>30</v>
          </cell>
          <cell r="E2594">
            <v>0</v>
          </cell>
          <cell r="F2594">
            <v>18</v>
          </cell>
          <cell r="G2594">
            <v>30</v>
          </cell>
          <cell r="H2594">
            <v>0</v>
          </cell>
          <cell r="I2594">
            <v>18</v>
          </cell>
          <cell r="J2594">
            <v>1</v>
          </cell>
          <cell r="K2594">
            <v>0</v>
          </cell>
          <cell r="L2594" t="str">
            <v>KGM</v>
          </cell>
          <cell r="M2594">
            <v>0</v>
          </cell>
          <cell r="N2594">
            <v>0</v>
          </cell>
          <cell r="O2594" t="str">
            <v>CLASSE</v>
          </cell>
          <cell r="P2594">
            <v>4</v>
          </cell>
          <cell r="Q2594">
            <v>54.4</v>
          </cell>
          <cell r="R2594">
            <v>31</v>
          </cell>
          <cell r="S2594">
            <v>54.400000000000006</v>
          </cell>
          <cell r="T2594" t="str">
            <v xml:space="preserve"> </v>
          </cell>
        </row>
        <row r="2595">
          <cell r="A2595" t="str">
            <v>48237010</v>
          </cell>
          <cell r="B2595" t="str">
            <v>Articles moul_x0002_s ou press_x0002_s pour emballage des oeufs</v>
          </cell>
          <cell r="C2595">
            <v>38393</v>
          </cell>
          <cell r="D2595">
            <v>10</v>
          </cell>
          <cell r="E2595">
            <v>0</v>
          </cell>
          <cell r="F2595">
            <v>18</v>
          </cell>
          <cell r="G2595">
            <v>10</v>
          </cell>
          <cell r="H2595">
            <v>0</v>
          </cell>
          <cell r="I2595">
            <v>18</v>
          </cell>
          <cell r="J2595">
            <v>1</v>
          </cell>
          <cell r="K2595">
            <v>0</v>
          </cell>
          <cell r="L2595" t="str">
            <v>KGM</v>
          </cell>
          <cell r="M2595">
            <v>0</v>
          </cell>
          <cell r="N2595">
            <v>0</v>
          </cell>
          <cell r="O2595" t="str">
            <v>CLASSE</v>
          </cell>
          <cell r="P2595">
            <v>2</v>
          </cell>
          <cell r="Q2595">
            <v>30.8</v>
          </cell>
          <cell r="R2595">
            <v>11</v>
          </cell>
          <cell r="S2595">
            <v>30.800000000000011</v>
          </cell>
          <cell r="T2595" t="str">
            <v xml:space="preserve"> </v>
          </cell>
        </row>
        <row r="2596">
          <cell r="A2596" t="str">
            <v>48237090</v>
          </cell>
          <cell r="B2596" t="str">
            <v>Articles moul_x0002_s ou press_x0002_s en p_x0003_te _x0005_ papier autres que ceux du 48237010</v>
          </cell>
          <cell r="C2596">
            <v>38393</v>
          </cell>
          <cell r="D2596">
            <v>30</v>
          </cell>
          <cell r="E2596">
            <v>0</v>
          </cell>
          <cell r="F2596">
            <v>18</v>
          </cell>
          <cell r="G2596">
            <v>30</v>
          </cell>
          <cell r="H2596">
            <v>0</v>
          </cell>
          <cell r="I2596">
            <v>18</v>
          </cell>
          <cell r="J2596">
            <v>1</v>
          </cell>
          <cell r="K2596">
            <v>0</v>
          </cell>
          <cell r="L2596" t="str">
            <v>KGM</v>
          </cell>
          <cell r="M2596">
            <v>0</v>
          </cell>
          <cell r="N2596">
            <v>0</v>
          </cell>
          <cell r="O2596" t="str">
            <v>CLASSE</v>
          </cell>
          <cell r="P2596">
            <v>4</v>
          </cell>
          <cell r="Q2596">
            <v>54.4</v>
          </cell>
          <cell r="R2596">
            <v>31</v>
          </cell>
          <cell r="S2596">
            <v>54.400000000000006</v>
          </cell>
          <cell r="T2596" t="str">
            <v xml:space="preserve"> </v>
          </cell>
        </row>
        <row r="2597">
          <cell r="A2597" t="str">
            <v>48239000</v>
          </cell>
          <cell r="B2597" t="str">
            <v>Ouvrages en pate a paier, papier,cart,ouate de cellul..autres que du 4823</v>
          </cell>
          <cell r="C2597">
            <v>38393</v>
          </cell>
          <cell r="D2597">
            <v>30</v>
          </cell>
          <cell r="E2597">
            <v>0</v>
          </cell>
          <cell r="F2597">
            <v>18</v>
          </cell>
          <cell r="G2597">
            <v>30</v>
          </cell>
          <cell r="H2597">
            <v>0</v>
          </cell>
          <cell r="I2597">
            <v>18</v>
          </cell>
          <cell r="J2597">
            <v>1</v>
          </cell>
          <cell r="K2597">
            <v>0</v>
          </cell>
          <cell r="L2597" t="str">
            <v>KGM</v>
          </cell>
          <cell r="M2597">
            <v>0</v>
          </cell>
          <cell r="N2597">
            <v>0</v>
          </cell>
          <cell r="O2597" t="str">
            <v>CLASSE</v>
          </cell>
          <cell r="P2597">
            <v>4</v>
          </cell>
          <cell r="Q2597">
            <v>54.4</v>
          </cell>
          <cell r="R2597">
            <v>31</v>
          </cell>
          <cell r="S2597">
            <v>54.400000000000006</v>
          </cell>
          <cell r="T2597" t="str">
            <v xml:space="preserve"> </v>
          </cell>
        </row>
        <row r="2598">
          <cell r="A2598" t="str">
            <v>49011010</v>
          </cell>
          <cell r="B2598" t="str">
            <v>Livres &amp; brochures scolaires en feuillesisol_x0002_s,m_x0008_me pli_x0002_s</v>
          </cell>
          <cell r="C2598">
            <v>38461</v>
          </cell>
          <cell r="D2598">
            <v>0</v>
          </cell>
          <cell r="E2598">
            <v>0</v>
          </cell>
          <cell r="F2598">
            <v>0</v>
          </cell>
          <cell r="G2598">
            <v>0</v>
          </cell>
          <cell r="H2598">
            <v>0</v>
          </cell>
          <cell r="I2598">
            <v>0</v>
          </cell>
          <cell r="J2598">
            <v>0</v>
          </cell>
          <cell r="K2598">
            <v>0</v>
          </cell>
          <cell r="L2598" t="str">
            <v>KGM</v>
          </cell>
          <cell r="M2598">
            <v>0</v>
          </cell>
          <cell r="N2598">
            <v>0</v>
          </cell>
          <cell r="P2598">
            <v>0</v>
          </cell>
          <cell r="R2598">
            <v>0</v>
          </cell>
          <cell r="S2598">
            <v>0</v>
          </cell>
          <cell r="T2598" t="str">
            <v xml:space="preserve"> </v>
          </cell>
        </row>
        <row r="2599">
          <cell r="A2599" t="str">
            <v>49011090</v>
          </cell>
          <cell r="B2599" t="str">
            <v>Livres,brochures &amp;imprim_x0002_s similaires en feuil isol_x0002_s,m_x0008_me pli_x0002_s,autre que scolaire</v>
          </cell>
          <cell r="C2599">
            <v>38393</v>
          </cell>
          <cell r="D2599">
            <v>0</v>
          </cell>
          <cell r="E2599">
            <v>0</v>
          </cell>
          <cell r="F2599">
            <v>0</v>
          </cell>
          <cell r="G2599">
            <v>0</v>
          </cell>
          <cell r="H2599">
            <v>0</v>
          </cell>
          <cell r="I2599">
            <v>0</v>
          </cell>
          <cell r="J2599">
            <v>1</v>
          </cell>
          <cell r="K2599">
            <v>0</v>
          </cell>
          <cell r="L2599" t="str">
            <v>KGM</v>
          </cell>
          <cell r="M2599">
            <v>0</v>
          </cell>
          <cell r="N2599">
            <v>0</v>
          </cell>
          <cell r="P2599">
            <v>1</v>
          </cell>
          <cell r="R2599">
            <v>1</v>
          </cell>
          <cell r="S2599">
            <v>1</v>
          </cell>
          <cell r="T2599" t="str">
            <v>ERR</v>
          </cell>
        </row>
        <row r="2600">
          <cell r="A2600" t="str">
            <v>49019100</v>
          </cell>
          <cell r="B2600" t="str">
            <v>Dictionnaires et encyclopedies,meme en fascicules</v>
          </cell>
          <cell r="C2600">
            <v>38393</v>
          </cell>
          <cell r="D2600">
            <v>0</v>
          </cell>
          <cell r="E2600">
            <v>0</v>
          </cell>
          <cell r="F2600">
            <v>0</v>
          </cell>
          <cell r="G2600">
            <v>0</v>
          </cell>
          <cell r="H2600">
            <v>0</v>
          </cell>
          <cell r="I2600">
            <v>0</v>
          </cell>
          <cell r="J2600">
            <v>1</v>
          </cell>
          <cell r="K2600">
            <v>0</v>
          </cell>
          <cell r="L2600" t="str">
            <v>KGM</v>
          </cell>
          <cell r="M2600">
            <v>0</v>
          </cell>
          <cell r="N2600">
            <v>0</v>
          </cell>
          <cell r="P2600">
            <v>1</v>
          </cell>
          <cell r="R2600">
            <v>1</v>
          </cell>
          <cell r="S2600">
            <v>1</v>
          </cell>
          <cell r="T2600" t="str">
            <v>ERR</v>
          </cell>
        </row>
        <row r="2601">
          <cell r="A2601" t="str">
            <v>49019910</v>
          </cell>
          <cell r="B2601" t="str">
            <v>Livres &amp; brochures scolaires pr_x0002_sent_x0002_s autrement qu'en feuil isol_x0002_s,m_x0008_me pli_x0002_s</v>
          </cell>
          <cell r="C2601">
            <v>38461</v>
          </cell>
          <cell r="D2601">
            <v>0</v>
          </cell>
          <cell r="E2601">
            <v>0</v>
          </cell>
          <cell r="F2601">
            <v>0</v>
          </cell>
          <cell r="G2601">
            <v>0</v>
          </cell>
          <cell r="H2601">
            <v>0</v>
          </cell>
          <cell r="I2601">
            <v>0</v>
          </cell>
          <cell r="J2601">
            <v>0</v>
          </cell>
          <cell r="K2601">
            <v>0</v>
          </cell>
          <cell r="L2601" t="str">
            <v>KGM</v>
          </cell>
          <cell r="M2601">
            <v>0</v>
          </cell>
          <cell r="N2601">
            <v>0</v>
          </cell>
          <cell r="P2601">
            <v>0</v>
          </cell>
          <cell r="R2601">
            <v>0</v>
          </cell>
          <cell r="S2601">
            <v>0</v>
          </cell>
          <cell r="T2601" t="str">
            <v xml:space="preserve"> </v>
          </cell>
        </row>
        <row r="2602">
          <cell r="A2602" t="str">
            <v>49019990</v>
          </cell>
          <cell r="B2602" t="str">
            <v>Livres,brochures &amp;imprim_x0002_s similaires,en relure,autres que scolaires</v>
          </cell>
          <cell r="C2602">
            <v>38393</v>
          </cell>
          <cell r="D2602">
            <v>0</v>
          </cell>
          <cell r="E2602">
            <v>0</v>
          </cell>
          <cell r="F2602">
            <v>0</v>
          </cell>
          <cell r="G2602">
            <v>0</v>
          </cell>
          <cell r="H2602">
            <v>0</v>
          </cell>
          <cell r="I2602">
            <v>0</v>
          </cell>
          <cell r="J2602">
            <v>1</v>
          </cell>
          <cell r="K2602">
            <v>0</v>
          </cell>
          <cell r="L2602" t="str">
            <v>KGM</v>
          </cell>
          <cell r="M2602">
            <v>0</v>
          </cell>
          <cell r="N2602">
            <v>0</v>
          </cell>
          <cell r="P2602">
            <v>1</v>
          </cell>
          <cell r="R2602">
            <v>1</v>
          </cell>
          <cell r="S2602">
            <v>1</v>
          </cell>
          <cell r="T2602" t="str">
            <v>ERR</v>
          </cell>
        </row>
        <row r="2603">
          <cell r="A2603" t="str">
            <v>49021000</v>
          </cell>
          <cell r="B2603" t="str">
            <v>Journaux et periodiques imprimes...avec publicite,4 n/semaine et +</v>
          </cell>
          <cell r="C2603">
            <v>38393</v>
          </cell>
          <cell r="D2603">
            <v>0</v>
          </cell>
          <cell r="E2603">
            <v>0</v>
          </cell>
          <cell r="F2603">
            <v>0</v>
          </cell>
          <cell r="G2603">
            <v>0</v>
          </cell>
          <cell r="H2603">
            <v>0</v>
          </cell>
          <cell r="I2603">
            <v>0</v>
          </cell>
          <cell r="J2603">
            <v>1</v>
          </cell>
          <cell r="K2603">
            <v>0</v>
          </cell>
          <cell r="L2603" t="str">
            <v>KGM</v>
          </cell>
          <cell r="M2603">
            <v>0</v>
          </cell>
          <cell r="N2603">
            <v>0</v>
          </cell>
          <cell r="P2603">
            <v>1</v>
          </cell>
          <cell r="R2603">
            <v>1</v>
          </cell>
          <cell r="S2603">
            <v>1</v>
          </cell>
          <cell r="T2603" t="str">
            <v>ERR</v>
          </cell>
        </row>
        <row r="2604">
          <cell r="A2604" t="str">
            <v>49029000</v>
          </cell>
          <cell r="B2604" t="str">
            <v>Journaux meme illustres ou contenant de la publicite autre que du # 490210</v>
          </cell>
          <cell r="C2604">
            <v>38393</v>
          </cell>
          <cell r="D2604">
            <v>0</v>
          </cell>
          <cell r="E2604">
            <v>0</v>
          </cell>
          <cell r="F2604">
            <v>0</v>
          </cell>
          <cell r="G2604">
            <v>0</v>
          </cell>
          <cell r="H2604">
            <v>0</v>
          </cell>
          <cell r="I2604">
            <v>0</v>
          </cell>
          <cell r="J2604">
            <v>1</v>
          </cell>
          <cell r="K2604">
            <v>0</v>
          </cell>
          <cell r="L2604" t="str">
            <v>KGM</v>
          </cell>
          <cell r="M2604">
            <v>0</v>
          </cell>
          <cell r="N2604">
            <v>0</v>
          </cell>
          <cell r="P2604">
            <v>1</v>
          </cell>
          <cell r="R2604">
            <v>1</v>
          </cell>
          <cell r="S2604">
            <v>1</v>
          </cell>
          <cell r="T2604" t="str">
            <v>ERR</v>
          </cell>
        </row>
        <row r="2605">
          <cell r="A2605" t="str">
            <v>49030000</v>
          </cell>
          <cell r="B2605" t="str">
            <v>Album ou livre d'images &amp; album a dessiner ou a colorier,pour enfants</v>
          </cell>
          <cell r="C2605">
            <v>38393</v>
          </cell>
          <cell r="D2605">
            <v>0</v>
          </cell>
          <cell r="E2605">
            <v>0</v>
          </cell>
          <cell r="F2605">
            <v>0</v>
          </cell>
          <cell r="G2605">
            <v>0</v>
          </cell>
          <cell r="H2605">
            <v>0</v>
          </cell>
          <cell r="I2605">
            <v>0</v>
          </cell>
          <cell r="J2605">
            <v>1</v>
          </cell>
          <cell r="K2605">
            <v>0</v>
          </cell>
          <cell r="L2605" t="str">
            <v>KGM</v>
          </cell>
          <cell r="M2605">
            <v>0</v>
          </cell>
          <cell r="N2605">
            <v>0</v>
          </cell>
          <cell r="P2605">
            <v>1</v>
          </cell>
          <cell r="R2605">
            <v>1</v>
          </cell>
          <cell r="S2605">
            <v>1</v>
          </cell>
          <cell r="T2605" t="str">
            <v>ERR</v>
          </cell>
        </row>
        <row r="2606">
          <cell r="A2606" t="str">
            <v>49040000</v>
          </cell>
          <cell r="B2606" t="str">
            <v>Musique manuscrite ou imprimee, illustree ou non, meme reliee</v>
          </cell>
          <cell r="C2606">
            <v>38393</v>
          </cell>
          <cell r="D2606">
            <v>0</v>
          </cell>
          <cell r="E2606">
            <v>0</v>
          </cell>
          <cell r="F2606">
            <v>0</v>
          </cell>
          <cell r="G2606">
            <v>0</v>
          </cell>
          <cell r="H2606">
            <v>0</v>
          </cell>
          <cell r="I2606">
            <v>0</v>
          </cell>
          <cell r="J2606">
            <v>1</v>
          </cell>
          <cell r="K2606">
            <v>0</v>
          </cell>
          <cell r="L2606" t="str">
            <v>KGM</v>
          </cell>
          <cell r="M2606">
            <v>0</v>
          </cell>
          <cell r="N2606">
            <v>0</v>
          </cell>
          <cell r="P2606">
            <v>1</v>
          </cell>
          <cell r="R2606">
            <v>1</v>
          </cell>
          <cell r="S2606">
            <v>1</v>
          </cell>
          <cell r="T2606" t="str">
            <v>ERR</v>
          </cell>
        </row>
        <row r="2607">
          <cell r="A2607" t="str">
            <v>49051000</v>
          </cell>
          <cell r="B2607" t="str">
            <v>Globes imprimes</v>
          </cell>
          <cell r="C2607">
            <v>38393</v>
          </cell>
          <cell r="D2607">
            <v>0</v>
          </cell>
          <cell r="E2607">
            <v>0</v>
          </cell>
          <cell r="F2607">
            <v>0</v>
          </cell>
          <cell r="G2607">
            <v>0</v>
          </cell>
          <cell r="H2607">
            <v>0</v>
          </cell>
          <cell r="I2607">
            <v>0</v>
          </cell>
          <cell r="J2607">
            <v>1</v>
          </cell>
          <cell r="K2607">
            <v>0</v>
          </cell>
          <cell r="L2607" t="str">
            <v>KGM</v>
          </cell>
          <cell r="M2607">
            <v>0</v>
          </cell>
          <cell r="N2607">
            <v>0</v>
          </cell>
          <cell r="P2607">
            <v>1</v>
          </cell>
          <cell r="R2607">
            <v>1</v>
          </cell>
          <cell r="S2607">
            <v>1</v>
          </cell>
          <cell r="T2607" t="str">
            <v>ERR</v>
          </cell>
        </row>
        <row r="2608">
          <cell r="A2608" t="str">
            <v>49059100</v>
          </cell>
          <cell r="B2608" t="str">
            <v>Ouvrages cartographiques sous formes de livres ou brochures</v>
          </cell>
          <cell r="C2608">
            <v>38393</v>
          </cell>
          <cell r="D2608">
            <v>0</v>
          </cell>
          <cell r="E2608">
            <v>0</v>
          </cell>
          <cell r="F2608">
            <v>0</v>
          </cell>
          <cell r="G2608">
            <v>0</v>
          </cell>
          <cell r="H2608">
            <v>0</v>
          </cell>
          <cell r="I2608">
            <v>0</v>
          </cell>
          <cell r="J2608">
            <v>1</v>
          </cell>
          <cell r="K2608">
            <v>0</v>
          </cell>
          <cell r="L2608" t="str">
            <v>KGM</v>
          </cell>
          <cell r="M2608">
            <v>0</v>
          </cell>
          <cell r="N2608">
            <v>0</v>
          </cell>
          <cell r="P2608">
            <v>1</v>
          </cell>
          <cell r="R2608">
            <v>1</v>
          </cell>
          <cell r="S2608">
            <v>1</v>
          </cell>
          <cell r="T2608" t="str">
            <v>ERR</v>
          </cell>
        </row>
        <row r="2609">
          <cell r="A2609" t="str">
            <v>49059900</v>
          </cell>
          <cell r="B2609" t="str">
            <v>Ouvrages cartographiques de tous genres  autre que des # 490511 et 490591</v>
          </cell>
          <cell r="C2609">
            <v>38393</v>
          </cell>
          <cell r="D2609">
            <v>0</v>
          </cell>
          <cell r="E2609">
            <v>0</v>
          </cell>
          <cell r="F2609">
            <v>0</v>
          </cell>
          <cell r="G2609">
            <v>0</v>
          </cell>
          <cell r="H2609">
            <v>0</v>
          </cell>
          <cell r="I2609">
            <v>0</v>
          </cell>
          <cell r="J2609">
            <v>1</v>
          </cell>
          <cell r="K2609">
            <v>0</v>
          </cell>
          <cell r="L2609" t="str">
            <v>KGM</v>
          </cell>
          <cell r="M2609">
            <v>0</v>
          </cell>
          <cell r="N2609">
            <v>0</v>
          </cell>
          <cell r="P2609">
            <v>1</v>
          </cell>
          <cell r="R2609">
            <v>1</v>
          </cell>
          <cell r="S2609">
            <v>1</v>
          </cell>
          <cell r="T2609" t="str">
            <v>ERR</v>
          </cell>
        </row>
        <row r="2610">
          <cell r="A2610" t="str">
            <v>49060000</v>
          </cell>
          <cell r="B2610" t="str">
            <v>Plans et dessins d'architecture, de genie et autres plans</v>
          </cell>
          <cell r="C2610">
            <v>38393</v>
          </cell>
          <cell r="D2610">
            <v>10</v>
          </cell>
          <cell r="E2610">
            <v>0</v>
          </cell>
          <cell r="F2610">
            <v>18</v>
          </cell>
          <cell r="G2610">
            <v>10</v>
          </cell>
          <cell r="H2610">
            <v>0</v>
          </cell>
          <cell r="I2610">
            <v>18</v>
          </cell>
          <cell r="J2610">
            <v>1</v>
          </cell>
          <cell r="K2610">
            <v>0</v>
          </cell>
          <cell r="L2610" t="str">
            <v>KGM</v>
          </cell>
          <cell r="M2610">
            <v>0</v>
          </cell>
          <cell r="N2610">
            <v>0</v>
          </cell>
          <cell r="O2610" t="str">
            <v>CLASSE</v>
          </cell>
          <cell r="P2610">
            <v>2</v>
          </cell>
          <cell r="Q2610">
            <v>30.8</v>
          </cell>
          <cell r="R2610">
            <v>11</v>
          </cell>
          <cell r="S2610">
            <v>30.800000000000011</v>
          </cell>
          <cell r="T2610" t="str">
            <v xml:space="preserve"> </v>
          </cell>
        </row>
        <row r="2611">
          <cell r="A2611" t="str">
            <v>49070010</v>
          </cell>
          <cell r="B2611" t="str">
            <v>Titres d'actions ou d'obligations &amp; titres similaires</v>
          </cell>
          <cell r="C2611">
            <v>38393</v>
          </cell>
          <cell r="D2611">
            <v>10</v>
          </cell>
          <cell r="E2611">
            <v>0</v>
          </cell>
          <cell r="F2611">
            <v>18</v>
          </cell>
          <cell r="G2611">
            <v>10</v>
          </cell>
          <cell r="H2611">
            <v>0</v>
          </cell>
          <cell r="I2611">
            <v>18</v>
          </cell>
          <cell r="J2611">
            <v>1</v>
          </cell>
          <cell r="K2611">
            <v>0</v>
          </cell>
          <cell r="L2611" t="str">
            <v>KGM</v>
          </cell>
          <cell r="M2611">
            <v>0</v>
          </cell>
          <cell r="N2611">
            <v>0</v>
          </cell>
          <cell r="O2611" t="str">
            <v>CLASSE</v>
          </cell>
          <cell r="P2611">
            <v>2</v>
          </cell>
          <cell r="Q2611">
            <v>30.8</v>
          </cell>
          <cell r="R2611">
            <v>11</v>
          </cell>
          <cell r="S2611">
            <v>30.800000000000011</v>
          </cell>
          <cell r="T2611" t="str">
            <v xml:space="preserve"> </v>
          </cell>
        </row>
        <row r="2612">
          <cell r="A2612" t="str">
            <v>49070020</v>
          </cell>
          <cell r="B2612" t="str">
            <v>Carnets de chques</v>
          </cell>
          <cell r="C2612">
            <v>38393</v>
          </cell>
          <cell r="D2612">
            <v>30</v>
          </cell>
          <cell r="E2612">
            <v>0</v>
          </cell>
          <cell r="F2612">
            <v>18</v>
          </cell>
          <cell r="G2612">
            <v>30</v>
          </cell>
          <cell r="H2612">
            <v>0</v>
          </cell>
          <cell r="I2612">
            <v>18</v>
          </cell>
          <cell r="J2612">
            <v>1</v>
          </cell>
          <cell r="K2612">
            <v>0</v>
          </cell>
          <cell r="L2612" t="str">
            <v>KGM</v>
          </cell>
          <cell r="M2612">
            <v>0</v>
          </cell>
          <cell r="N2612">
            <v>0</v>
          </cell>
          <cell r="O2612" t="str">
            <v>CLASSE</v>
          </cell>
          <cell r="P2612">
            <v>4</v>
          </cell>
          <cell r="Q2612">
            <v>54.4</v>
          </cell>
          <cell r="R2612">
            <v>31</v>
          </cell>
          <cell r="S2612">
            <v>54.400000000000006</v>
          </cell>
          <cell r="T2612" t="str">
            <v xml:space="preserve"> </v>
          </cell>
        </row>
        <row r="2613">
          <cell r="A2613" t="str">
            <v>49070090</v>
          </cell>
          <cell r="B2613" t="str">
            <v>Timbres-poste,fiscaux &amp; analogues,imprim_x0002_sautres que du 49070010 &amp; 49070020</v>
          </cell>
          <cell r="C2613">
            <v>38393</v>
          </cell>
          <cell r="D2613">
            <v>10</v>
          </cell>
          <cell r="E2613">
            <v>0</v>
          </cell>
          <cell r="F2613">
            <v>18</v>
          </cell>
          <cell r="G2613">
            <v>10</v>
          </cell>
          <cell r="H2613">
            <v>0</v>
          </cell>
          <cell r="I2613">
            <v>18</v>
          </cell>
          <cell r="J2613">
            <v>1</v>
          </cell>
          <cell r="K2613">
            <v>0</v>
          </cell>
          <cell r="L2613" t="str">
            <v>KGM</v>
          </cell>
          <cell r="M2613">
            <v>0</v>
          </cell>
          <cell r="N2613">
            <v>0</v>
          </cell>
          <cell r="O2613" t="str">
            <v>CLASSE</v>
          </cell>
          <cell r="P2613">
            <v>2</v>
          </cell>
          <cell r="Q2613">
            <v>30.8</v>
          </cell>
          <cell r="R2613">
            <v>11</v>
          </cell>
          <cell r="S2613">
            <v>30.800000000000011</v>
          </cell>
          <cell r="T2613" t="str">
            <v xml:space="preserve"> </v>
          </cell>
        </row>
        <row r="2614">
          <cell r="A2614" t="str">
            <v>49081000</v>
          </cell>
          <cell r="B2614" t="str">
            <v>Decalcomanies vitrifiables</v>
          </cell>
          <cell r="C2614">
            <v>38393</v>
          </cell>
          <cell r="D2614">
            <v>20</v>
          </cell>
          <cell r="E2614">
            <v>0</v>
          </cell>
          <cell r="F2614">
            <v>18</v>
          </cell>
          <cell r="G2614">
            <v>20</v>
          </cell>
          <cell r="H2614">
            <v>0</v>
          </cell>
          <cell r="I2614">
            <v>18</v>
          </cell>
          <cell r="J2614">
            <v>1</v>
          </cell>
          <cell r="K2614">
            <v>0</v>
          </cell>
          <cell r="L2614" t="str">
            <v>KGM</v>
          </cell>
          <cell r="M2614">
            <v>0</v>
          </cell>
          <cell r="N2614">
            <v>0</v>
          </cell>
          <cell r="O2614" t="str">
            <v>CLASSE</v>
          </cell>
          <cell r="P2614">
            <v>3</v>
          </cell>
          <cell r="Q2614">
            <v>42.6</v>
          </cell>
          <cell r="R2614">
            <v>21</v>
          </cell>
          <cell r="S2614">
            <v>42.599999999999994</v>
          </cell>
          <cell r="T2614" t="str">
            <v xml:space="preserve"> </v>
          </cell>
        </row>
        <row r="2615">
          <cell r="A2615" t="str">
            <v>49089000</v>
          </cell>
          <cell r="B2615" t="str">
            <v>Decalcomanies autre que du 490810</v>
          </cell>
          <cell r="C2615">
            <v>38393</v>
          </cell>
          <cell r="D2615">
            <v>20</v>
          </cell>
          <cell r="E2615">
            <v>0</v>
          </cell>
          <cell r="F2615">
            <v>18</v>
          </cell>
          <cell r="G2615">
            <v>20</v>
          </cell>
          <cell r="H2615">
            <v>0</v>
          </cell>
          <cell r="I2615">
            <v>18</v>
          </cell>
          <cell r="J2615">
            <v>1</v>
          </cell>
          <cell r="K2615">
            <v>0</v>
          </cell>
          <cell r="L2615" t="str">
            <v>KGM</v>
          </cell>
          <cell r="M2615">
            <v>0</v>
          </cell>
          <cell r="N2615">
            <v>0</v>
          </cell>
          <cell r="O2615" t="str">
            <v>CLASSE</v>
          </cell>
          <cell r="P2615">
            <v>3</v>
          </cell>
          <cell r="Q2615">
            <v>42.6</v>
          </cell>
          <cell r="R2615">
            <v>21</v>
          </cell>
          <cell r="S2615">
            <v>42.599999999999994</v>
          </cell>
          <cell r="T2615" t="str">
            <v xml:space="preserve"> </v>
          </cell>
        </row>
        <row r="2616">
          <cell r="A2616" t="str">
            <v>49090000</v>
          </cell>
          <cell r="B2616" t="str">
            <v>Cartes postales imprimees ou illustrees</v>
          </cell>
          <cell r="C2616">
            <v>38393</v>
          </cell>
          <cell r="D2616">
            <v>10</v>
          </cell>
          <cell r="E2616">
            <v>0</v>
          </cell>
          <cell r="F2616">
            <v>18</v>
          </cell>
          <cell r="G2616">
            <v>10</v>
          </cell>
          <cell r="H2616">
            <v>0</v>
          </cell>
          <cell r="I2616">
            <v>18</v>
          </cell>
          <cell r="J2616">
            <v>1</v>
          </cell>
          <cell r="K2616">
            <v>0</v>
          </cell>
          <cell r="L2616" t="str">
            <v>KGM</v>
          </cell>
          <cell r="M2616">
            <v>0</v>
          </cell>
          <cell r="N2616">
            <v>0</v>
          </cell>
          <cell r="O2616" t="str">
            <v>CLASSE</v>
          </cell>
          <cell r="P2616">
            <v>2</v>
          </cell>
          <cell r="Q2616">
            <v>30.8</v>
          </cell>
          <cell r="R2616">
            <v>11</v>
          </cell>
          <cell r="S2616">
            <v>30.800000000000011</v>
          </cell>
          <cell r="T2616" t="str">
            <v xml:space="preserve"> </v>
          </cell>
        </row>
        <row r="2617">
          <cell r="A2617" t="str">
            <v>49100000</v>
          </cell>
          <cell r="B2617" t="str">
            <v>Calendriers et blocs de calendriers a effeuiller</v>
          </cell>
          <cell r="C2617">
            <v>38393</v>
          </cell>
          <cell r="D2617">
            <v>30</v>
          </cell>
          <cell r="E2617">
            <v>0</v>
          </cell>
          <cell r="F2617">
            <v>18</v>
          </cell>
          <cell r="G2617">
            <v>30</v>
          </cell>
          <cell r="H2617">
            <v>0</v>
          </cell>
          <cell r="I2617">
            <v>18</v>
          </cell>
          <cell r="J2617">
            <v>1</v>
          </cell>
          <cell r="K2617">
            <v>0</v>
          </cell>
          <cell r="L2617" t="str">
            <v>KGM</v>
          </cell>
          <cell r="M2617">
            <v>0</v>
          </cell>
          <cell r="N2617">
            <v>0</v>
          </cell>
          <cell r="O2617" t="str">
            <v>CLASSE</v>
          </cell>
          <cell r="P2617">
            <v>4</v>
          </cell>
          <cell r="Q2617">
            <v>54.4</v>
          </cell>
          <cell r="R2617">
            <v>31</v>
          </cell>
          <cell r="S2617">
            <v>54.400000000000006</v>
          </cell>
          <cell r="T2617" t="str">
            <v xml:space="preserve"> </v>
          </cell>
        </row>
        <row r="2618">
          <cell r="A2618" t="str">
            <v>49111000</v>
          </cell>
          <cell r="B2618" t="str">
            <v>Imprimes publicitaires catalogues commerciaux et similaires</v>
          </cell>
          <cell r="C2618">
            <v>38393</v>
          </cell>
          <cell r="D2618">
            <v>30</v>
          </cell>
          <cell r="E2618">
            <v>0</v>
          </cell>
          <cell r="F2618">
            <v>18</v>
          </cell>
          <cell r="G2618">
            <v>30</v>
          </cell>
          <cell r="H2618">
            <v>0</v>
          </cell>
          <cell r="I2618">
            <v>18</v>
          </cell>
          <cell r="J2618">
            <v>1</v>
          </cell>
          <cell r="K2618">
            <v>0</v>
          </cell>
          <cell r="L2618" t="str">
            <v>KGM</v>
          </cell>
          <cell r="M2618">
            <v>0</v>
          </cell>
          <cell r="N2618">
            <v>0</v>
          </cell>
          <cell r="O2618" t="str">
            <v>CLASSE</v>
          </cell>
          <cell r="P2618">
            <v>4</v>
          </cell>
          <cell r="Q2618">
            <v>54.4</v>
          </cell>
          <cell r="R2618">
            <v>31</v>
          </cell>
          <cell r="S2618">
            <v>54.400000000000006</v>
          </cell>
          <cell r="T2618" t="str">
            <v xml:space="preserve"> </v>
          </cell>
        </row>
        <row r="2619">
          <cell r="A2619" t="str">
            <v>49119100</v>
          </cell>
          <cell r="B2619" t="str">
            <v>Images gravures et photographies</v>
          </cell>
          <cell r="C2619">
            <v>38393</v>
          </cell>
          <cell r="D2619">
            <v>30</v>
          </cell>
          <cell r="E2619">
            <v>0</v>
          </cell>
          <cell r="F2619">
            <v>18</v>
          </cell>
          <cell r="G2619">
            <v>30</v>
          </cell>
          <cell r="H2619">
            <v>0</v>
          </cell>
          <cell r="I2619">
            <v>18</v>
          </cell>
          <cell r="J2619">
            <v>1</v>
          </cell>
          <cell r="K2619">
            <v>0</v>
          </cell>
          <cell r="L2619" t="str">
            <v>KGM</v>
          </cell>
          <cell r="M2619">
            <v>0</v>
          </cell>
          <cell r="N2619">
            <v>0</v>
          </cell>
          <cell r="O2619" t="str">
            <v>CLASSE</v>
          </cell>
          <cell r="P2619">
            <v>4</v>
          </cell>
          <cell r="Q2619">
            <v>54.4</v>
          </cell>
          <cell r="R2619">
            <v>31</v>
          </cell>
          <cell r="S2619">
            <v>54.400000000000006</v>
          </cell>
          <cell r="T2619" t="str">
            <v xml:space="preserve"> </v>
          </cell>
        </row>
        <row r="2620">
          <cell r="A2620" t="str">
            <v>49119900</v>
          </cell>
          <cell r="B2620" t="str">
            <v>Imprimes autre que du # 491191</v>
          </cell>
          <cell r="C2620">
            <v>38393</v>
          </cell>
          <cell r="D2620">
            <v>30</v>
          </cell>
          <cell r="E2620">
            <v>0</v>
          </cell>
          <cell r="F2620">
            <v>18</v>
          </cell>
          <cell r="G2620">
            <v>30</v>
          </cell>
          <cell r="H2620">
            <v>0</v>
          </cell>
          <cell r="I2620">
            <v>18</v>
          </cell>
          <cell r="J2620">
            <v>1</v>
          </cell>
          <cell r="K2620">
            <v>0</v>
          </cell>
          <cell r="L2620" t="str">
            <v>KGM</v>
          </cell>
          <cell r="M2620">
            <v>0</v>
          </cell>
          <cell r="N2620">
            <v>0</v>
          </cell>
          <cell r="O2620" t="str">
            <v>CLASSE</v>
          </cell>
          <cell r="P2620">
            <v>4</v>
          </cell>
          <cell r="Q2620">
            <v>54.4</v>
          </cell>
          <cell r="R2620">
            <v>31</v>
          </cell>
          <cell r="S2620">
            <v>54.400000000000006</v>
          </cell>
          <cell r="T2620" t="str">
            <v xml:space="preserve"> </v>
          </cell>
        </row>
        <row r="2621">
          <cell r="A2621" t="str">
            <v>50010000</v>
          </cell>
          <cell r="B2621" t="str">
            <v>Cocons de vers a soie propres au devidage .</v>
          </cell>
          <cell r="C2621">
            <v>38393</v>
          </cell>
          <cell r="D2621">
            <v>10</v>
          </cell>
          <cell r="E2621">
            <v>0</v>
          </cell>
          <cell r="F2621">
            <v>18</v>
          </cell>
          <cell r="G2621">
            <v>10</v>
          </cell>
          <cell r="H2621">
            <v>0</v>
          </cell>
          <cell r="I2621">
            <v>18</v>
          </cell>
          <cell r="J2621">
            <v>1</v>
          </cell>
          <cell r="K2621">
            <v>0</v>
          </cell>
          <cell r="L2621" t="str">
            <v>KGM</v>
          </cell>
          <cell r="M2621">
            <v>0</v>
          </cell>
          <cell r="N2621">
            <v>0</v>
          </cell>
          <cell r="O2621" t="str">
            <v>CLASSE</v>
          </cell>
          <cell r="P2621">
            <v>2</v>
          </cell>
          <cell r="Q2621">
            <v>30.8</v>
          </cell>
          <cell r="R2621">
            <v>11</v>
          </cell>
          <cell r="S2621">
            <v>30.800000000000011</v>
          </cell>
          <cell r="T2621" t="str">
            <v xml:space="preserve"> </v>
          </cell>
        </row>
        <row r="2622">
          <cell r="A2622" t="str">
            <v>50020000</v>
          </cell>
          <cell r="B2622" t="str">
            <v>Soie grege (non moulinee).</v>
          </cell>
          <cell r="C2622">
            <v>38393</v>
          </cell>
          <cell r="D2622">
            <v>10</v>
          </cell>
          <cell r="E2622">
            <v>0</v>
          </cell>
          <cell r="F2622">
            <v>18</v>
          </cell>
          <cell r="G2622">
            <v>10</v>
          </cell>
          <cell r="H2622">
            <v>0</v>
          </cell>
          <cell r="I2622">
            <v>18</v>
          </cell>
          <cell r="J2622">
            <v>1</v>
          </cell>
          <cell r="K2622">
            <v>0</v>
          </cell>
          <cell r="L2622" t="str">
            <v>KGM</v>
          </cell>
          <cell r="M2622">
            <v>0</v>
          </cell>
          <cell r="N2622">
            <v>0</v>
          </cell>
          <cell r="O2622" t="str">
            <v>CLASSE</v>
          </cell>
          <cell r="P2622">
            <v>2</v>
          </cell>
          <cell r="Q2622">
            <v>30.8</v>
          </cell>
          <cell r="R2622">
            <v>11</v>
          </cell>
          <cell r="S2622">
            <v>30.800000000000011</v>
          </cell>
          <cell r="T2622" t="str">
            <v xml:space="preserve"> </v>
          </cell>
        </row>
        <row r="2623">
          <cell r="A2623" t="str">
            <v>50031000</v>
          </cell>
          <cell r="B2623" t="str">
            <v>Dechets de soie, non cardes ni peignes</v>
          </cell>
          <cell r="C2623">
            <v>38393</v>
          </cell>
          <cell r="D2623">
            <v>10</v>
          </cell>
          <cell r="E2623">
            <v>0</v>
          </cell>
          <cell r="F2623">
            <v>18</v>
          </cell>
          <cell r="G2623">
            <v>10</v>
          </cell>
          <cell r="H2623">
            <v>0</v>
          </cell>
          <cell r="I2623">
            <v>18</v>
          </cell>
          <cell r="J2623">
            <v>1</v>
          </cell>
          <cell r="K2623">
            <v>0</v>
          </cell>
          <cell r="L2623" t="str">
            <v>KGM</v>
          </cell>
          <cell r="M2623">
            <v>0</v>
          </cell>
          <cell r="N2623">
            <v>0</v>
          </cell>
          <cell r="O2623" t="str">
            <v>CLASSE</v>
          </cell>
          <cell r="P2623">
            <v>2</v>
          </cell>
          <cell r="Q2623">
            <v>30.8</v>
          </cell>
          <cell r="R2623">
            <v>11</v>
          </cell>
          <cell r="S2623">
            <v>30.800000000000011</v>
          </cell>
          <cell r="T2623" t="str">
            <v xml:space="preserve"> </v>
          </cell>
        </row>
        <row r="2624">
          <cell r="A2624" t="str">
            <v>50039000</v>
          </cell>
          <cell r="B2624" t="str">
            <v>Dechets de soie autre que du # 500310</v>
          </cell>
          <cell r="C2624">
            <v>38393</v>
          </cell>
          <cell r="D2624">
            <v>10</v>
          </cell>
          <cell r="E2624">
            <v>0</v>
          </cell>
          <cell r="F2624">
            <v>18</v>
          </cell>
          <cell r="G2624">
            <v>10</v>
          </cell>
          <cell r="H2624">
            <v>0</v>
          </cell>
          <cell r="I2624">
            <v>18</v>
          </cell>
          <cell r="J2624">
            <v>1</v>
          </cell>
          <cell r="K2624">
            <v>0</v>
          </cell>
          <cell r="L2624" t="str">
            <v>KGM</v>
          </cell>
          <cell r="M2624">
            <v>0</v>
          </cell>
          <cell r="N2624">
            <v>0</v>
          </cell>
          <cell r="O2624" t="str">
            <v>CLASSE</v>
          </cell>
          <cell r="P2624">
            <v>2</v>
          </cell>
          <cell r="Q2624">
            <v>30.8</v>
          </cell>
          <cell r="R2624">
            <v>11</v>
          </cell>
          <cell r="S2624">
            <v>30.800000000000011</v>
          </cell>
          <cell r="T2624" t="str">
            <v xml:space="preserve"> </v>
          </cell>
        </row>
        <row r="2625">
          <cell r="A2625" t="str">
            <v>50040000</v>
          </cell>
          <cell r="B2625" t="str">
            <v>Fils de soie autre que les fils de dechets de soie ncvd</v>
          </cell>
          <cell r="C2625">
            <v>38393</v>
          </cell>
          <cell r="D2625">
            <v>10</v>
          </cell>
          <cell r="E2625">
            <v>0</v>
          </cell>
          <cell r="F2625">
            <v>18</v>
          </cell>
          <cell r="G2625">
            <v>10</v>
          </cell>
          <cell r="H2625">
            <v>0</v>
          </cell>
          <cell r="I2625">
            <v>18</v>
          </cell>
          <cell r="J2625">
            <v>1</v>
          </cell>
          <cell r="K2625">
            <v>0</v>
          </cell>
          <cell r="L2625" t="str">
            <v>KGM</v>
          </cell>
          <cell r="M2625">
            <v>0</v>
          </cell>
          <cell r="N2625">
            <v>0</v>
          </cell>
          <cell r="O2625" t="str">
            <v>CLASSE</v>
          </cell>
          <cell r="P2625">
            <v>2</v>
          </cell>
          <cell r="Q2625">
            <v>30.8</v>
          </cell>
          <cell r="R2625">
            <v>11</v>
          </cell>
          <cell r="S2625">
            <v>30.800000000000011</v>
          </cell>
          <cell r="T2625" t="str">
            <v xml:space="preserve"> </v>
          </cell>
        </row>
        <row r="2626">
          <cell r="A2626" t="str">
            <v>50050000</v>
          </cell>
          <cell r="B2626" t="str">
            <v>Fils de dechets de soie,non conditionnes pour la vente au detail.</v>
          </cell>
          <cell r="C2626">
            <v>38393</v>
          </cell>
          <cell r="D2626">
            <v>10</v>
          </cell>
          <cell r="E2626">
            <v>0</v>
          </cell>
          <cell r="F2626">
            <v>18</v>
          </cell>
          <cell r="G2626">
            <v>10</v>
          </cell>
          <cell r="H2626">
            <v>0</v>
          </cell>
          <cell r="I2626">
            <v>18</v>
          </cell>
          <cell r="J2626">
            <v>1</v>
          </cell>
          <cell r="K2626">
            <v>0</v>
          </cell>
          <cell r="L2626" t="str">
            <v>KGM</v>
          </cell>
          <cell r="M2626">
            <v>0</v>
          </cell>
          <cell r="N2626">
            <v>0</v>
          </cell>
          <cell r="O2626" t="str">
            <v>CLASSE</v>
          </cell>
          <cell r="P2626">
            <v>2</v>
          </cell>
          <cell r="Q2626">
            <v>30.8</v>
          </cell>
          <cell r="R2626">
            <v>11</v>
          </cell>
          <cell r="S2626">
            <v>30.800000000000011</v>
          </cell>
          <cell r="T2626" t="str">
            <v xml:space="preserve"> </v>
          </cell>
        </row>
        <row r="2627">
          <cell r="A2627" t="str">
            <v>50060000</v>
          </cell>
          <cell r="B2627" t="str">
            <v>Fils de soie ou de dechets de soie,conditionnes pour la vente au detail.</v>
          </cell>
          <cell r="C2627">
            <v>38393</v>
          </cell>
          <cell r="D2627">
            <v>30</v>
          </cell>
          <cell r="E2627">
            <v>0</v>
          </cell>
          <cell r="F2627">
            <v>18</v>
          </cell>
          <cell r="G2627">
            <v>30</v>
          </cell>
          <cell r="H2627">
            <v>0</v>
          </cell>
          <cell r="I2627">
            <v>18</v>
          </cell>
          <cell r="J2627">
            <v>1</v>
          </cell>
          <cell r="K2627">
            <v>0</v>
          </cell>
          <cell r="L2627" t="str">
            <v>KGM</v>
          </cell>
          <cell r="M2627">
            <v>0</v>
          </cell>
          <cell r="N2627">
            <v>0</v>
          </cell>
          <cell r="O2627" t="str">
            <v>CLASSE</v>
          </cell>
          <cell r="P2627">
            <v>4</v>
          </cell>
          <cell r="Q2627">
            <v>54.4</v>
          </cell>
          <cell r="R2627">
            <v>31</v>
          </cell>
          <cell r="S2627">
            <v>54.400000000000006</v>
          </cell>
          <cell r="T2627" t="str">
            <v xml:space="preserve"> </v>
          </cell>
        </row>
        <row r="2628">
          <cell r="A2628" t="str">
            <v>50071000</v>
          </cell>
          <cell r="B2628" t="str">
            <v>Tissus de bourrette  de soie .</v>
          </cell>
          <cell r="C2628">
            <v>38393</v>
          </cell>
          <cell r="D2628">
            <v>30</v>
          </cell>
          <cell r="E2628">
            <v>0</v>
          </cell>
          <cell r="F2628">
            <v>18</v>
          </cell>
          <cell r="G2628">
            <v>30</v>
          </cell>
          <cell r="H2628">
            <v>0</v>
          </cell>
          <cell r="I2628">
            <v>18</v>
          </cell>
          <cell r="J2628">
            <v>1</v>
          </cell>
          <cell r="K2628">
            <v>0</v>
          </cell>
          <cell r="L2628" t="str">
            <v>KGM</v>
          </cell>
          <cell r="M2628" t="str">
            <v>MTR</v>
          </cell>
          <cell r="N2628">
            <v>0</v>
          </cell>
          <cell r="O2628" t="str">
            <v>CLASSE</v>
          </cell>
          <cell r="P2628">
            <v>4</v>
          </cell>
          <cell r="Q2628">
            <v>54.4</v>
          </cell>
          <cell r="R2628">
            <v>31</v>
          </cell>
          <cell r="S2628">
            <v>54.400000000000006</v>
          </cell>
          <cell r="T2628" t="str">
            <v xml:space="preserve"> </v>
          </cell>
        </row>
        <row r="2629">
          <cell r="A2629" t="str">
            <v>50072000</v>
          </cell>
          <cell r="B2629" t="str">
            <v>Tissus contenant au moins 85% en pds de soie ou dechet de soie.</v>
          </cell>
          <cell r="C2629">
            <v>38393</v>
          </cell>
          <cell r="D2629">
            <v>30</v>
          </cell>
          <cell r="E2629">
            <v>0</v>
          </cell>
          <cell r="F2629">
            <v>18</v>
          </cell>
          <cell r="G2629">
            <v>30</v>
          </cell>
          <cell r="H2629">
            <v>0</v>
          </cell>
          <cell r="I2629">
            <v>18</v>
          </cell>
          <cell r="J2629">
            <v>1</v>
          </cell>
          <cell r="K2629">
            <v>0</v>
          </cell>
          <cell r="L2629" t="str">
            <v>KGM</v>
          </cell>
          <cell r="M2629" t="str">
            <v>MTR</v>
          </cell>
          <cell r="N2629">
            <v>0</v>
          </cell>
          <cell r="O2629" t="str">
            <v>CLASSE</v>
          </cell>
          <cell r="P2629">
            <v>4</v>
          </cell>
          <cell r="Q2629">
            <v>54.4</v>
          </cell>
          <cell r="R2629">
            <v>31</v>
          </cell>
          <cell r="S2629">
            <v>54.400000000000006</v>
          </cell>
          <cell r="T2629" t="str">
            <v xml:space="preserve"> </v>
          </cell>
        </row>
        <row r="2630">
          <cell r="A2630" t="str">
            <v>50079000</v>
          </cell>
          <cell r="B2630" t="str">
            <v>Tissus de soie ou de dechets de soie autre que du # 500720</v>
          </cell>
          <cell r="C2630">
            <v>38393</v>
          </cell>
          <cell r="D2630">
            <v>30</v>
          </cell>
          <cell r="E2630">
            <v>0</v>
          </cell>
          <cell r="F2630">
            <v>18</v>
          </cell>
          <cell r="G2630">
            <v>30</v>
          </cell>
          <cell r="H2630">
            <v>0</v>
          </cell>
          <cell r="I2630">
            <v>18</v>
          </cell>
          <cell r="J2630">
            <v>1</v>
          </cell>
          <cell r="K2630">
            <v>0</v>
          </cell>
          <cell r="L2630" t="str">
            <v>KGM</v>
          </cell>
          <cell r="M2630" t="str">
            <v>MTR</v>
          </cell>
          <cell r="N2630">
            <v>0</v>
          </cell>
          <cell r="O2630" t="str">
            <v>CLASSE</v>
          </cell>
          <cell r="P2630">
            <v>4</v>
          </cell>
          <cell r="Q2630">
            <v>54.4</v>
          </cell>
          <cell r="R2630">
            <v>31</v>
          </cell>
          <cell r="S2630">
            <v>54.400000000000006</v>
          </cell>
          <cell r="T2630" t="str">
            <v xml:space="preserve"> </v>
          </cell>
        </row>
        <row r="2631">
          <cell r="A2631" t="str">
            <v>51011100</v>
          </cell>
          <cell r="B2631" t="str">
            <v>Laines de tonte en suint,non cardee ni peignee y.c les laines lavees a dos</v>
          </cell>
          <cell r="C2631">
            <v>38393</v>
          </cell>
          <cell r="D2631">
            <v>10</v>
          </cell>
          <cell r="E2631">
            <v>0</v>
          </cell>
          <cell r="F2631">
            <v>18</v>
          </cell>
          <cell r="G2631">
            <v>10</v>
          </cell>
          <cell r="H2631">
            <v>0</v>
          </cell>
          <cell r="I2631">
            <v>18</v>
          </cell>
          <cell r="J2631">
            <v>1</v>
          </cell>
          <cell r="K2631">
            <v>0</v>
          </cell>
          <cell r="L2631" t="str">
            <v>KGM</v>
          </cell>
          <cell r="M2631">
            <v>0</v>
          </cell>
          <cell r="N2631">
            <v>0</v>
          </cell>
          <cell r="O2631" t="str">
            <v>CLASSE</v>
          </cell>
          <cell r="P2631">
            <v>2</v>
          </cell>
          <cell r="Q2631">
            <v>30.8</v>
          </cell>
          <cell r="R2631">
            <v>11</v>
          </cell>
          <cell r="S2631">
            <v>30.800000000000011</v>
          </cell>
          <cell r="T2631" t="str">
            <v xml:space="preserve"> </v>
          </cell>
        </row>
        <row r="2632">
          <cell r="A2632" t="str">
            <v>51011900</v>
          </cell>
          <cell r="B2632" t="str">
            <v>Laine en suint,ni cardee,peignee y.c les laine lavee a dos aut.que #510111</v>
          </cell>
          <cell r="C2632">
            <v>38393</v>
          </cell>
          <cell r="D2632">
            <v>10</v>
          </cell>
          <cell r="E2632">
            <v>0</v>
          </cell>
          <cell r="F2632">
            <v>18</v>
          </cell>
          <cell r="G2632">
            <v>10</v>
          </cell>
          <cell r="H2632">
            <v>0</v>
          </cell>
          <cell r="I2632">
            <v>18</v>
          </cell>
          <cell r="J2632">
            <v>1</v>
          </cell>
          <cell r="K2632">
            <v>0</v>
          </cell>
          <cell r="L2632" t="str">
            <v>KGM</v>
          </cell>
          <cell r="M2632">
            <v>0</v>
          </cell>
          <cell r="N2632">
            <v>0</v>
          </cell>
          <cell r="O2632" t="str">
            <v>CLASSE</v>
          </cell>
          <cell r="P2632">
            <v>2</v>
          </cell>
          <cell r="Q2632">
            <v>30.8</v>
          </cell>
          <cell r="R2632">
            <v>11</v>
          </cell>
          <cell r="S2632">
            <v>30.800000000000011</v>
          </cell>
          <cell r="T2632" t="str">
            <v xml:space="preserve"> </v>
          </cell>
        </row>
        <row r="2633">
          <cell r="A2633" t="str">
            <v>51012100</v>
          </cell>
          <cell r="B2633" t="str">
            <v>Laines de tonte degraissees, non carbonisees non cardees ni peignees</v>
          </cell>
          <cell r="C2633">
            <v>38393</v>
          </cell>
          <cell r="D2633">
            <v>10</v>
          </cell>
          <cell r="E2633">
            <v>0</v>
          </cell>
          <cell r="F2633">
            <v>18</v>
          </cell>
          <cell r="G2633">
            <v>10</v>
          </cell>
          <cell r="H2633">
            <v>0</v>
          </cell>
          <cell r="I2633">
            <v>18</v>
          </cell>
          <cell r="J2633">
            <v>1</v>
          </cell>
          <cell r="K2633">
            <v>0</v>
          </cell>
          <cell r="L2633" t="str">
            <v>KGM</v>
          </cell>
          <cell r="M2633">
            <v>0</v>
          </cell>
          <cell r="N2633">
            <v>0</v>
          </cell>
          <cell r="O2633" t="str">
            <v>CLASSE</v>
          </cell>
          <cell r="P2633">
            <v>2</v>
          </cell>
          <cell r="Q2633">
            <v>30.8</v>
          </cell>
          <cell r="R2633">
            <v>11</v>
          </cell>
          <cell r="S2633">
            <v>30.800000000000011</v>
          </cell>
          <cell r="T2633" t="str">
            <v xml:space="preserve"> </v>
          </cell>
        </row>
        <row r="2634">
          <cell r="A2634" t="str">
            <v>51012900</v>
          </cell>
          <cell r="B2634" t="str">
            <v>Laines degraisses,non carbonisees,non cardees ni peignees aut.que # 510121</v>
          </cell>
          <cell r="C2634">
            <v>38393</v>
          </cell>
          <cell r="D2634">
            <v>10</v>
          </cell>
          <cell r="E2634">
            <v>0</v>
          </cell>
          <cell r="F2634">
            <v>18</v>
          </cell>
          <cell r="G2634">
            <v>10</v>
          </cell>
          <cell r="H2634">
            <v>0</v>
          </cell>
          <cell r="I2634">
            <v>18</v>
          </cell>
          <cell r="J2634">
            <v>1</v>
          </cell>
          <cell r="K2634">
            <v>0</v>
          </cell>
          <cell r="L2634" t="str">
            <v>KGM</v>
          </cell>
          <cell r="M2634">
            <v>0</v>
          </cell>
          <cell r="N2634">
            <v>0</v>
          </cell>
          <cell r="O2634" t="str">
            <v>CLASSE</v>
          </cell>
          <cell r="P2634">
            <v>2</v>
          </cell>
          <cell r="Q2634">
            <v>30.8</v>
          </cell>
          <cell r="R2634">
            <v>11</v>
          </cell>
          <cell r="S2634">
            <v>30.800000000000011</v>
          </cell>
          <cell r="T2634" t="str">
            <v xml:space="preserve"> </v>
          </cell>
        </row>
        <row r="2635">
          <cell r="A2635" t="str">
            <v>51013000</v>
          </cell>
          <cell r="B2635" t="str">
            <v>Laines carbonisees non cardee ni peignees</v>
          </cell>
          <cell r="C2635">
            <v>38393</v>
          </cell>
          <cell r="D2635">
            <v>10</v>
          </cell>
          <cell r="E2635">
            <v>0</v>
          </cell>
          <cell r="F2635">
            <v>18</v>
          </cell>
          <cell r="G2635">
            <v>10</v>
          </cell>
          <cell r="H2635">
            <v>0</v>
          </cell>
          <cell r="I2635">
            <v>18</v>
          </cell>
          <cell r="J2635">
            <v>1</v>
          </cell>
          <cell r="K2635">
            <v>0</v>
          </cell>
          <cell r="L2635" t="str">
            <v>KGM</v>
          </cell>
          <cell r="M2635">
            <v>0</v>
          </cell>
          <cell r="N2635">
            <v>0</v>
          </cell>
          <cell r="O2635" t="str">
            <v>CLASSE</v>
          </cell>
          <cell r="P2635">
            <v>2</v>
          </cell>
          <cell r="Q2635">
            <v>30.8</v>
          </cell>
          <cell r="R2635">
            <v>11</v>
          </cell>
          <cell r="S2635">
            <v>30.800000000000011</v>
          </cell>
          <cell r="T2635" t="str">
            <v xml:space="preserve"> </v>
          </cell>
        </row>
        <row r="2636">
          <cell r="A2636" t="str">
            <v>51021100</v>
          </cell>
          <cell r="B2636" t="str">
            <v>Poils fins de chevre de cachemire</v>
          </cell>
          <cell r="C2636">
            <v>38393</v>
          </cell>
          <cell r="D2636">
            <v>10</v>
          </cell>
          <cell r="E2636">
            <v>0</v>
          </cell>
          <cell r="F2636">
            <v>18</v>
          </cell>
          <cell r="G2636">
            <v>10</v>
          </cell>
          <cell r="H2636">
            <v>0</v>
          </cell>
          <cell r="I2636">
            <v>18</v>
          </cell>
          <cell r="J2636">
            <v>1</v>
          </cell>
          <cell r="K2636">
            <v>0</v>
          </cell>
          <cell r="L2636" t="str">
            <v>KGM</v>
          </cell>
          <cell r="M2636">
            <v>0</v>
          </cell>
          <cell r="N2636">
            <v>0</v>
          </cell>
          <cell r="O2636" t="str">
            <v>CLASSE</v>
          </cell>
          <cell r="P2636">
            <v>2</v>
          </cell>
          <cell r="Q2636">
            <v>30.8</v>
          </cell>
          <cell r="R2636">
            <v>11</v>
          </cell>
          <cell r="S2636">
            <v>30.800000000000011</v>
          </cell>
          <cell r="T2636" t="str">
            <v xml:space="preserve"> </v>
          </cell>
        </row>
        <row r="2637">
          <cell r="A2637" t="str">
            <v>51021900</v>
          </cell>
          <cell r="B2637" t="str">
            <v>Poils fins autres que du 510211</v>
          </cell>
          <cell r="C2637">
            <v>38393</v>
          </cell>
          <cell r="D2637">
            <v>10</v>
          </cell>
          <cell r="E2637">
            <v>0</v>
          </cell>
          <cell r="F2637">
            <v>18</v>
          </cell>
          <cell r="G2637">
            <v>10</v>
          </cell>
          <cell r="H2637">
            <v>0</v>
          </cell>
          <cell r="I2637">
            <v>18</v>
          </cell>
          <cell r="J2637">
            <v>1</v>
          </cell>
          <cell r="K2637">
            <v>0</v>
          </cell>
          <cell r="L2637" t="str">
            <v>KGM</v>
          </cell>
          <cell r="M2637">
            <v>0</v>
          </cell>
          <cell r="N2637">
            <v>0</v>
          </cell>
          <cell r="O2637" t="str">
            <v>CLASSE</v>
          </cell>
          <cell r="P2637">
            <v>2</v>
          </cell>
          <cell r="Q2637">
            <v>30.8</v>
          </cell>
          <cell r="R2637">
            <v>11</v>
          </cell>
          <cell r="S2637">
            <v>30.800000000000011</v>
          </cell>
          <cell r="T2637" t="str">
            <v xml:space="preserve"> </v>
          </cell>
        </row>
        <row r="2638">
          <cell r="A2638" t="str">
            <v>51022000</v>
          </cell>
          <cell r="B2638" t="str">
            <v>Poils grossiers,non cardes ni peignes</v>
          </cell>
          <cell r="C2638">
            <v>38393</v>
          </cell>
          <cell r="D2638">
            <v>10</v>
          </cell>
          <cell r="E2638">
            <v>0</v>
          </cell>
          <cell r="F2638">
            <v>18</v>
          </cell>
          <cell r="G2638">
            <v>10</v>
          </cell>
          <cell r="H2638">
            <v>0</v>
          </cell>
          <cell r="I2638">
            <v>18</v>
          </cell>
          <cell r="J2638">
            <v>1</v>
          </cell>
          <cell r="K2638">
            <v>0</v>
          </cell>
          <cell r="L2638" t="str">
            <v>KGM</v>
          </cell>
          <cell r="M2638">
            <v>0</v>
          </cell>
          <cell r="N2638">
            <v>0</v>
          </cell>
          <cell r="O2638" t="str">
            <v>CLASSE</v>
          </cell>
          <cell r="P2638">
            <v>2</v>
          </cell>
          <cell r="Q2638">
            <v>30.8</v>
          </cell>
          <cell r="R2638">
            <v>11</v>
          </cell>
          <cell r="S2638">
            <v>30.800000000000011</v>
          </cell>
          <cell r="T2638" t="str">
            <v xml:space="preserve"> </v>
          </cell>
        </row>
        <row r="2639">
          <cell r="A2639" t="str">
            <v>51031000</v>
          </cell>
          <cell r="B2639" t="str">
            <v>Blousses de laine ou de poils fins non effiloches</v>
          </cell>
          <cell r="C2639">
            <v>38393</v>
          </cell>
          <cell r="D2639">
            <v>10</v>
          </cell>
          <cell r="E2639">
            <v>0</v>
          </cell>
          <cell r="F2639">
            <v>18</v>
          </cell>
          <cell r="G2639">
            <v>10</v>
          </cell>
          <cell r="H2639">
            <v>0</v>
          </cell>
          <cell r="I2639">
            <v>18</v>
          </cell>
          <cell r="J2639">
            <v>1</v>
          </cell>
          <cell r="K2639">
            <v>0</v>
          </cell>
          <cell r="L2639" t="str">
            <v>KGM</v>
          </cell>
          <cell r="M2639">
            <v>0</v>
          </cell>
          <cell r="N2639">
            <v>0</v>
          </cell>
          <cell r="O2639" t="str">
            <v>CLASSE</v>
          </cell>
          <cell r="P2639">
            <v>2</v>
          </cell>
          <cell r="Q2639">
            <v>30.8</v>
          </cell>
          <cell r="R2639">
            <v>11</v>
          </cell>
          <cell r="S2639">
            <v>30.800000000000011</v>
          </cell>
          <cell r="T2639" t="str">
            <v xml:space="preserve"> </v>
          </cell>
        </row>
        <row r="2640">
          <cell r="A2640" t="str">
            <v>51032000</v>
          </cell>
          <cell r="B2640" t="str">
            <v>Dechets de laine ou de poils fins non effiloches autre que du # 510310</v>
          </cell>
          <cell r="C2640">
            <v>38393</v>
          </cell>
          <cell r="D2640">
            <v>10</v>
          </cell>
          <cell r="E2640">
            <v>0</v>
          </cell>
          <cell r="F2640">
            <v>18</v>
          </cell>
          <cell r="G2640">
            <v>10</v>
          </cell>
          <cell r="H2640">
            <v>0</v>
          </cell>
          <cell r="I2640">
            <v>18</v>
          </cell>
          <cell r="J2640">
            <v>1</v>
          </cell>
          <cell r="K2640">
            <v>0</v>
          </cell>
          <cell r="L2640" t="str">
            <v>KGM</v>
          </cell>
          <cell r="M2640">
            <v>0</v>
          </cell>
          <cell r="N2640">
            <v>0</v>
          </cell>
          <cell r="O2640" t="str">
            <v>CLASSE</v>
          </cell>
          <cell r="P2640">
            <v>2</v>
          </cell>
          <cell r="Q2640">
            <v>30.8</v>
          </cell>
          <cell r="R2640">
            <v>11</v>
          </cell>
          <cell r="S2640">
            <v>30.800000000000011</v>
          </cell>
          <cell r="T2640" t="str">
            <v xml:space="preserve"> </v>
          </cell>
        </row>
        <row r="2641">
          <cell r="A2641" t="str">
            <v>51033000</v>
          </cell>
          <cell r="B2641" t="str">
            <v>Dechets de poils grossiers non effiloches</v>
          </cell>
          <cell r="C2641">
            <v>38393</v>
          </cell>
          <cell r="D2641">
            <v>10</v>
          </cell>
          <cell r="E2641">
            <v>0</v>
          </cell>
          <cell r="F2641">
            <v>18</v>
          </cell>
          <cell r="G2641">
            <v>10</v>
          </cell>
          <cell r="H2641">
            <v>0</v>
          </cell>
          <cell r="I2641">
            <v>18</v>
          </cell>
          <cell r="J2641">
            <v>1</v>
          </cell>
          <cell r="K2641">
            <v>0</v>
          </cell>
          <cell r="L2641" t="str">
            <v>KGM</v>
          </cell>
          <cell r="M2641">
            <v>0</v>
          </cell>
          <cell r="N2641">
            <v>0</v>
          </cell>
          <cell r="O2641" t="str">
            <v>CLASSE</v>
          </cell>
          <cell r="P2641">
            <v>2</v>
          </cell>
          <cell r="Q2641">
            <v>30.8</v>
          </cell>
          <cell r="R2641">
            <v>11</v>
          </cell>
          <cell r="S2641">
            <v>30.800000000000011</v>
          </cell>
          <cell r="T2641" t="str">
            <v xml:space="preserve"> </v>
          </cell>
        </row>
        <row r="2642">
          <cell r="A2642" t="str">
            <v>51040000</v>
          </cell>
          <cell r="B2642" t="str">
            <v>Effiloches de laines ou de poils fins ou grossiers</v>
          </cell>
          <cell r="C2642">
            <v>38393</v>
          </cell>
          <cell r="D2642">
            <v>10</v>
          </cell>
          <cell r="E2642">
            <v>0</v>
          </cell>
          <cell r="F2642">
            <v>18</v>
          </cell>
          <cell r="G2642">
            <v>10</v>
          </cell>
          <cell r="H2642">
            <v>0</v>
          </cell>
          <cell r="I2642">
            <v>18</v>
          </cell>
          <cell r="J2642">
            <v>1</v>
          </cell>
          <cell r="K2642">
            <v>0</v>
          </cell>
          <cell r="L2642" t="str">
            <v>KGM</v>
          </cell>
          <cell r="M2642">
            <v>0</v>
          </cell>
          <cell r="N2642">
            <v>0</v>
          </cell>
          <cell r="O2642" t="str">
            <v>CLASSE</v>
          </cell>
          <cell r="P2642">
            <v>2</v>
          </cell>
          <cell r="Q2642">
            <v>30.8</v>
          </cell>
          <cell r="R2642">
            <v>11</v>
          </cell>
          <cell r="S2642">
            <v>30.800000000000011</v>
          </cell>
          <cell r="T2642" t="str">
            <v xml:space="preserve"> </v>
          </cell>
        </row>
        <row r="2643">
          <cell r="A2643" t="str">
            <v>51051000</v>
          </cell>
          <cell r="B2643" t="str">
            <v>Laine cardee</v>
          </cell>
          <cell r="C2643">
            <v>38393</v>
          </cell>
          <cell r="D2643">
            <v>10</v>
          </cell>
          <cell r="E2643">
            <v>0</v>
          </cell>
          <cell r="F2643">
            <v>18</v>
          </cell>
          <cell r="G2643">
            <v>10</v>
          </cell>
          <cell r="H2643">
            <v>0</v>
          </cell>
          <cell r="I2643">
            <v>18</v>
          </cell>
          <cell r="J2643">
            <v>1</v>
          </cell>
          <cell r="K2643">
            <v>0</v>
          </cell>
          <cell r="L2643" t="str">
            <v>KGM</v>
          </cell>
          <cell r="M2643">
            <v>0</v>
          </cell>
          <cell r="N2643">
            <v>0</v>
          </cell>
          <cell r="O2643" t="str">
            <v>CLASSE</v>
          </cell>
          <cell r="P2643">
            <v>2</v>
          </cell>
          <cell r="Q2643">
            <v>30.8</v>
          </cell>
          <cell r="R2643">
            <v>11</v>
          </cell>
          <cell r="S2643">
            <v>30.800000000000011</v>
          </cell>
          <cell r="T2643" t="str">
            <v xml:space="preserve"> </v>
          </cell>
        </row>
        <row r="2644">
          <cell r="A2644" t="str">
            <v>51052100</v>
          </cell>
          <cell r="B2644" t="str">
            <v>Laine peignee en vrac</v>
          </cell>
          <cell r="C2644">
            <v>38393</v>
          </cell>
          <cell r="D2644">
            <v>10</v>
          </cell>
          <cell r="E2644">
            <v>0</v>
          </cell>
          <cell r="F2644">
            <v>18</v>
          </cell>
          <cell r="G2644">
            <v>10</v>
          </cell>
          <cell r="H2644">
            <v>0</v>
          </cell>
          <cell r="I2644">
            <v>18</v>
          </cell>
          <cell r="J2644">
            <v>1</v>
          </cell>
          <cell r="K2644">
            <v>0</v>
          </cell>
          <cell r="L2644" t="str">
            <v>KGM</v>
          </cell>
          <cell r="M2644">
            <v>0</v>
          </cell>
          <cell r="N2644">
            <v>0</v>
          </cell>
          <cell r="O2644" t="str">
            <v>CLASSE</v>
          </cell>
          <cell r="P2644">
            <v>2</v>
          </cell>
          <cell r="Q2644">
            <v>30.8</v>
          </cell>
          <cell r="R2644">
            <v>11</v>
          </cell>
          <cell r="S2644">
            <v>30.800000000000011</v>
          </cell>
          <cell r="T2644" t="str">
            <v xml:space="preserve"> </v>
          </cell>
        </row>
        <row r="2645">
          <cell r="A2645" t="str">
            <v>51052900</v>
          </cell>
          <cell r="B2645" t="str">
            <v>Laine peignee autre qu'en vrac</v>
          </cell>
          <cell r="C2645">
            <v>38393</v>
          </cell>
          <cell r="D2645">
            <v>10</v>
          </cell>
          <cell r="E2645">
            <v>0</v>
          </cell>
          <cell r="F2645">
            <v>18</v>
          </cell>
          <cell r="G2645">
            <v>10</v>
          </cell>
          <cell r="H2645">
            <v>0</v>
          </cell>
          <cell r="I2645">
            <v>18</v>
          </cell>
          <cell r="J2645">
            <v>1</v>
          </cell>
          <cell r="K2645">
            <v>0</v>
          </cell>
          <cell r="L2645" t="str">
            <v>KGM</v>
          </cell>
          <cell r="M2645">
            <v>0</v>
          </cell>
          <cell r="N2645">
            <v>0</v>
          </cell>
          <cell r="O2645" t="str">
            <v>CLASSE</v>
          </cell>
          <cell r="P2645">
            <v>2</v>
          </cell>
          <cell r="Q2645">
            <v>30.8</v>
          </cell>
          <cell r="R2645">
            <v>11</v>
          </cell>
          <cell r="S2645">
            <v>30.800000000000011</v>
          </cell>
          <cell r="T2645" t="str">
            <v xml:space="preserve"> </v>
          </cell>
        </row>
        <row r="2646">
          <cell r="A2646" t="str">
            <v>51053100</v>
          </cell>
          <cell r="B2646" t="str">
            <v>Poils fins,card_x0002_s ou peign_x0002_s de chvre de cachemire</v>
          </cell>
          <cell r="C2646">
            <v>38393</v>
          </cell>
          <cell r="D2646">
            <v>10</v>
          </cell>
          <cell r="E2646">
            <v>0</v>
          </cell>
          <cell r="F2646">
            <v>18</v>
          </cell>
          <cell r="G2646">
            <v>10</v>
          </cell>
          <cell r="H2646">
            <v>0</v>
          </cell>
          <cell r="I2646">
            <v>18</v>
          </cell>
          <cell r="J2646">
            <v>1</v>
          </cell>
          <cell r="K2646">
            <v>0</v>
          </cell>
          <cell r="L2646" t="str">
            <v>KGM</v>
          </cell>
          <cell r="M2646">
            <v>0</v>
          </cell>
          <cell r="N2646">
            <v>0</v>
          </cell>
          <cell r="O2646" t="str">
            <v>CLASSE</v>
          </cell>
          <cell r="P2646">
            <v>2</v>
          </cell>
          <cell r="Q2646">
            <v>30.8</v>
          </cell>
          <cell r="R2646">
            <v>11</v>
          </cell>
          <cell r="S2646">
            <v>30.800000000000011</v>
          </cell>
          <cell r="T2646" t="str">
            <v xml:space="preserve"> </v>
          </cell>
        </row>
        <row r="2647">
          <cell r="A2647" t="str">
            <v>51053900</v>
          </cell>
          <cell r="B2647" t="str">
            <v>Poils fins ,card_x0002_s ou peign_x0002_s autre que du 510531.</v>
          </cell>
          <cell r="C2647">
            <v>38393</v>
          </cell>
          <cell r="D2647">
            <v>10</v>
          </cell>
          <cell r="E2647">
            <v>0</v>
          </cell>
          <cell r="F2647">
            <v>18</v>
          </cell>
          <cell r="G2647">
            <v>10</v>
          </cell>
          <cell r="H2647">
            <v>0</v>
          </cell>
          <cell r="I2647">
            <v>18</v>
          </cell>
          <cell r="J2647">
            <v>1</v>
          </cell>
          <cell r="K2647">
            <v>0</v>
          </cell>
          <cell r="L2647" t="str">
            <v>KGM</v>
          </cell>
          <cell r="M2647">
            <v>0</v>
          </cell>
          <cell r="N2647">
            <v>0</v>
          </cell>
          <cell r="O2647" t="str">
            <v>CLASSE</v>
          </cell>
          <cell r="P2647">
            <v>2</v>
          </cell>
          <cell r="Q2647">
            <v>30.8</v>
          </cell>
          <cell r="R2647">
            <v>11</v>
          </cell>
          <cell r="S2647">
            <v>30.800000000000011</v>
          </cell>
          <cell r="T2647" t="str">
            <v xml:space="preserve"> </v>
          </cell>
        </row>
        <row r="2648">
          <cell r="A2648" t="str">
            <v>51054000</v>
          </cell>
          <cell r="B2648" t="str">
            <v>Poils grossiers, cardes ou peignes</v>
          </cell>
          <cell r="C2648">
            <v>38393</v>
          </cell>
          <cell r="D2648">
            <v>10</v>
          </cell>
          <cell r="E2648">
            <v>0</v>
          </cell>
          <cell r="F2648">
            <v>18</v>
          </cell>
          <cell r="G2648">
            <v>10</v>
          </cell>
          <cell r="H2648">
            <v>0</v>
          </cell>
          <cell r="I2648">
            <v>18</v>
          </cell>
          <cell r="J2648">
            <v>1</v>
          </cell>
          <cell r="K2648">
            <v>0</v>
          </cell>
          <cell r="L2648" t="str">
            <v>KGM</v>
          </cell>
          <cell r="M2648">
            <v>0</v>
          </cell>
          <cell r="N2648">
            <v>0</v>
          </cell>
          <cell r="O2648" t="str">
            <v>CLASSE</v>
          </cell>
          <cell r="P2648">
            <v>2</v>
          </cell>
          <cell r="Q2648">
            <v>30.8</v>
          </cell>
          <cell r="R2648">
            <v>11</v>
          </cell>
          <cell r="S2648">
            <v>30.800000000000011</v>
          </cell>
          <cell r="T2648" t="str">
            <v xml:space="preserve"> </v>
          </cell>
        </row>
        <row r="2649">
          <cell r="A2649" t="str">
            <v>51061000</v>
          </cell>
          <cell r="B2649" t="str">
            <v>Fils de laine cardee, ncvd, contenant au moins 85 % en poids de laine</v>
          </cell>
          <cell r="C2649">
            <v>38393</v>
          </cell>
          <cell r="D2649">
            <v>10</v>
          </cell>
          <cell r="E2649">
            <v>0</v>
          </cell>
          <cell r="F2649">
            <v>18</v>
          </cell>
          <cell r="G2649">
            <v>10</v>
          </cell>
          <cell r="H2649">
            <v>0</v>
          </cell>
          <cell r="I2649">
            <v>18</v>
          </cell>
          <cell r="J2649">
            <v>1</v>
          </cell>
          <cell r="K2649">
            <v>0</v>
          </cell>
          <cell r="L2649" t="str">
            <v>KGM</v>
          </cell>
          <cell r="M2649">
            <v>0</v>
          </cell>
          <cell r="N2649">
            <v>0</v>
          </cell>
          <cell r="O2649" t="str">
            <v>CLASSE</v>
          </cell>
          <cell r="P2649">
            <v>2</v>
          </cell>
          <cell r="Q2649">
            <v>30.8</v>
          </cell>
          <cell r="R2649">
            <v>11</v>
          </cell>
          <cell r="S2649">
            <v>30.800000000000011</v>
          </cell>
          <cell r="T2649" t="str">
            <v xml:space="preserve"> </v>
          </cell>
        </row>
        <row r="2650">
          <cell r="A2650" t="str">
            <v>51062000</v>
          </cell>
          <cell r="B2650" t="str">
            <v>Fils de laine cardee, ncvd, contenant moins de 85 % en poids de laine</v>
          </cell>
          <cell r="C2650">
            <v>38393</v>
          </cell>
          <cell r="D2650">
            <v>10</v>
          </cell>
          <cell r="E2650">
            <v>0</v>
          </cell>
          <cell r="F2650">
            <v>18</v>
          </cell>
          <cell r="G2650">
            <v>10</v>
          </cell>
          <cell r="H2650">
            <v>0</v>
          </cell>
          <cell r="I2650">
            <v>18</v>
          </cell>
          <cell r="J2650">
            <v>1</v>
          </cell>
          <cell r="K2650">
            <v>0</v>
          </cell>
          <cell r="L2650" t="str">
            <v>KGM</v>
          </cell>
          <cell r="M2650">
            <v>0</v>
          </cell>
          <cell r="N2650">
            <v>0</v>
          </cell>
          <cell r="O2650" t="str">
            <v>CLASSE</v>
          </cell>
          <cell r="P2650">
            <v>2</v>
          </cell>
          <cell r="Q2650">
            <v>30.8</v>
          </cell>
          <cell r="R2650">
            <v>11</v>
          </cell>
          <cell r="S2650">
            <v>30.800000000000011</v>
          </cell>
          <cell r="T2650" t="str">
            <v xml:space="preserve"> </v>
          </cell>
        </row>
        <row r="2651">
          <cell r="A2651" t="str">
            <v>51071000</v>
          </cell>
          <cell r="B2651" t="str">
            <v>Fils de laine peignee, ncvd, contenant au moins 85 % en poids de laine</v>
          </cell>
          <cell r="C2651">
            <v>38393</v>
          </cell>
          <cell r="D2651">
            <v>10</v>
          </cell>
          <cell r="E2651">
            <v>0</v>
          </cell>
          <cell r="F2651">
            <v>18</v>
          </cell>
          <cell r="G2651">
            <v>10</v>
          </cell>
          <cell r="H2651">
            <v>0</v>
          </cell>
          <cell r="I2651">
            <v>18</v>
          </cell>
          <cell r="J2651">
            <v>1</v>
          </cell>
          <cell r="K2651">
            <v>0</v>
          </cell>
          <cell r="L2651" t="str">
            <v>KGM</v>
          </cell>
          <cell r="M2651">
            <v>0</v>
          </cell>
          <cell r="N2651">
            <v>0</v>
          </cell>
          <cell r="O2651" t="str">
            <v>CLASSE</v>
          </cell>
          <cell r="P2651">
            <v>2</v>
          </cell>
          <cell r="Q2651">
            <v>30.8</v>
          </cell>
          <cell r="R2651">
            <v>11</v>
          </cell>
          <cell r="S2651">
            <v>30.800000000000011</v>
          </cell>
          <cell r="T2651" t="str">
            <v xml:space="preserve"> </v>
          </cell>
        </row>
        <row r="2652">
          <cell r="A2652" t="str">
            <v>51072000</v>
          </cell>
          <cell r="B2652" t="str">
            <v>Fils de laine peignee, ncvd, contenant moins de 85 % en poids de laine</v>
          </cell>
          <cell r="C2652">
            <v>38393</v>
          </cell>
          <cell r="D2652">
            <v>10</v>
          </cell>
          <cell r="E2652">
            <v>0</v>
          </cell>
          <cell r="F2652">
            <v>18</v>
          </cell>
          <cell r="G2652">
            <v>10</v>
          </cell>
          <cell r="H2652">
            <v>0</v>
          </cell>
          <cell r="I2652">
            <v>18</v>
          </cell>
          <cell r="J2652">
            <v>1</v>
          </cell>
          <cell r="K2652">
            <v>0</v>
          </cell>
          <cell r="L2652" t="str">
            <v>KGM</v>
          </cell>
          <cell r="M2652">
            <v>0</v>
          </cell>
          <cell r="N2652">
            <v>0</v>
          </cell>
          <cell r="O2652" t="str">
            <v>CLASSE</v>
          </cell>
          <cell r="P2652">
            <v>2</v>
          </cell>
          <cell r="Q2652">
            <v>30.8</v>
          </cell>
          <cell r="R2652">
            <v>11</v>
          </cell>
          <cell r="S2652">
            <v>30.800000000000011</v>
          </cell>
          <cell r="T2652" t="str">
            <v xml:space="preserve"> </v>
          </cell>
        </row>
        <row r="2653">
          <cell r="A2653" t="str">
            <v>51081000</v>
          </cell>
          <cell r="B2653" t="str">
            <v>Fils de poils fins cardes,non conditionnes pour la vente au detail</v>
          </cell>
          <cell r="C2653">
            <v>38393</v>
          </cell>
          <cell r="D2653">
            <v>10</v>
          </cell>
          <cell r="E2653">
            <v>0</v>
          </cell>
          <cell r="F2653">
            <v>18</v>
          </cell>
          <cell r="G2653">
            <v>10</v>
          </cell>
          <cell r="H2653">
            <v>0</v>
          </cell>
          <cell r="I2653">
            <v>18</v>
          </cell>
          <cell r="J2653">
            <v>1</v>
          </cell>
          <cell r="K2653">
            <v>0</v>
          </cell>
          <cell r="L2653" t="str">
            <v>KGM</v>
          </cell>
          <cell r="M2653">
            <v>0</v>
          </cell>
          <cell r="N2653">
            <v>0</v>
          </cell>
          <cell r="O2653" t="str">
            <v>CLASSE</v>
          </cell>
          <cell r="P2653">
            <v>2</v>
          </cell>
          <cell r="Q2653">
            <v>30.8</v>
          </cell>
          <cell r="R2653">
            <v>11</v>
          </cell>
          <cell r="S2653">
            <v>30.800000000000011</v>
          </cell>
          <cell r="T2653" t="str">
            <v xml:space="preserve"> </v>
          </cell>
        </row>
        <row r="2654">
          <cell r="A2654" t="str">
            <v>51082000</v>
          </cell>
          <cell r="B2654" t="str">
            <v>Fils de poils fins peignes,non conditionnes pour la vente au detail</v>
          </cell>
          <cell r="C2654">
            <v>38393</v>
          </cell>
          <cell r="D2654">
            <v>10</v>
          </cell>
          <cell r="E2654">
            <v>0</v>
          </cell>
          <cell r="F2654">
            <v>18</v>
          </cell>
          <cell r="G2654">
            <v>10</v>
          </cell>
          <cell r="H2654">
            <v>0</v>
          </cell>
          <cell r="I2654">
            <v>18</v>
          </cell>
          <cell r="J2654">
            <v>1</v>
          </cell>
          <cell r="K2654">
            <v>0</v>
          </cell>
          <cell r="L2654" t="str">
            <v>KGM</v>
          </cell>
          <cell r="M2654">
            <v>0</v>
          </cell>
          <cell r="N2654">
            <v>0</v>
          </cell>
          <cell r="O2654" t="str">
            <v>CLASSE</v>
          </cell>
          <cell r="P2654">
            <v>2</v>
          </cell>
          <cell r="Q2654">
            <v>30.8</v>
          </cell>
          <cell r="R2654">
            <v>11</v>
          </cell>
          <cell r="S2654">
            <v>30.800000000000011</v>
          </cell>
          <cell r="T2654" t="str">
            <v xml:space="preserve"> </v>
          </cell>
        </row>
        <row r="2655">
          <cell r="A2655" t="str">
            <v>51091000</v>
          </cell>
          <cell r="B2655" t="str">
            <v>Fils de laine et de poils fins,contenant 85 % et + de laine...,cvd</v>
          </cell>
          <cell r="C2655">
            <v>38393</v>
          </cell>
          <cell r="D2655">
            <v>10</v>
          </cell>
          <cell r="E2655">
            <v>0</v>
          </cell>
          <cell r="F2655">
            <v>18</v>
          </cell>
          <cell r="G2655">
            <v>10</v>
          </cell>
          <cell r="H2655">
            <v>0</v>
          </cell>
          <cell r="I2655">
            <v>18</v>
          </cell>
          <cell r="J2655">
            <v>1</v>
          </cell>
          <cell r="K2655">
            <v>0</v>
          </cell>
          <cell r="L2655" t="str">
            <v>KGM</v>
          </cell>
          <cell r="M2655">
            <v>0</v>
          </cell>
          <cell r="N2655">
            <v>0</v>
          </cell>
          <cell r="O2655" t="str">
            <v>CLASSE</v>
          </cell>
          <cell r="P2655">
            <v>2</v>
          </cell>
          <cell r="Q2655">
            <v>30.8</v>
          </cell>
          <cell r="R2655">
            <v>11</v>
          </cell>
          <cell r="S2655">
            <v>30.800000000000011</v>
          </cell>
          <cell r="T2655" t="str">
            <v xml:space="preserve"> </v>
          </cell>
        </row>
        <row r="2656">
          <cell r="A2656" t="str">
            <v>51099000</v>
          </cell>
          <cell r="B2656" t="str">
            <v>Fils de laine ou de poils fins,cvd contenant moins de 85% en pds de laine</v>
          </cell>
          <cell r="C2656">
            <v>38393</v>
          </cell>
          <cell r="D2656">
            <v>10</v>
          </cell>
          <cell r="E2656">
            <v>0</v>
          </cell>
          <cell r="F2656">
            <v>18</v>
          </cell>
          <cell r="G2656">
            <v>10</v>
          </cell>
          <cell r="H2656">
            <v>0</v>
          </cell>
          <cell r="I2656">
            <v>18</v>
          </cell>
          <cell r="J2656">
            <v>1</v>
          </cell>
          <cell r="K2656">
            <v>0</v>
          </cell>
          <cell r="L2656" t="str">
            <v>KGM</v>
          </cell>
          <cell r="M2656">
            <v>0</v>
          </cell>
          <cell r="N2656">
            <v>0</v>
          </cell>
          <cell r="O2656" t="str">
            <v>CLASSE</v>
          </cell>
          <cell r="P2656">
            <v>2</v>
          </cell>
          <cell r="Q2656">
            <v>30.8</v>
          </cell>
          <cell r="R2656">
            <v>11</v>
          </cell>
          <cell r="S2656">
            <v>30.800000000000011</v>
          </cell>
          <cell r="T2656" t="str">
            <v xml:space="preserve"> </v>
          </cell>
        </row>
        <row r="2657">
          <cell r="A2657" t="str">
            <v>51100000</v>
          </cell>
          <cell r="B2657" t="str">
            <v>Fils de poils grossiers ou de crin y.c les fils de crins guipes meme cvd</v>
          </cell>
          <cell r="C2657">
            <v>38393</v>
          </cell>
          <cell r="D2657">
            <v>10</v>
          </cell>
          <cell r="E2657">
            <v>0</v>
          </cell>
          <cell r="F2657">
            <v>18</v>
          </cell>
          <cell r="G2657">
            <v>10</v>
          </cell>
          <cell r="H2657">
            <v>0</v>
          </cell>
          <cell r="I2657">
            <v>18</v>
          </cell>
          <cell r="J2657">
            <v>1</v>
          </cell>
          <cell r="K2657">
            <v>0</v>
          </cell>
          <cell r="L2657" t="str">
            <v>KGM</v>
          </cell>
          <cell r="M2657">
            <v>0</v>
          </cell>
          <cell r="N2657">
            <v>0</v>
          </cell>
          <cell r="O2657" t="str">
            <v>CLASSE</v>
          </cell>
          <cell r="P2657">
            <v>2</v>
          </cell>
          <cell r="Q2657">
            <v>30.8</v>
          </cell>
          <cell r="R2657">
            <v>11</v>
          </cell>
          <cell r="S2657">
            <v>30.800000000000011</v>
          </cell>
          <cell r="T2657" t="str">
            <v xml:space="preserve"> </v>
          </cell>
        </row>
        <row r="2658">
          <cell r="A2658" t="str">
            <v>51111100</v>
          </cell>
          <cell r="B2658" t="str">
            <v>Tissus de laine ou poils fins cardes=&gt;85% et &lt;= 300 g/m.carre en poids</v>
          </cell>
          <cell r="C2658">
            <v>38393</v>
          </cell>
          <cell r="D2658">
            <v>30</v>
          </cell>
          <cell r="E2658">
            <v>0</v>
          </cell>
          <cell r="F2658">
            <v>18</v>
          </cell>
          <cell r="G2658">
            <v>30</v>
          </cell>
          <cell r="H2658">
            <v>0</v>
          </cell>
          <cell r="I2658">
            <v>18</v>
          </cell>
          <cell r="J2658">
            <v>1</v>
          </cell>
          <cell r="K2658">
            <v>0</v>
          </cell>
          <cell r="L2658" t="str">
            <v>KGM</v>
          </cell>
          <cell r="M2658" t="str">
            <v>MTR</v>
          </cell>
          <cell r="N2658">
            <v>0</v>
          </cell>
          <cell r="O2658" t="str">
            <v>CLASSE</v>
          </cell>
          <cell r="P2658">
            <v>4</v>
          </cell>
          <cell r="Q2658">
            <v>54.4</v>
          </cell>
          <cell r="R2658">
            <v>31</v>
          </cell>
          <cell r="S2658">
            <v>54.400000000000006</v>
          </cell>
          <cell r="T2658" t="str">
            <v xml:space="preserve"> </v>
          </cell>
        </row>
        <row r="2659">
          <cell r="A2659" t="str">
            <v>51111900</v>
          </cell>
          <cell r="B2659" t="str">
            <v>Tissus de laine ou poils fins cardes &gt;= 85% et &lt; 300g/m2</v>
          </cell>
          <cell r="C2659">
            <v>38393</v>
          </cell>
          <cell r="D2659">
            <v>30</v>
          </cell>
          <cell r="E2659">
            <v>0</v>
          </cell>
          <cell r="F2659">
            <v>18</v>
          </cell>
          <cell r="G2659">
            <v>30</v>
          </cell>
          <cell r="H2659">
            <v>0</v>
          </cell>
          <cell r="I2659">
            <v>18</v>
          </cell>
          <cell r="J2659">
            <v>1</v>
          </cell>
          <cell r="K2659">
            <v>0</v>
          </cell>
          <cell r="L2659" t="str">
            <v>KGM</v>
          </cell>
          <cell r="M2659" t="str">
            <v>MTR</v>
          </cell>
          <cell r="N2659">
            <v>0</v>
          </cell>
          <cell r="O2659" t="str">
            <v>CLASSE</v>
          </cell>
          <cell r="P2659">
            <v>4</v>
          </cell>
          <cell r="Q2659">
            <v>54.4</v>
          </cell>
          <cell r="R2659">
            <v>31</v>
          </cell>
          <cell r="S2659">
            <v>54.400000000000006</v>
          </cell>
          <cell r="T2659" t="str">
            <v xml:space="preserve"> </v>
          </cell>
        </row>
        <row r="2660">
          <cell r="A2660" t="str">
            <v>51112000</v>
          </cell>
          <cell r="B2660" t="str">
            <v>Tissus de laine cardee melang.avec filaments synthet.ou artificiels</v>
          </cell>
          <cell r="C2660">
            <v>38393</v>
          </cell>
          <cell r="D2660">
            <v>30</v>
          </cell>
          <cell r="E2660">
            <v>0</v>
          </cell>
          <cell r="F2660">
            <v>18</v>
          </cell>
          <cell r="G2660">
            <v>30</v>
          </cell>
          <cell r="H2660">
            <v>0</v>
          </cell>
          <cell r="I2660">
            <v>18</v>
          </cell>
          <cell r="J2660">
            <v>1</v>
          </cell>
          <cell r="K2660">
            <v>0</v>
          </cell>
          <cell r="L2660" t="str">
            <v>KGM</v>
          </cell>
          <cell r="M2660" t="str">
            <v>MTR</v>
          </cell>
          <cell r="N2660">
            <v>0</v>
          </cell>
          <cell r="O2660" t="str">
            <v>CLASSE</v>
          </cell>
          <cell r="P2660">
            <v>4</v>
          </cell>
          <cell r="Q2660">
            <v>54.4</v>
          </cell>
          <cell r="R2660">
            <v>31</v>
          </cell>
          <cell r="S2660">
            <v>54.400000000000006</v>
          </cell>
          <cell r="T2660" t="str">
            <v xml:space="preserve"> </v>
          </cell>
        </row>
        <row r="2661">
          <cell r="A2661" t="str">
            <v>51113000</v>
          </cell>
          <cell r="B2661" t="str">
            <v>Tissus de laine cardee melangee avec fibres synthetiques ou artificiels</v>
          </cell>
          <cell r="C2661">
            <v>38393</v>
          </cell>
          <cell r="D2661">
            <v>30</v>
          </cell>
          <cell r="E2661">
            <v>0</v>
          </cell>
          <cell r="F2661">
            <v>18</v>
          </cell>
          <cell r="G2661">
            <v>30</v>
          </cell>
          <cell r="H2661">
            <v>0</v>
          </cell>
          <cell r="I2661">
            <v>18</v>
          </cell>
          <cell r="J2661">
            <v>1</v>
          </cell>
          <cell r="K2661">
            <v>0</v>
          </cell>
          <cell r="L2661" t="str">
            <v>KGM</v>
          </cell>
          <cell r="M2661" t="str">
            <v>MTR</v>
          </cell>
          <cell r="N2661">
            <v>0</v>
          </cell>
          <cell r="O2661" t="str">
            <v>CLASSE</v>
          </cell>
          <cell r="P2661">
            <v>4</v>
          </cell>
          <cell r="Q2661">
            <v>54.4</v>
          </cell>
          <cell r="R2661">
            <v>31</v>
          </cell>
          <cell r="S2661">
            <v>54.400000000000006</v>
          </cell>
          <cell r="T2661" t="str">
            <v xml:space="preserve"> </v>
          </cell>
        </row>
        <row r="2662">
          <cell r="A2662" t="str">
            <v>51119000</v>
          </cell>
          <cell r="B2662" t="str">
            <v>Tissus de laine ou de poils fins cardes autre que des # 511111 a 511130</v>
          </cell>
          <cell r="C2662">
            <v>38393</v>
          </cell>
          <cell r="D2662">
            <v>30</v>
          </cell>
          <cell r="E2662">
            <v>0</v>
          </cell>
          <cell r="F2662">
            <v>18</v>
          </cell>
          <cell r="G2662">
            <v>30</v>
          </cell>
          <cell r="H2662">
            <v>0</v>
          </cell>
          <cell r="I2662">
            <v>18</v>
          </cell>
          <cell r="J2662">
            <v>1</v>
          </cell>
          <cell r="K2662">
            <v>0</v>
          </cell>
          <cell r="L2662" t="str">
            <v>KGM</v>
          </cell>
          <cell r="M2662" t="str">
            <v>MTR</v>
          </cell>
          <cell r="N2662">
            <v>0</v>
          </cell>
          <cell r="O2662" t="str">
            <v>CLASSE</v>
          </cell>
          <cell r="P2662">
            <v>4</v>
          </cell>
          <cell r="Q2662">
            <v>54.4</v>
          </cell>
          <cell r="R2662">
            <v>31</v>
          </cell>
          <cell r="S2662">
            <v>54.400000000000006</v>
          </cell>
          <cell r="T2662" t="str">
            <v xml:space="preserve"> </v>
          </cell>
        </row>
        <row r="2663">
          <cell r="A2663" t="str">
            <v>51121100</v>
          </cell>
          <cell r="B2663" t="str">
            <v>Tissus de laine ou poils fins peignes &gt;= 85% et &lt;= 200 g/m2 en poids</v>
          </cell>
          <cell r="C2663">
            <v>38393</v>
          </cell>
          <cell r="D2663">
            <v>30</v>
          </cell>
          <cell r="E2663">
            <v>0</v>
          </cell>
          <cell r="F2663">
            <v>18</v>
          </cell>
          <cell r="G2663">
            <v>30</v>
          </cell>
          <cell r="H2663">
            <v>0</v>
          </cell>
          <cell r="I2663">
            <v>18</v>
          </cell>
          <cell r="J2663">
            <v>1</v>
          </cell>
          <cell r="K2663">
            <v>0</v>
          </cell>
          <cell r="L2663" t="str">
            <v>KGM</v>
          </cell>
          <cell r="M2663" t="str">
            <v>MTR</v>
          </cell>
          <cell r="N2663">
            <v>0</v>
          </cell>
          <cell r="O2663" t="str">
            <v>CLASSE</v>
          </cell>
          <cell r="P2663">
            <v>4</v>
          </cell>
          <cell r="Q2663">
            <v>54.4</v>
          </cell>
          <cell r="R2663">
            <v>31</v>
          </cell>
          <cell r="S2663">
            <v>54.400000000000006</v>
          </cell>
          <cell r="T2663" t="str">
            <v xml:space="preserve"> </v>
          </cell>
        </row>
        <row r="2664">
          <cell r="A2664" t="str">
            <v>51121900</v>
          </cell>
          <cell r="B2664" t="str">
            <v>Tissus de laine ou poils fins peignes &gt;= 85 % en poids</v>
          </cell>
          <cell r="C2664">
            <v>38393</v>
          </cell>
          <cell r="D2664">
            <v>30</v>
          </cell>
          <cell r="E2664">
            <v>0</v>
          </cell>
          <cell r="F2664">
            <v>18</v>
          </cell>
          <cell r="G2664">
            <v>30</v>
          </cell>
          <cell r="H2664">
            <v>0</v>
          </cell>
          <cell r="I2664">
            <v>18</v>
          </cell>
          <cell r="J2664">
            <v>1</v>
          </cell>
          <cell r="K2664">
            <v>0</v>
          </cell>
          <cell r="L2664" t="str">
            <v>KGM</v>
          </cell>
          <cell r="M2664" t="str">
            <v>MTR</v>
          </cell>
          <cell r="N2664">
            <v>0</v>
          </cell>
          <cell r="O2664" t="str">
            <v>CLASSE</v>
          </cell>
          <cell r="P2664">
            <v>4</v>
          </cell>
          <cell r="Q2664">
            <v>54.4</v>
          </cell>
          <cell r="R2664">
            <v>31</v>
          </cell>
          <cell r="S2664">
            <v>54.400000000000006</v>
          </cell>
          <cell r="T2664" t="str">
            <v xml:space="preserve"> </v>
          </cell>
        </row>
        <row r="2665">
          <cell r="A2665" t="str">
            <v>51122000</v>
          </cell>
          <cell r="B2665" t="str">
            <v>Tissus de laine melanges avec des filaments synthet.ou artificiels</v>
          </cell>
          <cell r="C2665">
            <v>38393</v>
          </cell>
          <cell r="D2665">
            <v>30</v>
          </cell>
          <cell r="E2665">
            <v>0</v>
          </cell>
          <cell r="F2665">
            <v>18</v>
          </cell>
          <cell r="G2665">
            <v>30</v>
          </cell>
          <cell r="H2665">
            <v>0</v>
          </cell>
          <cell r="I2665">
            <v>18</v>
          </cell>
          <cell r="J2665">
            <v>1</v>
          </cell>
          <cell r="K2665">
            <v>0</v>
          </cell>
          <cell r="L2665" t="str">
            <v>KGM</v>
          </cell>
          <cell r="M2665" t="str">
            <v>MTR</v>
          </cell>
          <cell r="N2665">
            <v>0</v>
          </cell>
          <cell r="O2665" t="str">
            <v>CLASSE</v>
          </cell>
          <cell r="P2665">
            <v>4</v>
          </cell>
          <cell r="Q2665">
            <v>54.4</v>
          </cell>
          <cell r="R2665">
            <v>31</v>
          </cell>
          <cell r="S2665">
            <v>54.400000000000006</v>
          </cell>
          <cell r="T2665" t="str">
            <v xml:space="preserve"> </v>
          </cell>
        </row>
        <row r="2666">
          <cell r="A2666" t="str">
            <v>51123000</v>
          </cell>
          <cell r="B2666" t="str">
            <v>Tissus de laine peignee melanges avec fibres synthetiques ou artificiels</v>
          </cell>
          <cell r="C2666">
            <v>38393</v>
          </cell>
          <cell r="D2666">
            <v>30</v>
          </cell>
          <cell r="E2666">
            <v>0</v>
          </cell>
          <cell r="F2666">
            <v>18</v>
          </cell>
          <cell r="G2666">
            <v>30</v>
          </cell>
          <cell r="H2666">
            <v>0</v>
          </cell>
          <cell r="I2666">
            <v>18</v>
          </cell>
          <cell r="J2666">
            <v>1</v>
          </cell>
          <cell r="K2666">
            <v>0</v>
          </cell>
          <cell r="L2666" t="str">
            <v>KGM</v>
          </cell>
          <cell r="M2666" t="str">
            <v>MTR</v>
          </cell>
          <cell r="N2666">
            <v>0</v>
          </cell>
          <cell r="O2666" t="str">
            <v>CLASSE</v>
          </cell>
          <cell r="P2666">
            <v>4</v>
          </cell>
          <cell r="Q2666">
            <v>54.4</v>
          </cell>
          <cell r="R2666">
            <v>31</v>
          </cell>
          <cell r="S2666">
            <v>54.400000000000006</v>
          </cell>
          <cell r="T2666" t="str">
            <v xml:space="preserve"> </v>
          </cell>
        </row>
        <row r="2667">
          <cell r="A2667" t="str">
            <v>51129000</v>
          </cell>
          <cell r="B2667" t="str">
            <v>Tissus de laine ou de poils fins peignes autre que du # 511211 a 511230</v>
          </cell>
          <cell r="C2667">
            <v>38393</v>
          </cell>
          <cell r="D2667">
            <v>30</v>
          </cell>
          <cell r="E2667">
            <v>0</v>
          </cell>
          <cell r="F2667">
            <v>18</v>
          </cell>
          <cell r="G2667">
            <v>30</v>
          </cell>
          <cell r="H2667">
            <v>0</v>
          </cell>
          <cell r="I2667">
            <v>18</v>
          </cell>
          <cell r="J2667">
            <v>1</v>
          </cell>
          <cell r="K2667">
            <v>0</v>
          </cell>
          <cell r="L2667" t="str">
            <v>KGM</v>
          </cell>
          <cell r="M2667" t="str">
            <v>MTR</v>
          </cell>
          <cell r="N2667">
            <v>0</v>
          </cell>
          <cell r="O2667" t="str">
            <v>CLASSE</v>
          </cell>
          <cell r="P2667">
            <v>4</v>
          </cell>
          <cell r="Q2667">
            <v>54.4</v>
          </cell>
          <cell r="R2667">
            <v>31</v>
          </cell>
          <cell r="S2667">
            <v>54.400000000000006</v>
          </cell>
          <cell r="T2667" t="str">
            <v xml:space="preserve"> </v>
          </cell>
        </row>
        <row r="2668">
          <cell r="A2668" t="str">
            <v>51130000</v>
          </cell>
          <cell r="B2668" t="str">
            <v>Tissus de poils grossiers ou de crin</v>
          </cell>
          <cell r="C2668">
            <v>38393</v>
          </cell>
          <cell r="D2668">
            <v>30</v>
          </cell>
          <cell r="E2668">
            <v>0</v>
          </cell>
          <cell r="F2668">
            <v>18</v>
          </cell>
          <cell r="G2668">
            <v>30</v>
          </cell>
          <cell r="H2668">
            <v>0</v>
          </cell>
          <cell r="I2668">
            <v>18</v>
          </cell>
          <cell r="J2668">
            <v>1</v>
          </cell>
          <cell r="K2668">
            <v>0</v>
          </cell>
          <cell r="L2668" t="str">
            <v>KGM</v>
          </cell>
          <cell r="M2668" t="str">
            <v>MTR</v>
          </cell>
          <cell r="N2668">
            <v>0</v>
          </cell>
          <cell r="O2668" t="str">
            <v>CLASSE</v>
          </cell>
          <cell r="P2668">
            <v>4</v>
          </cell>
          <cell r="Q2668">
            <v>54.4</v>
          </cell>
          <cell r="R2668">
            <v>31</v>
          </cell>
          <cell r="S2668">
            <v>54.400000000000006</v>
          </cell>
          <cell r="T2668" t="str">
            <v xml:space="preserve"> </v>
          </cell>
        </row>
        <row r="2669">
          <cell r="A2669" t="str">
            <v>52010010</v>
          </cell>
          <cell r="B2669" t="str">
            <v>Coton non card_x0002_ ni peign_x0002_, Allen</v>
          </cell>
          <cell r="C2669">
            <v>38393</v>
          </cell>
          <cell r="D2669">
            <v>10</v>
          </cell>
          <cell r="E2669">
            <v>0</v>
          </cell>
          <cell r="F2669">
            <v>18</v>
          </cell>
          <cell r="G2669">
            <v>10</v>
          </cell>
          <cell r="H2669">
            <v>0</v>
          </cell>
          <cell r="I2669">
            <v>18</v>
          </cell>
          <cell r="J2669">
            <v>1</v>
          </cell>
          <cell r="K2669">
            <v>0</v>
          </cell>
          <cell r="L2669" t="str">
            <v>KGM</v>
          </cell>
          <cell r="M2669">
            <v>0</v>
          </cell>
          <cell r="N2669">
            <v>0</v>
          </cell>
          <cell r="O2669" t="str">
            <v>CLASSE</v>
          </cell>
          <cell r="P2669">
            <v>2</v>
          </cell>
          <cell r="Q2669">
            <v>30.8</v>
          </cell>
          <cell r="R2669">
            <v>11</v>
          </cell>
          <cell r="S2669">
            <v>30.800000000000011</v>
          </cell>
          <cell r="T2669" t="str">
            <v xml:space="preserve"> </v>
          </cell>
        </row>
        <row r="2670">
          <cell r="A2670" t="str">
            <v>52010020</v>
          </cell>
          <cell r="B2670" t="str">
            <v>Coton non card_x0002_ ni peign_x0002_ ,Triumph et Banda</v>
          </cell>
          <cell r="C2670">
            <v>38393</v>
          </cell>
          <cell r="D2670">
            <v>10</v>
          </cell>
          <cell r="E2670">
            <v>0</v>
          </cell>
          <cell r="F2670">
            <v>18</v>
          </cell>
          <cell r="G2670">
            <v>10</v>
          </cell>
          <cell r="H2670">
            <v>0</v>
          </cell>
          <cell r="I2670">
            <v>18</v>
          </cell>
          <cell r="J2670">
            <v>1</v>
          </cell>
          <cell r="K2670">
            <v>0</v>
          </cell>
          <cell r="L2670" t="str">
            <v>KGM</v>
          </cell>
          <cell r="M2670">
            <v>0</v>
          </cell>
          <cell r="N2670">
            <v>0</v>
          </cell>
          <cell r="O2670" t="str">
            <v>CLASSE</v>
          </cell>
          <cell r="P2670">
            <v>2</v>
          </cell>
          <cell r="Q2670">
            <v>30.8</v>
          </cell>
          <cell r="R2670">
            <v>11</v>
          </cell>
          <cell r="S2670">
            <v>30.800000000000011</v>
          </cell>
          <cell r="T2670" t="str">
            <v xml:space="preserve"> </v>
          </cell>
        </row>
        <row r="2671">
          <cell r="A2671" t="str">
            <v>52010090</v>
          </cell>
          <cell r="B2671" t="str">
            <v>Coton non card_x0002_ ni peign_x0002_ autres que du52010010 et 52010020</v>
          </cell>
          <cell r="C2671">
            <v>38393</v>
          </cell>
          <cell r="D2671">
            <v>10</v>
          </cell>
          <cell r="E2671">
            <v>0</v>
          </cell>
          <cell r="F2671">
            <v>18</v>
          </cell>
          <cell r="G2671">
            <v>10</v>
          </cell>
          <cell r="H2671">
            <v>0</v>
          </cell>
          <cell r="I2671">
            <v>18</v>
          </cell>
          <cell r="J2671">
            <v>1</v>
          </cell>
          <cell r="K2671">
            <v>0</v>
          </cell>
          <cell r="L2671" t="str">
            <v>KGM</v>
          </cell>
          <cell r="M2671">
            <v>0</v>
          </cell>
          <cell r="N2671">
            <v>0</v>
          </cell>
          <cell r="O2671" t="str">
            <v>CLASSE</v>
          </cell>
          <cell r="P2671">
            <v>2</v>
          </cell>
          <cell r="Q2671">
            <v>30.8</v>
          </cell>
          <cell r="R2671">
            <v>11</v>
          </cell>
          <cell r="S2671">
            <v>30.800000000000011</v>
          </cell>
          <cell r="T2671" t="str">
            <v xml:space="preserve"> </v>
          </cell>
        </row>
        <row r="2672">
          <cell r="A2672" t="str">
            <v>52021000</v>
          </cell>
          <cell r="B2672" t="str">
            <v>Dechets de coton,de fils de coton et les effiloches</v>
          </cell>
          <cell r="C2672">
            <v>38393</v>
          </cell>
          <cell r="D2672">
            <v>10</v>
          </cell>
          <cell r="E2672">
            <v>0</v>
          </cell>
          <cell r="F2672">
            <v>18</v>
          </cell>
          <cell r="G2672">
            <v>10</v>
          </cell>
          <cell r="H2672">
            <v>0</v>
          </cell>
          <cell r="I2672">
            <v>18</v>
          </cell>
          <cell r="J2672">
            <v>1</v>
          </cell>
          <cell r="K2672">
            <v>0</v>
          </cell>
          <cell r="L2672" t="str">
            <v>KGM</v>
          </cell>
          <cell r="M2672">
            <v>0</v>
          </cell>
          <cell r="N2672">
            <v>0</v>
          </cell>
          <cell r="O2672" t="str">
            <v>CLASSE</v>
          </cell>
          <cell r="P2672">
            <v>2</v>
          </cell>
          <cell r="Q2672">
            <v>30.8</v>
          </cell>
          <cell r="R2672">
            <v>11</v>
          </cell>
          <cell r="S2672">
            <v>30.800000000000011</v>
          </cell>
          <cell r="T2672" t="str">
            <v xml:space="preserve"> </v>
          </cell>
        </row>
        <row r="2673">
          <cell r="A2673" t="str">
            <v>52029100</v>
          </cell>
          <cell r="B2673" t="str">
            <v>Effiloches</v>
          </cell>
          <cell r="C2673">
            <v>38393</v>
          </cell>
          <cell r="D2673">
            <v>10</v>
          </cell>
          <cell r="E2673">
            <v>0</v>
          </cell>
          <cell r="F2673">
            <v>18</v>
          </cell>
          <cell r="G2673">
            <v>10</v>
          </cell>
          <cell r="H2673">
            <v>0</v>
          </cell>
          <cell r="I2673">
            <v>18</v>
          </cell>
          <cell r="J2673">
            <v>1</v>
          </cell>
          <cell r="K2673">
            <v>0</v>
          </cell>
          <cell r="L2673" t="str">
            <v>KGM</v>
          </cell>
          <cell r="M2673">
            <v>0</v>
          </cell>
          <cell r="N2673">
            <v>0</v>
          </cell>
          <cell r="O2673" t="str">
            <v>CLASSE</v>
          </cell>
          <cell r="P2673">
            <v>2</v>
          </cell>
          <cell r="Q2673">
            <v>30.8</v>
          </cell>
          <cell r="R2673">
            <v>11</v>
          </cell>
          <cell r="S2673">
            <v>30.800000000000011</v>
          </cell>
          <cell r="T2673" t="str">
            <v xml:space="preserve"> </v>
          </cell>
        </row>
        <row r="2674">
          <cell r="A2674" t="str">
            <v>52029900</v>
          </cell>
          <cell r="B2674" t="str">
            <v>Dechets de coton autre que des # 520210,520291</v>
          </cell>
          <cell r="C2674">
            <v>38393</v>
          </cell>
          <cell r="D2674">
            <v>10</v>
          </cell>
          <cell r="E2674">
            <v>0</v>
          </cell>
          <cell r="F2674">
            <v>18</v>
          </cell>
          <cell r="G2674">
            <v>10</v>
          </cell>
          <cell r="H2674">
            <v>0</v>
          </cell>
          <cell r="I2674">
            <v>18</v>
          </cell>
          <cell r="J2674">
            <v>1</v>
          </cell>
          <cell r="K2674">
            <v>0</v>
          </cell>
          <cell r="L2674" t="str">
            <v>KGM</v>
          </cell>
          <cell r="M2674">
            <v>0</v>
          </cell>
          <cell r="N2674">
            <v>0</v>
          </cell>
          <cell r="O2674" t="str">
            <v>CLASSE</v>
          </cell>
          <cell r="P2674">
            <v>2</v>
          </cell>
          <cell r="Q2674">
            <v>30.8</v>
          </cell>
          <cell r="R2674">
            <v>11</v>
          </cell>
          <cell r="S2674">
            <v>30.800000000000011</v>
          </cell>
          <cell r="T2674" t="str">
            <v xml:space="preserve"> </v>
          </cell>
        </row>
        <row r="2675">
          <cell r="A2675" t="str">
            <v>52030000</v>
          </cell>
          <cell r="B2675" t="str">
            <v>Coton , carde ou peigne .</v>
          </cell>
          <cell r="C2675">
            <v>38393</v>
          </cell>
          <cell r="D2675">
            <v>10</v>
          </cell>
          <cell r="E2675">
            <v>0</v>
          </cell>
          <cell r="F2675">
            <v>18</v>
          </cell>
          <cell r="G2675">
            <v>10</v>
          </cell>
          <cell r="H2675">
            <v>0</v>
          </cell>
          <cell r="I2675">
            <v>18</v>
          </cell>
          <cell r="J2675">
            <v>1</v>
          </cell>
          <cell r="K2675">
            <v>0</v>
          </cell>
          <cell r="L2675" t="str">
            <v>KGM</v>
          </cell>
          <cell r="M2675">
            <v>0</v>
          </cell>
          <cell r="N2675">
            <v>0</v>
          </cell>
          <cell r="O2675" t="str">
            <v>CLASSE</v>
          </cell>
          <cell r="P2675">
            <v>2</v>
          </cell>
          <cell r="Q2675">
            <v>30.8</v>
          </cell>
          <cell r="R2675">
            <v>11</v>
          </cell>
          <cell r="S2675">
            <v>30.800000000000011</v>
          </cell>
          <cell r="T2675" t="str">
            <v xml:space="preserve"> </v>
          </cell>
        </row>
        <row r="2676">
          <cell r="A2676" t="str">
            <v>52041100</v>
          </cell>
          <cell r="B2676" t="str">
            <v>Fils a coudre de coton,ncvd,contenant au moins 85% en pds de coton</v>
          </cell>
          <cell r="C2676">
            <v>38393</v>
          </cell>
          <cell r="D2676">
            <v>5</v>
          </cell>
          <cell r="E2676">
            <v>0</v>
          </cell>
          <cell r="F2676">
            <v>18</v>
          </cell>
          <cell r="G2676">
            <v>5</v>
          </cell>
          <cell r="H2676">
            <v>0</v>
          </cell>
          <cell r="I2676">
            <v>18</v>
          </cell>
          <cell r="J2676">
            <v>1</v>
          </cell>
          <cell r="K2676">
            <v>0</v>
          </cell>
          <cell r="L2676" t="str">
            <v>KGM</v>
          </cell>
          <cell r="M2676">
            <v>0</v>
          </cell>
          <cell r="N2676">
            <v>0</v>
          </cell>
          <cell r="O2676" t="str">
            <v>CLASSE</v>
          </cell>
          <cell r="P2676">
            <v>1</v>
          </cell>
          <cell r="Q2676">
            <v>24.9</v>
          </cell>
          <cell r="R2676">
            <v>6</v>
          </cell>
          <cell r="S2676">
            <v>24.900000000000006</v>
          </cell>
          <cell r="T2676" t="str">
            <v xml:space="preserve"> </v>
          </cell>
        </row>
        <row r="2677">
          <cell r="A2677" t="str">
            <v>52041900</v>
          </cell>
          <cell r="B2677" t="str">
            <v>Fils a coudre de coton,cont 85% en poids de coton ncvd.</v>
          </cell>
          <cell r="C2677">
            <v>38393</v>
          </cell>
          <cell r="D2677">
            <v>5</v>
          </cell>
          <cell r="E2677">
            <v>0</v>
          </cell>
          <cell r="F2677">
            <v>18</v>
          </cell>
          <cell r="G2677">
            <v>5</v>
          </cell>
          <cell r="H2677">
            <v>0</v>
          </cell>
          <cell r="I2677">
            <v>18</v>
          </cell>
          <cell r="J2677">
            <v>1</v>
          </cell>
          <cell r="K2677">
            <v>0</v>
          </cell>
          <cell r="L2677" t="str">
            <v>KGM</v>
          </cell>
          <cell r="M2677">
            <v>0</v>
          </cell>
          <cell r="N2677">
            <v>0</v>
          </cell>
          <cell r="O2677" t="str">
            <v>CLASSE</v>
          </cell>
          <cell r="P2677">
            <v>1</v>
          </cell>
          <cell r="Q2677">
            <v>24.9</v>
          </cell>
          <cell r="R2677">
            <v>6</v>
          </cell>
          <cell r="S2677">
            <v>24.900000000000006</v>
          </cell>
          <cell r="T2677" t="str">
            <v xml:space="preserve"> </v>
          </cell>
        </row>
        <row r="2678">
          <cell r="A2678" t="str">
            <v>52042000</v>
          </cell>
          <cell r="B2678" t="str">
            <v>Fils a coudre de coton,conditionnes pour la vente au detail</v>
          </cell>
          <cell r="C2678">
            <v>38393</v>
          </cell>
          <cell r="D2678">
            <v>30</v>
          </cell>
          <cell r="E2678">
            <v>0</v>
          </cell>
          <cell r="F2678">
            <v>18</v>
          </cell>
          <cell r="G2678">
            <v>30</v>
          </cell>
          <cell r="H2678">
            <v>0</v>
          </cell>
          <cell r="I2678">
            <v>18</v>
          </cell>
          <cell r="J2678">
            <v>1</v>
          </cell>
          <cell r="K2678">
            <v>0</v>
          </cell>
          <cell r="L2678" t="str">
            <v>KGM</v>
          </cell>
          <cell r="M2678">
            <v>0</v>
          </cell>
          <cell r="N2678">
            <v>0</v>
          </cell>
          <cell r="O2678" t="str">
            <v>CLASSE</v>
          </cell>
          <cell r="P2678">
            <v>4</v>
          </cell>
          <cell r="Q2678">
            <v>54.4</v>
          </cell>
          <cell r="R2678">
            <v>31</v>
          </cell>
          <cell r="S2678">
            <v>54.400000000000006</v>
          </cell>
          <cell r="T2678" t="str">
            <v xml:space="preserve"> </v>
          </cell>
        </row>
        <row r="2679">
          <cell r="A2679" t="str">
            <v>52051100</v>
          </cell>
          <cell r="B2679" t="str">
            <v>Fils simples coton non peigne,85%,ncvd,+714,29dcitex,&lt;=14 n.metriques</v>
          </cell>
          <cell r="C2679">
            <v>38393</v>
          </cell>
          <cell r="D2679">
            <v>20</v>
          </cell>
          <cell r="E2679">
            <v>0</v>
          </cell>
          <cell r="F2679">
            <v>18</v>
          </cell>
          <cell r="G2679">
            <v>20</v>
          </cell>
          <cell r="H2679">
            <v>0</v>
          </cell>
          <cell r="I2679">
            <v>18</v>
          </cell>
          <cell r="J2679">
            <v>1</v>
          </cell>
          <cell r="K2679">
            <v>0</v>
          </cell>
          <cell r="L2679" t="str">
            <v>KGM</v>
          </cell>
          <cell r="M2679">
            <v>0</v>
          </cell>
          <cell r="N2679">
            <v>0</v>
          </cell>
          <cell r="O2679" t="str">
            <v>CLASSE</v>
          </cell>
          <cell r="P2679">
            <v>3</v>
          </cell>
          <cell r="Q2679">
            <v>42.6</v>
          </cell>
          <cell r="R2679">
            <v>21</v>
          </cell>
          <cell r="S2679">
            <v>42.599999999999994</v>
          </cell>
          <cell r="T2679" t="str">
            <v xml:space="preserve"> </v>
          </cell>
        </row>
        <row r="2680">
          <cell r="A2680" t="str">
            <v>52051200</v>
          </cell>
          <cell r="B2680" t="str">
            <v>Fils simples coton non peigne,85%,ncvd,&gt;=232,56&amp; &lt;714,29dcitex +14 a 43 nm</v>
          </cell>
          <cell r="C2680">
            <v>38393</v>
          </cell>
          <cell r="D2680">
            <v>20</v>
          </cell>
          <cell r="E2680">
            <v>0</v>
          </cell>
          <cell r="F2680">
            <v>18</v>
          </cell>
          <cell r="G2680">
            <v>20</v>
          </cell>
          <cell r="H2680">
            <v>0</v>
          </cell>
          <cell r="I2680">
            <v>18</v>
          </cell>
          <cell r="J2680">
            <v>1</v>
          </cell>
          <cell r="K2680">
            <v>0</v>
          </cell>
          <cell r="L2680" t="str">
            <v>KGM</v>
          </cell>
          <cell r="M2680">
            <v>0</v>
          </cell>
          <cell r="N2680">
            <v>0</v>
          </cell>
          <cell r="O2680" t="str">
            <v>CLASSE</v>
          </cell>
          <cell r="P2680">
            <v>3</v>
          </cell>
          <cell r="Q2680">
            <v>42.6</v>
          </cell>
          <cell r="R2680">
            <v>21</v>
          </cell>
          <cell r="S2680">
            <v>42.599999999999994</v>
          </cell>
          <cell r="T2680" t="str">
            <v xml:space="preserve"> </v>
          </cell>
        </row>
        <row r="2681">
          <cell r="A2681" t="str">
            <v>52051300</v>
          </cell>
          <cell r="B2681" t="str">
            <v>Fils simples coton non peigne,85%,ncvd,&gt;=192,31&amp;&lt;232,56dcitex +43&amp;&lt;=52 nm</v>
          </cell>
          <cell r="C2681">
            <v>38393</v>
          </cell>
          <cell r="D2681">
            <v>20</v>
          </cell>
          <cell r="E2681">
            <v>0</v>
          </cell>
          <cell r="F2681">
            <v>18</v>
          </cell>
          <cell r="G2681">
            <v>20</v>
          </cell>
          <cell r="H2681">
            <v>0</v>
          </cell>
          <cell r="I2681">
            <v>18</v>
          </cell>
          <cell r="J2681">
            <v>1</v>
          </cell>
          <cell r="K2681">
            <v>0</v>
          </cell>
          <cell r="L2681" t="str">
            <v>KGM</v>
          </cell>
          <cell r="M2681">
            <v>0</v>
          </cell>
          <cell r="N2681">
            <v>0</v>
          </cell>
          <cell r="O2681" t="str">
            <v>CLASSE</v>
          </cell>
          <cell r="P2681">
            <v>3</v>
          </cell>
          <cell r="Q2681">
            <v>42.6</v>
          </cell>
          <cell r="R2681">
            <v>21</v>
          </cell>
          <cell r="S2681">
            <v>42.599999999999994</v>
          </cell>
          <cell r="T2681" t="str">
            <v xml:space="preserve"> </v>
          </cell>
        </row>
        <row r="2682">
          <cell r="A2682" t="str">
            <v>52051400</v>
          </cell>
          <cell r="B2682" t="str">
            <v>Fils simples coton non peigne,85%,ncvd,&gt;=125 &amp;&lt;192,31dcitex &gt;52 &amp; &lt;=80 nm</v>
          </cell>
          <cell r="C2682">
            <v>38393</v>
          </cell>
          <cell r="D2682">
            <v>20</v>
          </cell>
          <cell r="E2682">
            <v>0</v>
          </cell>
          <cell r="F2682">
            <v>18</v>
          </cell>
          <cell r="G2682">
            <v>20</v>
          </cell>
          <cell r="H2682">
            <v>0</v>
          </cell>
          <cell r="I2682">
            <v>18</v>
          </cell>
          <cell r="J2682">
            <v>1</v>
          </cell>
          <cell r="K2682">
            <v>0</v>
          </cell>
          <cell r="L2682" t="str">
            <v>KGM</v>
          </cell>
          <cell r="M2682">
            <v>0</v>
          </cell>
          <cell r="N2682">
            <v>0</v>
          </cell>
          <cell r="O2682" t="str">
            <v>CLASSE</v>
          </cell>
          <cell r="P2682">
            <v>3</v>
          </cell>
          <cell r="Q2682">
            <v>42.6</v>
          </cell>
          <cell r="R2682">
            <v>21</v>
          </cell>
          <cell r="S2682">
            <v>42.599999999999994</v>
          </cell>
          <cell r="T2682" t="str">
            <v xml:space="preserve"> </v>
          </cell>
        </row>
        <row r="2683">
          <cell r="A2683" t="str">
            <v>52051500</v>
          </cell>
          <cell r="B2683" t="str">
            <v>Fils simples coton non peigne,85%,ncvd,&lt; 125 dcitex ,&gt; 80 n.metriques</v>
          </cell>
          <cell r="C2683">
            <v>38393</v>
          </cell>
          <cell r="D2683">
            <v>20</v>
          </cell>
          <cell r="E2683">
            <v>0</v>
          </cell>
          <cell r="F2683">
            <v>18</v>
          </cell>
          <cell r="G2683">
            <v>20</v>
          </cell>
          <cell r="H2683">
            <v>0</v>
          </cell>
          <cell r="I2683">
            <v>18</v>
          </cell>
          <cell r="J2683">
            <v>1</v>
          </cell>
          <cell r="K2683">
            <v>0</v>
          </cell>
          <cell r="L2683" t="str">
            <v>KGM</v>
          </cell>
          <cell r="M2683">
            <v>0</v>
          </cell>
          <cell r="N2683">
            <v>0</v>
          </cell>
          <cell r="O2683" t="str">
            <v>CLASSE</v>
          </cell>
          <cell r="P2683">
            <v>3</v>
          </cell>
          <cell r="Q2683">
            <v>42.6</v>
          </cell>
          <cell r="R2683">
            <v>21</v>
          </cell>
          <cell r="S2683">
            <v>42.599999999999994</v>
          </cell>
          <cell r="T2683" t="str">
            <v xml:space="preserve"> </v>
          </cell>
        </row>
        <row r="2684">
          <cell r="A2684" t="str">
            <v>52052100</v>
          </cell>
          <cell r="B2684" t="str">
            <v>Fils simples coton peigne,85%,ncvd,&gt;=14.29 dcitex &lt;= 14nm</v>
          </cell>
          <cell r="C2684">
            <v>38393</v>
          </cell>
          <cell r="D2684">
            <v>10</v>
          </cell>
          <cell r="E2684">
            <v>0</v>
          </cell>
          <cell r="F2684">
            <v>18</v>
          </cell>
          <cell r="G2684">
            <v>10</v>
          </cell>
          <cell r="H2684">
            <v>0</v>
          </cell>
          <cell r="I2684">
            <v>18</v>
          </cell>
          <cell r="J2684">
            <v>1</v>
          </cell>
          <cell r="K2684">
            <v>0</v>
          </cell>
          <cell r="L2684" t="str">
            <v>KGM</v>
          </cell>
          <cell r="M2684">
            <v>0</v>
          </cell>
          <cell r="N2684">
            <v>0</v>
          </cell>
          <cell r="O2684" t="str">
            <v>CLASSE</v>
          </cell>
          <cell r="P2684">
            <v>2</v>
          </cell>
          <cell r="Q2684">
            <v>30.8</v>
          </cell>
          <cell r="R2684">
            <v>11</v>
          </cell>
          <cell r="S2684">
            <v>30.800000000000011</v>
          </cell>
          <cell r="T2684" t="str">
            <v xml:space="preserve"> </v>
          </cell>
        </row>
        <row r="2685">
          <cell r="A2685" t="str">
            <v>52052200</v>
          </cell>
          <cell r="B2685" t="str">
            <v>Fils simples coton peigne,85%,ncvd,&gt;=232,56 &amp;&lt; 714.29dctex ,+14 &amp;&lt;=43 nm</v>
          </cell>
          <cell r="C2685">
            <v>38393</v>
          </cell>
          <cell r="D2685">
            <v>10</v>
          </cell>
          <cell r="E2685">
            <v>0</v>
          </cell>
          <cell r="F2685">
            <v>18</v>
          </cell>
          <cell r="G2685">
            <v>10</v>
          </cell>
          <cell r="H2685">
            <v>0</v>
          </cell>
          <cell r="I2685">
            <v>18</v>
          </cell>
          <cell r="J2685">
            <v>1</v>
          </cell>
          <cell r="K2685">
            <v>0</v>
          </cell>
          <cell r="L2685" t="str">
            <v>KGM</v>
          </cell>
          <cell r="M2685">
            <v>0</v>
          </cell>
          <cell r="N2685">
            <v>0</v>
          </cell>
          <cell r="O2685" t="str">
            <v>CLASSE</v>
          </cell>
          <cell r="P2685">
            <v>2</v>
          </cell>
          <cell r="Q2685">
            <v>30.8</v>
          </cell>
          <cell r="R2685">
            <v>11</v>
          </cell>
          <cell r="S2685">
            <v>30.800000000000011</v>
          </cell>
          <cell r="T2685" t="str">
            <v xml:space="preserve"> </v>
          </cell>
        </row>
        <row r="2686">
          <cell r="A2686" t="str">
            <v>52052300</v>
          </cell>
          <cell r="B2686" t="str">
            <v>Fils simples coton peigne,85%,ncvd,&gt;=192,31 &amp;&lt; 232,56 dcitex,&gt;43 &amp; &lt;=52nm</v>
          </cell>
          <cell r="C2686">
            <v>38393</v>
          </cell>
          <cell r="D2686">
            <v>10</v>
          </cell>
          <cell r="E2686">
            <v>0</v>
          </cell>
          <cell r="F2686">
            <v>18</v>
          </cell>
          <cell r="G2686">
            <v>10</v>
          </cell>
          <cell r="H2686">
            <v>0</v>
          </cell>
          <cell r="I2686">
            <v>18</v>
          </cell>
          <cell r="J2686">
            <v>1</v>
          </cell>
          <cell r="K2686">
            <v>0</v>
          </cell>
          <cell r="L2686" t="str">
            <v>KGM</v>
          </cell>
          <cell r="M2686">
            <v>0</v>
          </cell>
          <cell r="N2686">
            <v>0</v>
          </cell>
          <cell r="O2686" t="str">
            <v>CLASSE</v>
          </cell>
          <cell r="P2686">
            <v>2</v>
          </cell>
          <cell r="Q2686">
            <v>30.8</v>
          </cell>
          <cell r="R2686">
            <v>11</v>
          </cell>
          <cell r="S2686">
            <v>30.800000000000011</v>
          </cell>
          <cell r="T2686" t="str">
            <v xml:space="preserve"> </v>
          </cell>
        </row>
        <row r="2687">
          <cell r="A2687" t="str">
            <v>52052400</v>
          </cell>
          <cell r="B2687" t="str">
            <v>Fils simples coton peigne,85%,ncvd,&gt;=125 &amp;&lt;192,31dcitex,&gt;52 &amp;&lt;= 80 nm</v>
          </cell>
          <cell r="C2687">
            <v>38393</v>
          </cell>
          <cell r="D2687">
            <v>10</v>
          </cell>
          <cell r="E2687">
            <v>0</v>
          </cell>
          <cell r="F2687">
            <v>18</v>
          </cell>
          <cell r="G2687">
            <v>10</v>
          </cell>
          <cell r="H2687">
            <v>0</v>
          </cell>
          <cell r="I2687">
            <v>18</v>
          </cell>
          <cell r="J2687">
            <v>1</v>
          </cell>
          <cell r="K2687">
            <v>0</v>
          </cell>
          <cell r="L2687" t="str">
            <v>KGM</v>
          </cell>
          <cell r="M2687">
            <v>0</v>
          </cell>
          <cell r="N2687">
            <v>0</v>
          </cell>
          <cell r="O2687" t="str">
            <v>CLASSE</v>
          </cell>
          <cell r="P2687">
            <v>2</v>
          </cell>
          <cell r="Q2687">
            <v>30.8</v>
          </cell>
          <cell r="R2687">
            <v>11</v>
          </cell>
          <cell r="S2687">
            <v>30.800000000000011</v>
          </cell>
          <cell r="T2687" t="str">
            <v xml:space="preserve"> </v>
          </cell>
        </row>
        <row r="2688">
          <cell r="A2688" t="str">
            <v>52052600</v>
          </cell>
          <cell r="B2688" t="str">
            <v>Fils simple coton,peignes,+85%,ncvd,&gt;=106,38 &amp;&lt;125dcitex,&gt;80 &amp; &lt;=94 nm</v>
          </cell>
          <cell r="C2688">
            <v>38393</v>
          </cell>
          <cell r="D2688">
            <v>10</v>
          </cell>
          <cell r="E2688">
            <v>0</v>
          </cell>
          <cell r="F2688">
            <v>18</v>
          </cell>
          <cell r="G2688">
            <v>10</v>
          </cell>
          <cell r="H2688">
            <v>0</v>
          </cell>
          <cell r="I2688">
            <v>18</v>
          </cell>
          <cell r="J2688">
            <v>1</v>
          </cell>
          <cell r="K2688">
            <v>0</v>
          </cell>
          <cell r="L2688" t="str">
            <v>KGM</v>
          </cell>
          <cell r="M2688">
            <v>0</v>
          </cell>
          <cell r="N2688">
            <v>0</v>
          </cell>
          <cell r="O2688" t="str">
            <v>CLASSE</v>
          </cell>
          <cell r="P2688">
            <v>2</v>
          </cell>
          <cell r="Q2688">
            <v>30.8</v>
          </cell>
          <cell r="R2688">
            <v>11</v>
          </cell>
          <cell r="S2688">
            <v>30.800000000000011</v>
          </cell>
          <cell r="T2688" t="str">
            <v xml:space="preserve"> </v>
          </cell>
        </row>
        <row r="2689">
          <cell r="A2689" t="str">
            <v>52052700</v>
          </cell>
          <cell r="B2689" t="str">
            <v>Fils simples coton,peignes,85% ncvd&gt;=106,38dcitex,&gt;=83.33 &gt; 94nm &lt;=120</v>
          </cell>
          <cell r="C2689">
            <v>38393</v>
          </cell>
          <cell r="D2689">
            <v>10</v>
          </cell>
          <cell r="E2689">
            <v>0</v>
          </cell>
          <cell r="F2689">
            <v>18</v>
          </cell>
          <cell r="G2689">
            <v>10</v>
          </cell>
          <cell r="H2689">
            <v>0</v>
          </cell>
          <cell r="I2689">
            <v>18</v>
          </cell>
          <cell r="J2689">
            <v>1</v>
          </cell>
          <cell r="K2689">
            <v>0</v>
          </cell>
          <cell r="L2689" t="str">
            <v>KGM</v>
          </cell>
          <cell r="M2689">
            <v>0</v>
          </cell>
          <cell r="N2689">
            <v>0</v>
          </cell>
          <cell r="O2689" t="str">
            <v>CLASSE</v>
          </cell>
          <cell r="P2689">
            <v>2</v>
          </cell>
          <cell r="Q2689">
            <v>30.8</v>
          </cell>
          <cell r="R2689">
            <v>11</v>
          </cell>
          <cell r="S2689">
            <v>30.800000000000011</v>
          </cell>
          <cell r="T2689" t="str">
            <v xml:space="preserve"> </v>
          </cell>
        </row>
        <row r="2690">
          <cell r="A2690" t="str">
            <v>52052800</v>
          </cell>
          <cell r="B2690" t="str">
            <v>Fils simple coton,peignes,+85%,&lt;83,33 dcitex,&gt;120 n.metriques</v>
          </cell>
          <cell r="C2690">
            <v>38393</v>
          </cell>
          <cell r="D2690">
            <v>10</v>
          </cell>
          <cell r="E2690">
            <v>0</v>
          </cell>
          <cell r="F2690">
            <v>18</v>
          </cell>
          <cell r="G2690">
            <v>10</v>
          </cell>
          <cell r="H2690">
            <v>0</v>
          </cell>
          <cell r="I2690">
            <v>18</v>
          </cell>
          <cell r="J2690">
            <v>1</v>
          </cell>
          <cell r="K2690">
            <v>0</v>
          </cell>
          <cell r="L2690" t="str">
            <v>KGM</v>
          </cell>
          <cell r="M2690">
            <v>0</v>
          </cell>
          <cell r="N2690">
            <v>0</v>
          </cell>
          <cell r="O2690" t="str">
            <v>CLASSE</v>
          </cell>
          <cell r="P2690">
            <v>2</v>
          </cell>
          <cell r="Q2690">
            <v>30.8</v>
          </cell>
          <cell r="R2690">
            <v>11</v>
          </cell>
          <cell r="S2690">
            <v>30.800000000000011</v>
          </cell>
          <cell r="T2690" t="str">
            <v xml:space="preserve"> </v>
          </cell>
        </row>
        <row r="2691">
          <cell r="A2691" t="str">
            <v>52053100</v>
          </cell>
          <cell r="B2691" t="str">
            <v>Fils retors coton non peigne,85%,ncvd,&gt;=714 dcitex,&lt;= 14 nm .</v>
          </cell>
          <cell r="C2691">
            <v>38393</v>
          </cell>
          <cell r="D2691">
            <v>20</v>
          </cell>
          <cell r="E2691">
            <v>0</v>
          </cell>
          <cell r="F2691">
            <v>18</v>
          </cell>
          <cell r="G2691">
            <v>20</v>
          </cell>
          <cell r="H2691">
            <v>0</v>
          </cell>
          <cell r="I2691">
            <v>18</v>
          </cell>
          <cell r="J2691">
            <v>1</v>
          </cell>
          <cell r="K2691">
            <v>0</v>
          </cell>
          <cell r="L2691" t="str">
            <v>KGM</v>
          </cell>
          <cell r="M2691">
            <v>0</v>
          </cell>
          <cell r="N2691">
            <v>0</v>
          </cell>
          <cell r="O2691" t="str">
            <v>CLASSE</v>
          </cell>
          <cell r="P2691">
            <v>3</v>
          </cell>
          <cell r="Q2691">
            <v>42.6</v>
          </cell>
          <cell r="R2691">
            <v>21</v>
          </cell>
          <cell r="S2691">
            <v>42.599999999999994</v>
          </cell>
          <cell r="T2691" t="str">
            <v xml:space="preserve"> </v>
          </cell>
        </row>
        <row r="2692">
          <cell r="A2692" t="str">
            <v>52053200</v>
          </cell>
          <cell r="B2692" t="str">
            <v>Fils retors coton non peigne,85%,ncvd,&gt;=232,56 &amp;&lt;714,29 dcitex,+14 a 43 nm</v>
          </cell>
          <cell r="C2692">
            <v>38393</v>
          </cell>
          <cell r="D2692">
            <v>20</v>
          </cell>
          <cell r="E2692">
            <v>0</v>
          </cell>
          <cell r="F2692">
            <v>18</v>
          </cell>
          <cell r="G2692">
            <v>20</v>
          </cell>
          <cell r="H2692">
            <v>0</v>
          </cell>
          <cell r="I2692">
            <v>18</v>
          </cell>
          <cell r="J2692">
            <v>1</v>
          </cell>
          <cell r="K2692">
            <v>0</v>
          </cell>
          <cell r="L2692" t="str">
            <v>KGM</v>
          </cell>
          <cell r="M2692">
            <v>0</v>
          </cell>
          <cell r="N2692">
            <v>0</v>
          </cell>
          <cell r="O2692" t="str">
            <v>CLASSE</v>
          </cell>
          <cell r="P2692">
            <v>3</v>
          </cell>
          <cell r="Q2692">
            <v>42.6</v>
          </cell>
          <cell r="R2692">
            <v>21</v>
          </cell>
          <cell r="S2692">
            <v>42.599999999999994</v>
          </cell>
          <cell r="T2692" t="str">
            <v xml:space="preserve"> </v>
          </cell>
        </row>
        <row r="2693">
          <cell r="A2693" t="str">
            <v>52053300</v>
          </cell>
          <cell r="B2693" t="str">
            <v>Fils retors coton non peigne,85%,ncvd,&gt;=192,31 &amp;&lt;232,56dcitex,+43 a 52 nm</v>
          </cell>
          <cell r="C2693">
            <v>38393</v>
          </cell>
          <cell r="D2693">
            <v>20</v>
          </cell>
          <cell r="E2693">
            <v>0</v>
          </cell>
          <cell r="F2693">
            <v>18</v>
          </cell>
          <cell r="G2693">
            <v>20</v>
          </cell>
          <cell r="H2693">
            <v>0</v>
          </cell>
          <cell r="I2693">
            <v>18</v>
          </cell>
          <cell r="J2693">
            <v>1</v>
          </cell>
          <cell r="K2693">
            <v>0</v>
          </cell>
          <cell r="L2693" t="str">
            <v>KGM</v>
          </cell>
          <cell r="M2693">
            <v>0</v>
          </cell>
          <cell r="N2693">
            <v>0</v>
          </cell>
          <cell r="O2693" t="str">
            <v>CLASSE</v>
          </cell>
          <cell r="P2693">
            <v>3</v>
          </cell>
          <cell r="Q2693">
            <v>42.6</v>
          </cell>
          <cell r="R2693">
            <v>21</v>
          </cell>
          <cell r="S2693">
            <v>42.599999999999994</v>
          </cell>
          <cell r="T2693" t="str">
            <v xml:space="preserve"> </v>
          </cell>
        </row>
        <row r="2694">
          <cell r="A2694" t="str">
            <v>52053400</v>
          </cell>
          <cell r="B2694" t="str">
            <v>Fils retors coton non peigne,85%,ncvd,&gt;=125 &amp; &lt;192,31 dcitex,+52 a 80 nm,</v>
          </cell>
          <cell r="C2694">
            <v>38393</v>
          </cell>
          <cell r="D2694">
            <v>20</v>
          </cell>
          <cell r="E2694">
            <v>0</v>
          </cell>
          <cell r="F2694">
            <v>18</v>
          </cell>
          <cell r="G2694">
            <v>20</v>
          </cell>
          <cell r="H2694">
            <v>0</v>
          </cell>
          <cell r="I2694">
            <v>18</v>
          </cell>
          <cell r="J2694">
            <v>1</v>
          </cell>
          <cell r="K2694">
            <v>0</v>
          </cell>
          <cell r="L2694" t="str">
            <v>KGM</v>
          </cell>
          <cell r="M2694">
            <v>0</v>
          </cell>
          <cell r="N2694">
            <v>0</v>
          </cell>
          <cell r="O2694" t="str">
            <v>CLASSE</v>
          </cell>
          <cell r="P2694">
            <v>3</v>
          </cell>
          <cell r="Q2694">
            <v>42.6</v>
          </cell>
          <cell r="R2694">
            <v>21</v>
          </cell>
          <cell r="S2694">
            <v>42.599999999999994</v>
          </cell>
          <cell r="T2694" t="str">
            <v xml:space="preserve"> </v>
          </cell>
        </row>
        <row r="2695">
          <cell r="A2695" t="str">
            <v>52053500</v>
          </cell>
          <cell r="B2695" t="str">
            <v>Fils retors coton non peigne,85%,ncvd,&lt;125 dcitex,&gt;80nm.</v>
          </cell>
          <cell r="C2695">
            <v>38393</v>
          </cell>
          <cell r="D2695">
            <v>20</v>
          </cell>
          <cell r="E2695">
            <v>0</v>
          </cell>
          <cell r="F2695">
            <v>18</v>
          </cell>
          <cell r="G2695">
            <v>20</v>
          </cell>
          <cell r="H2695">
            <v>0</v>
          </cell>
          <cell r="I2695">
            <v>18</v>
          </cell>
          <cell r="J2695">
            <v>1</v>
          </cell>
          <cell r="K2695">
            <v>0</v>
          </cell>
          <cell r="L2695" t="str">
            <v>KGM</v>
          </cell>
          <cell r="M2695">
            <v>0</v>
          </cell>
          <cell r="N2695">
            <v>0</v>
          </cell>
          <cell r="O2695" t="str">
            <v>CLASSE</v>
          </cell>
          <cell r="P2695">
            <v>3</v>
          </cell>
          <cell r="Q2695">
            <v>42.6</v>
          </cell>
          <cell r="R2695">
            <v>21</v>
          </cell>
          <cell r="S2695">
            <v>42.599999999999994</v>
          </cell>
          <cell r="T2695" t="str">
            <v xml:space="preserve"> </v>
          </cell>
        </row>
        <row r="2696">
          <cell r="A2696" t="str">
            <v>52054100</v>
          </cell>
          <cell r="B2696" t="str">
            <v>Fils retors coton peigne,85%,ncvd,&gt;=714,29dcitex,&lt;=14 nm</v>
          </cell>
          <cell r="C2696">
            <v>38393</v>
          </cell>
          <cell r="D2696">
            <v>10</v>
          </cell>
          <cell r="E2696">
            <v>0</v>
          </cell>
          <cell r="F2696">
            <v>18</v>
          </cell>
          <cell r="G2696">
            <v>10</v>
          </cell>
          <cell r="H2696">
            <v>0</v>
          </cell>
          <cell r="I2696">
            <v>18</v>
          </cell>
          <cell r="J2696">
            <v>1</v>
          </cell>
          <cell r="K2696">
            <v>0</v>
          </cell>
          <cell r="L2696" t="str">
            <v>KGM</v>
          </cell>
          <cell r="M2696">
            <v>0</v>
          </cell>
          <cell r="N2696">
            <v>0</v>
          </cell>
          <cell r="O2696" t="str">
            <v>CLASSE</v>
          </cell>
          <cell r="P2696">
            <v>2</v>
          </cell>
          <cell r="Q2696">
            <v>30.8</v>
          </cell>
          <cell r="R2696">
            <v>11</v>
          </cell>
          <cell r="S2696">
            <v>30.800000000000011</v>
          </cell>
          <cell r="T2696" t="str">
            <v xml:space="preserve"> </v>
          </cell>
        </row>
        <row r="2697">
          <cell r="A2697" t="str">
            <v>52054200</v>
          </cell>
          <cell r="B2697" t="str">
            <v>Fils retors coton peigne,85%,ncvd,&gt;=232,56 &amp; &gt;714,29 dcitex,+14 a 43 nm,</v>
          </cell>
          <cell r="C2697">
            <v>38393</v>
          </cell>
          <cell r="D2697">
            <v>10</v>
          </cell>
          <cell r="E2697">
            <v>0</v>
          </cell>
          <cell r="F2697">
            <v>18</v>
          </cell>
          <cell r="G2697">
            <v>10</v>
          </cell>
          <cell r="H2697">
            <v>0</v>
          </cell>
          <cell r="I2697">
            <v>18</v>
          </cell>
          <cell r="J2697">
            <v>1</v>
          </cell>
          <cell r="K2697">
            <v>0</v>
          </cell>
          <cell r="L2697" t="str">
            <v>KGM</v>
          </cell>
          <cell r="M2697">
            <v>0</v>
          </cell>
          <cell r="N2697">
            <v>0</v>
          </cell>
          <cell r="O2697" t="str">
            <v>CLASSE</v>
          </cell>
          <cell r="P2697">
            <v>2</v>
          </cell>
          <cell r="Q2697">
            <v>30.8</v>
          </cell>
          <cell r="R2697">
            <v>11</v>
          </cell>
          <cell r="S2697">
            <v>30.800000000000011</v>
          </cell>
          <cell r="T2697" t="str">
            <v xml:space="preserve"> </v>
          </cell>
        </row>
        <row r="2698">
          <cell r="A2698" t="str">
            <v>52054300</v>
          </cell>
          <cell r="B2698" t="str">
            <v>Fils retors coton peigne,85%,ncvd,&gt;=192,31 &amp; &lt;232,56 dcitex,+43 a 52 nm .</v>
          </cell>
          <cell r="C2698">
            <v>38393</v>
          </cell>
          <cell r="D2698">
            <v>10</v>
          </cell>
          <cell r="E2698">
            <v>0</v>
          </cell>
          <cell r="F2698">
            <v>18</v>
          </cell>
          <cell r="G2698">
            <v>10</v>
          </cell>
          <cell r="H2698">
            <v>0</v>
          </cell>
          <cell r="I2698">
            <v>18</v>
          </cell>
          <cell r="J2698">
            <v>1</v>
          </cell>
          <cell r="K2698">
            <v>0</v>
          </cell>
          <cell r="L2698" t="str">
            <v>KGM</v>
          </cell>
          <cell r="M2698">
            <v>0</v>
          </cell>
          <cell r="N2698">
            <v>0</v>
          </cell>
          <cell r="O2698" t="str">
            <v>CLASSE</v>
          </cell>
          <cell r="P2698">
            <v>2</v>
          </cell>
          <cell r="Q2698">
            <v>30.8</v>
          </cell>
          <cell r="R2698">
            <v>11</v>
          </cell>
          <cell r="S2698">
            <v>30.800000000000011</v>
          </cell>
          <cell r="T2698" t="str">
            <v xml:space="preserve"> </v>
          </cell>
        </row>
        <row r="2699">
          <cell r="A2699" t="str">
            <v>52054400</v>
          </cell>
          <cell r="B2699" t="str">
            <v>Fils retors coton peigne,85%,ncvd,&gt;=125 &amp; &lt;192,31 dcitex,+52 a 80 nm .</v>
          </cell>
          <cell r="C2699">
            <v>38393</v>
          </cell>
          <cell r="D2699">
            <v>10</v>
          </cell>
          <cell r="E2699">
            <v>0</v>
          </cell>
          <cell r="F2699">
            <v>18</v>
          </cell>
          <cell r="G2699">
            <v>10</v>
          </cell>
          <cell r="H2699">
            <v>0</v>
          </cell>
          <cell r="I2699">
            <v>18</v>
          </cell>
          <cell r="J2699">
            <v>1</v>
          </cell>
          <cell r="K2699">
            <v>0</v>
          </cell>
          <cell r="L2699" t="str">
            <v>KGM</v>
          </cell>
          <cell r="M2699">
            <v>0</v>
          </cell>
          <cell r="N2699">
            <v>0</v>
          </cell>
          <cell r="O2699" t="str">
            <v>CLASSE</v>
          </cell>
          <cell r="P2699">
            <v>2</v>
          </cell>
          <cell r="Q2699">
            <v>30.8</v>
          </cell>
          <cell r="R2699">
            <v>11</v>
          </cell>
          <cell r="S2699">
            <v>30.800000000000011</v>
          </cell>
          <cell r="T2699" t="str">
            <v xml:space="preserve"> </v>
          </cell>
        </row>
        <row r="2700">
          <cell r="A2700" t="str">
            <v>52054600</v>
          </cell>
          <cell r="B2700" t="str">
            <v>Fils retors coton peignes,+85%,ncvd,&gt;=106,38 &amp; &lt; 125 dcitex,&gt;80 &amp; &lt;=94 nm</v>
          </cell>
          <cell r="C2700">
            <v>38393</v>
          </cell>
          <cell r="D2700">
            <v>10</v>
          </cell>
          <cell r="E2700">
            <v>0</v>
          </cell>
          <cell r="F2700">
            <v>18</v>
          </cell>
          <cell r="G2700">
            <v>10</v>
          </cell>
          <cell r="H2700">
            <v>0</v>
          </cell>
          <cell r="I2700">
            <v>18</v>
          </cell>
          <cell r="J2700">
            <v>1</v>
          </cell>
          <cell r="K2700">
            <v>0</v>
          </cell>
          <cell r="L2700" t="str">
            <v>KGM</v>
          </cell>
          <cell r="M2700">
            <v>0</v>
          </cell>
          <cell r="N2700">
            <v>0</v>
          </cell>
          <cell r="O2700" t="str">
            <v>CLASSE</v>
          </cell>
          <cell r="P2700">
            <v>2</v>
          </cell>
          <cell r="Q2700">
            <v>30.8</v>
          </cell>
          <cell r="R2700">
            <v>11</v>
          </cell>
          <cell r="S2700">
            <v>30.800000000000011</v>
          </cell>
          <cell r="T2700" t="str">
            <v xml:space="preserve"> </v>
          </cell>
        </row>
        <row r="2701">
          <cell r="A2701" t="str">
            <v>52054700</v>
          </cell>
          <cell r="B2701" t="str">
            <v>Fils retors coton peignes,+85% ncvd,&gt;=83,33 &amp;&lt;106,38dcitex,&gt;94 &amp; &lt;=120nm</v>
          </cell>
          <cell r="C2701">
            <v>38393</v>
          </cell>
          <cell r="D2701">
            <v>10</v>
          </cell>
          <cell r="E2701">
            <v>0</v>
          </cell>
          <cell r="F2701">
            <v>18</v>
          </cell>
          <cell r="G2701">
            <v>10</v>
          </cell>
          <cell r="H2701">
            <v>0</v>
          </cell>
          <cell r="I2701">
            <v>18</v>
          </cell>
          <cell r="J2701">
            <v>1</v>
          </cell>
          <cell r="K2701">
            <v>0</v>
          </cell>
          <cell r="L2701" t="str">
            <v>KGM</v>
          </cell>
          <cell r="M2701">
            <v>0</v>
          </cell>
          <cell r="N2701">
            <v>0</v>
          </cell>
          <cell r="O2701" t="str">
            <v>CLASSE</v>
          </cell>
          <cell r="P2701">
            <v>2</v>
          </cell>
          <cell r="Q2701">
            <v>30.8</v>
          </cell>
          <cell r="R2701">
            <v>11</v>
          </cell>
          <cell r="S2701">
            <v>30.800000000000011</v>
          </cell>
          <cell r="T2701" t="str">
            <v xml:space="preserve"> </v>
          </cell>
        </row>
        <row r="2702">
          <cell r="A2702" t="str">
            <v>52054800</v>
          </cell>
          <cell r="B2702" t="str">
            <v>Fils retors coton peignes,+85%,ncvd,&lt;83,33 decitex,&gt;120 nm</v>
          </cell>
          <cell r="C2702">
            <v>38393</v>
          </cell>
          <cell r="D2702">
            <v>10</v>
          </cell>
          <cell r="E2702">
            <v>0</v>
          </cell>
          <cell r="F2702">
            <v>18</v>
          </cell>
          <cell r="G2702">
            <v>10</v>
          </cell>
          <cell r="H2702">
            <v>0</v>
          </cell>
          <cell r="I2702">
            <v>18</v>
          </cell>
          <cell r="J2702">
            <v>1</v>
          </cell>
          <cell r="K2702">
            <v>0</v>
          </cell>
          <cell r="L2702" t="str">
            <v>KGM</v>
          </cell>
          <cell r="M2702">
            <v>0</v>
          </cell>
          <cell r="N2702">
            <v>0</v>
          </cell>
          <cell r="O2702" t="str">
            <v>CLASSE</v>
          </cell>
          <cell r="P2702">
            <v>2</v>
          </cell>
          <cell r="Q2702">
            <v>30.8</v>
          </cell>
          <cell r="R2702">
            <v>11</v>
          </cell>
          <cell r="S2702">
            <v>30.800000000000011</v>
          </cell>
          <cell r="T2702" t="str">
            <v xml:space="preserve"> </v>
          </cell>
        </row>
        <row r="2703">
          <cell r="A2703" t="str">
            <v>52061100</v>
          </cell>
          <cell r="B2703" t="str">
            <v>Fils simples coton non peigne,- 85%,ncvd,&gt;=714,29 decitex,&lt;=14nm</v>
          </cell>
          <cell r="C2703">
            <v>38393</v>
          </cell>
          <cell r="D2703">
            <v>20</v>
          </cell>
          <cell r="E2703">
            <v>0</v>
          </cell>
          <cell r="F2703">
            <v>18</v>
          </cell>
          <cell r="G2703">
            <v>20</v>
          </cell>
          <cell r="H2703">
            <v>0</v>
          </cell>
          <cell r="I2703">
            <v>18</v>
          </cell>
          <cell r="J2703">
            <v>1</v>
          </cell>
          <cell r="K2703">
            <v>0</v>
          </cell>
          <cell r="L2703" t="str">
            <v>KGM</v>
          </cell>
          <cell r="M2703">
            <v>0</v>
          </cell>
          <cell r="N2703">
            <v>0</v>
          </cell>
          <cell r="O2703" t="str">
            <v>CLASSE</v>
          </cell>
          <cell r="P2703">
            <v>3</v>
          </cell>
          <cell r="Q2703">
            <v>42.6</v>
          </cell>
          <cell r="R2703">
            <v>21</v>
          </cell>
          <cell r="S2703">
            <v>42.599999999999994</v>
          </cell>
          <cell r="T2703" t="str">
            <v xml:space="preserve"> </v>
          </cell>
        </row>
        <row r="2704">
          <cell r="A2704" t="str">
            <v>52061200</v>
          </cell>
          <cell r="B2704" t="str">
            <v>Fils simples coton non peigne,-85%,ncvd,&gt;=232,56 &amp;&lt;714,29dcitex,+14 a 43nm</v>
          </cell>
          <cell r="C2704">
            <v>38393</v>
          </cell>
          <cell r="D2704">
            <v>20</v>
          </cell>
          <cell r="E2704">
            <v>0</v>
          </cell>
          <cell r="F2704">
            <v>18</v>
          </cell>
          <cell r="G2704">
            <v>20</v>
          </cell>
          <cell r="H2704">
            <v>0</v>
          </cell>
          <cell r="I2704">
            <v>18</v>
          </cell>
          <cell r="J2704">
            <v>1</v>
          </cell>
          <cell r="K2704">
            <v>0</v>
          </cell>
          <cell r="L2704" t="str">
            <v>KGM</v>
          </cell>
          <cell r="M2704">
            <v>0</v>
          </cell>
          <cell r="N2704">
            <v>0</v>
          </cell>
          <cell r="O2704" t="str">
            <v>CLASSE</v>
          </cell>
          <cell r="P2704">
            <v>3</v>
          </cell>
          <cell r="Q2704">
            <v>42.6</v>
          </cell>
          <cell r="R2704">
            <v>21</v>
          </cell>
          <cell r="S2704">
            <v>42.599999999999994</v>
          </cell>
          <cell r="T2704" t="str">
            <v xml:space="preserve"> </v>
          </cell>
        </row>
        <row r="2705">
          <cell r="A2705" t="str">
            <v>52061300</v>
          </cell>
          <cell r="B2705" t="str">
            <v>Fils simples coton non peigne,-85%,ncvd,&gt;=192,31 &amp;&lt;232,56dcitex,+43&amp;&lt;=52nm</v>
          </cell>
          <cell r="C2705">
            <v>38393</v>
          </cell>
          <cell r="D2705">
            <v>20</v>
          </cell>
          <cell r="E2705">
            <v>0</v>
          </cell>
          <cell r="F2705">
            <v>18</v>
          </cell>
          <cell r="G2705">
            <v>20</v>
          </cell>
          <cell r="H2705">
            <v>0</v>
          </cell>
          <cell r="I2705">
            <v>18</v>
          </cell>
          <cell r="J2705">
            <v>1</v>
          </cell>
          <cell r="K2705">
            <v>0</v>
          </cell>
          <cell r="L2705" t="str">
            <v>KGM</v>
          </cell>
          <cell r="M2705">
            <v>0</v>
          </cell>
          <cell r="N2705">
            <v>0</v>
          </cell>
          <cell r="O2705" t="str">
            <v>CLASSE</v>
          </cell>
          <cell r="P2705">
            <v>3</v>
          </cell>
          <cell r="Q2705">
            <v>42.6</v>
          </cell>
          <cell r="R2705">
            <v>21</v>
          </cell>
          <cell r="S2705">
            <v>42.599999999999994</v>
          </cell>
          <cell r="T2705" t="str">
            <v xml:space="preserve"> </v>
          </cell>
        </row>
        <row r="2706">
          <cell r="A2706" t="str">
            <v>52061400</v>
          </cell>
          <cell r="B2706" t="str">
            <v>Fils simp.coton non peigne,-85%,ncvd&lt;192.31dcitex &gt;=125 citex &gt;=52,&lt;=8o nm</v>
          </cell>
          <cell r="C2706">
            <v>38393</v>
          </cell>
          <cell r="D2706">
            <v>20</v>
          </cell>
          <cell r="E2706">
            <v>0</v>
          </cell>
          <cell r="F2706">
            <v>18</v>
          </cell>
          <cell r="G2706">
            <v>20</v>
          </cell>
          <cell r="H2706">
            <v>0</v>
          </cell>
          <cell r="I2706">
            <v>18</v>
          </cell>
          <cell r="J2706">
            <v>1</v>
          </cell>
          <cell r="K2706">
            <v>0</v>
          </cell>
          <cell r="L2706" t="str">
            <v>KGM</v>
          </cell>
          <cell r="M2706">
            <v>0</v>
          </cell>
          <cell r="N2706">
            <v>0</v>
          </cell>
          <cell r="O2706" t="str">
            <v>CLASSE</v>
          </cell>
          <cell r="P2706">
            <v>3</v>
          </cell>
          <cell r="Q2706">
            <v>42.6</v>
          </cell>
          <cell r="R2706">
            <v>21</v>
          </cell>
          <cell r="S2706">
            <v>42.599999999999994</v>
          </cell>
          <cell r="T2706" t="str">
            <v xml:space="preserve"> </v>
          </cell>
        </row>
        <row r="2707">
          <cell r="A2707" t="str">
            <v>52061500</v>
          </cell>
          <cell r="B2707" t="str">
            <v>Fils simples coton non peigne,-85%,ncvd,&lt;125 dcitex,+80nm</v>
          </cell>
          <cell r="C2707">
            <v>38393</v>
          </cell>
          <cell r="D2707">
            <v>20</v>
          </cell>
          <cell r="E2707">
            <v>0</v>
          </cell>
          <cell r="F2707">
            <v>18</v>
          </cell>
          <cell r="G2707">
            <v>20</v>
          </cell>
          <cell r="H2707">
            <v>0</v>
          </cell>
          <cell r="I2707">
            <v>18</v>
          </cell>
          <cell r="J2707">
            <v>1</v>
          </cell>
          <cell r="K2707">
            <v>0</v>
          </cell>
          <cell r="L2707" t="str">
            <v>KGM</v>
          </cell>
          <cell r="M2707">
            <v>0</v>
          </cell>
          <cell r="N2707">
            <v>0</v>
          </cell>
          <cell r="O2707" t="str">
            <v>CLASSE</v>
          </cell>
          <cell r="P2707">
            <v>3</v>
          </cell>
          <cell r="Q2707">
            <v>42.6</v>
          </cell>
          <cell r="R2707">
            <v>21</v>
          </cell>
          <cell r="S2707">
            <v>42.599999999999994</v>
          </cell>
          <cell r="T2707" t="str">
            <v xml:space="preserve"> </v>
          </cell>
        </row>
        <row r="2708">
          <cell r="A2708" t="str">
            <v>52062100</v>
          </cell>
          <cell r="B2708" t="str">
            <v>Fils simples coton peigne,-85%,ncvd,&gt;=714,29 dcitex,&lt;=14 nm</v>
          </cell>
          <cell r="C2708">
            <v>38393</v>
          </cell>
          <cell r="D2708">
            <v>10</v>
          </cell>
          <cell r="E2708">
            <v>0</v>
          </cell>
          <cell r="F2708">
            <v>18</v>
          </cell>
          <cell r="G2708">
            <v>10</v>
          </cell>
          <cell r="H2708">
            <v>0</v>
          </cell>
          <cell r="I2708">
            <v>18</v>
          </cell>
          <cell r="J2708">
            <v>1</v>
          </cell>
          <cell r="K2708">
            <v>0</v>
          </cell>
          <cell r="L2708" t="str">
            <v>KGM</v>
          </cell>
          <cell r="M2708">
            <v>0</v>
          </cell>
          <cell r="N2708">
            <v>0</v>
          </cell>
          <cell r="O2708" t="str">
            <v>CLASSE</v>
          </cell>
          <cell r="P2708">
            <v>2</v>
          </cell>
          <cell r="Q2708">
            <v>30.8</v>
          </cell>
          <cell r="R2708">
            <v>11</v>
          </cell>
          <cell r="S2708">
            <v>30.800000000000011</v>
          </cell>
          <cell r="T2708" t="str">
            <v xml:space="preserve"> </v>
          </cell>
        </row>
        <row r="2709">
          <cell r="A2709" t="str">
            <v>52062200</v>
          </cell>
          <cell r="B2709" t="str">
            <v>Fils simples coton peigne,-85%,ncvd,&gt;=232,36 &amp;&lt;714,29 dcitex,+14 &amp;&lt;=43nm</v>
          </cell>
          <cell r="C2709">
            <v>38393</v>
          </cell>
          <cell r="D2709">
            <v>10</v>
          </cell>
          <cell r="E2709">
            <v>0</v>
          </cell>
          <cell r="F2709">
            <v>18</v>
          </cell>
          <cell r="G2709">
            <v>10</v>
          </cell>
          <cell r="H2709">
            <v>0</v>
          </cell>
          <cell r="I2709">
            <v>18</v>
          </cell>
          <cell r="J2709">
            <v>1</v>
          </cell>
          <cell r="K2709">
            <v>0</v>
          </cell>
          <cell r="L2709" t="str">
            <v>KGM</v>
          </cell>
          <cell r="M2709">
            <v>0</v>
          </cell>
          <cell r="N2709">
            <v>0</v>
          </cell>
          <cell r="O2709" t="str">
            <v>CLASSE</v>
          </cell>
          <cell r="P2709">
            <v>2</v>
          </cell>
          <cell r="Q2709">
            <v>30.8</v>
          </cell>
          <cell r="R2709">
            <v>11</v>
          </cell>
          <cell r="S2709">
            <v>30.800000000000011</v>
          </cell>
          <cell r="T2709" t="str">
            <v xml:space="preserve"> </v>
          </cell>
        </row>
        <row r="2710">
          <cell r="A2710" t="str">
            <v>52062300</v>
          </cell>
          <cell r="B2710" t="str">
            <v>Fils simples coton peigne,-85%,ncvd,&gt;=192,31 &amp; &lt;232,56dcitex,+43 a 52 nm .</v>
          </cell>
          <cell r="C2710">
            <v>38393</v>
          </cell>
          <cell r="D2710">
            <v>10</v>
          </cell>
          <cell r="E2710">
            <v>0</v>
          </cell>
          <cell r="F2710">
            <v>18</v>
          </cell>
          <cell r="G2710">
            <v>10</v>
          </cell>
          <cell r="H2710">
            <v>0</v>
          </cell>
          <cell r="I2710">
            <v>18</v>
          </cell>
          <cell r="J2710">
            <v>1</v>
          </cell>
          <cell r="K2710">
            <v>0</v>
          </cell>
          <cell r="L2710" t="str">
            <v>KGM</v>
          </cell>
          <cell r="M2710">
            <v>0</v>
          </cell>
          <cell r="N2710">
            <v>0</v>
          </cell>
          <cell r="O2710" t="str">
            <v>CLASSE</v>
          </cell>
          <cell r="P2710">
            <v>2</v>
          </cell>
          <cell r="Q2710">
            <v>30.8</v>
          </cell>
          <cell r="R2710">
            <v>11</v>
          </cell>
          <cell r="S2710">
            <v>30.800000000000011</v>
          </cell>
          <cell r="T2710" t="str">
            <v xml:space="preserve"> </v>
          </cell>
        </row>
        <row r="2711">
          <cell r="A2711" t="str">
            <v>52062400</v>
          </cell>
          <cell r="B2711" t="str">
            <v>Fils simples coton peigne,-85%,ncvd,&gt;=125 &amp;&lt;192,31dcitex,+52 a 80 nm .</v>
          </cell>
          <cell r="C2711">
            <v>38393</v>
          </cell>
          <cell r="D2711">
            <v>10</v>
          </cell>
          <cell r="E2711">
            <v>0</v>
          </cell>
          <cell r="F2711">
            <v>18</v>
          </cell>
          <cell r="G2711">
            <v>10</v>
          </cell>
          <cell r="H2711">
            <v>0</v>
          </cell>
          <cell r="I2711">
            <v>18</v>
          </cell>
          <cell r="J2711">
            <v>1</v>
          </cell>
          <cell r="K2711">
            <v>0</v>
          </cell>
          <cell r="L2711" t="str">
            <v>KGM</v>
          </cell>
          <cell r="M2711">
            <v>0</v>
          </cell>
          <cell r="N2711">
            <v>0</v>
          </cell>
          <cell r="O2711" t="str">
            <v>CLASSE</v>
          </cell>
          <cell r="P2711">
            <v>2</v>
          </cell>
          <cell r="Q2711">
            <v>30.8</v>
          </cell>
          <cell r="R2711">
            <v>11</v>
          </cell>
          <cell r="S2711">
            <v>30.800000000000011</v>
          </cell>
          <cell r="T2711" t="str">
            <v xml:space="preserve"> </v>
          </cell>
        </row>
        <row r="2712">
          <cell r="A2712" t="str">
            <v>52062500</v>
          </cell>
          <cell r="B2712" t="str">
            <v>Fils simples coton peigne,-85%,ncvd,&lt;125dcitex,+80 nm .</v>
          </cell>
          <cell r="C2712">
            <v>38393</v>
          </cell>
          <cell r="D2712">
            <v>10</v>
          </cell>
          <cell r="E2712">
            <v>0</v>
          </cell>
          <cell r="F2712">
            <v>18</v>
          </cell>
          <cell r="G2712">
            <v>10</v>
          </cell>
          <cell r="H2712">
            <v>0</v>
          </cell>
          <cell r="I2712">
            <v>18</v>
          </cell>
          <cell r="J2712">
            <v>1</v>
          </cell>
          <cell r="K2712">
            <v>0</v>
          </cell>
          <cell r="L2712" t="str">
            <v>KGM</v>
          </cell>
          <cell r="M2712">
            <v>0</v>
          </cell>
          <cell r="N2712">
            <v>0</v>
          </cell>
          <cell r="O2712" t="str">
            <v>CLASSE</v>
          </cell>
          <cell r="P2712">
            <v>2</v>
          </cell>
          <cell r="Q2712">
            <v>30.8</v>
          </cell>
          <cell r="R2712">
            <v>11</v>
          </cell>
          <cell r="S2712">
            <v>30.800000000000011</v>
          </cell>
          <cell r="T2712" t="str">
            <v xml:space="preserve"> </v>
          </cell>
        </row>
        <row r="2713">
          <cell r="A2713" t="str">
            <v>52063100</v>
          </cell>
          <cell r="B2713" t="str">
            <v>Fils retors coton non peigne -85%,ncvd,&gt;=714,29dcitex,&lt;=14 nm</v>
          </cell>
          <cell r="C2713">
            <v>38393</v>
          </cell>
          <cell r="D2713">
            <v>20</v>
          </cell>
          <cell r="E2713">
            <v>0</v>
          </cell>
          <cell r="F2713">
            <v>18</v>
          </cell>
          <cell r="G2713">
            <v>20</v>
          </cell>
          <cell r="H2713">
            <v>0</v>
          </cell>
          <cell r="I2713">
            <v>18</v>
          </cell>
          <cell r="J2713">
            <v>1</v>
          </cell>
          <cell r="K2713">
            <v>0</v>
          </cell>
          <cell r="L2713" t="str">
            <v>KGM</v>
          </cell>
          <cell r="M2713">
            <v>0</v>
          </cell>
          <cell r="N2713">
            <v>0</v>
          </cell>
          <cell r="O2713" t="str">
            <v>CLASSE</v>
          </cell>
          <cell r="P2713">
            <v>3</v>
          </cell>
          <cell r="Q2713">
            <v>42.6</v>
          </cell>
          <cell r="R2713">
            <v>21</v>
          </cell>
          <cell r="S2713">
            <v>42.599999999999994</v>
          </cell>
          <cell r="T2713" t="str">
            <v xml:space="preserve"> </v>
          </cell>
        </row>
        <row r="2714">
          <cell r="A2714" t="str">
            <v>52063200</v>
          </cell>
          <cell r="B2714" t="str">
            <v>Fils retors coton non peigne -85%,ncvd,&gt;=232,56 &amp;&lt;714,29dcitex,+14 a 43 nm</v>
          </cell>
          <cell r="C2714">
            <v>38393</v>
          </cell>
          <cell r="D2714">
            <v>20</v>
          </cell>
          <cell r="E2714">
            <v>0</v>
          </cell>
          <cell r="F2714">
            <v>18</v>
          </cell>
          <cell r="G2714">
            <v>20</v>
          </cell>
          <cell r="H2714">
            <v>0</v>
          </cell>
          <cell r="I2714">
            <v>18</v>
          </cell>
          <cell r="J2714">
            <v>1</v>
          </cell>
          <cell r="K2714">
            <v>0</v>
          </cell>
          <cell r="L2714" t="str">
            <v>KGM</v>
          </cell>
          <cell r="M2714">
            <v>0</v>
          </cell>
          <cell r="N2714">
            <v>0</v>
          </cell>
          <cell r="O2714" t="str">
            <v>CLASSE</v>
          </cell>
          <cell r="P2714">
            <v>3</v>
          </cell>
          <cell r="Q2714">
            <v>42.6</v>
          </cell>
          <cell r="R2714">
            <v>21</v>
          </cell>
          <cell r="S2714">
            <v>42.599999999999994</v>
          </cell>
          <cell r="T2714" t="str">
            <v xml:space="preserve"> </v>
          </cell>
        </row>
        <row r="2715">
          <cell r="A2715" t="str">
            <v>52063300</v>
          </cell>
          <cell r="B2715" t="str">
            <v>Fils retors coton non peigne -85%,ncvd,&gt;=192,31 &amp;&lt;232,56dcitex,+43 a 52 nm</v>
          </cell>
          <cell r="C2715">
            <v>38393</v>
          </cell>
          <cell r="D2715">
            <v>20</v>
          </cell>
          <cell r="E2715">
            <v>0</v>
          </cell>
          <cell r="F2715">
            <v>18</v>
          </cell>
          <cell r="G2715">
            <v>20</v>
          </cell>
          <cell r="H2715">
            <v>0</v>
          </cell>
          <cell r="I2715">
            <v>18</v>
          </cell>
          <cell r="J2715">
            <v>1</v>
          </cell>
          <cell r="K2715">
            <v>0</v>
          </cell>
          <cell r="L2715" t="str">
            <v>KGM</v>
          </cell>
          <cell r="M2715">
            <v>0</v>
          </cell>
          <cell r="N2715">
            <v>0</v>
          </cell>
          <cell r="O2715" t="str">
            <v>CLASSE</v>
          </cell>
          <cell r="P2715">
            <v>3</v>
          </cell>
          <cell r="Q2715">
            <v>42.6</v>
          </cell>
          <cell r="R2715">
            <v>21</v>
          </cell>
          <cell r="S2715">
            <v>42.599999999999994</v>
          </cell>
          <cell r="T2715" t="str">
            <v xml:space="preserve"> </v>
          </cell>
        </row>
        <row r="2716">
          <cell r="A2716" t="str">
            <v>52063400</v>
          </cell>
          <cell r="B2716" t="str">
            <v>Fils retors coton non peigne -85%,ncvd,&gt;=125 &amp;&lt;192dcitex,+52 a 80 nm .</v>
          </cell>
          <cell r="C2716">
            <v>38393</v>
          </cell>
          <cell r="D2716">
            <v>20</v>
          </cell>
          <cell r="E2716">
            <v>0</v>
          </cell>
          <cell r="F2716">
            <v>18</v>
          </cell>
          <cell r="G2716">
            <v>20</v>
          </cell>
          <cell r="H2716">
            <v>0</v>
          </cell>
          <cell r="I2716">
            <v>18</v>
          </cell>
          <cell r="J2716">
            <v>1</v>
          </cell>
          <cell r="K2716">
            <v>0</v>
          </cell>
          <cell r="L2716" t="str">
            <v>KGM</v>
          </cell>
          <cell r="M2716">
            <v>0</v>
          </cell>
          <cell r="N2716">
            <v>0</v>
          </cell>
          <cell r="O2716" t="str">
            <v>CLASSE</v>
          </cell>
          <cell r="P2716">
            <v>3</v>
          </cell>
          <cell r="Q2716">
            <v>42.6</v>
          </cell>
          <cell r="R2716">
            <v>21</v>
          </cell>
          <cell r="S2716">
            <v>42.599999999999994</v>
          </cell>
          <cell r="T2716" t="str">
            <v xml:space="preserve"> </v>
          </cell>
        </row>
        <row r="2717">
          <cell r="A2717" t="str">
            <v>52063500</v>
          </cell>
          <cell r="B2717" t="str">
            <v>Fils retors coton non peigne -85%,ncvd,&lt;125 dcitex ,+80 nm .</v>
          </cell>
          <cell r="C2717">
            <v>38393</v>
          </cell>
          <cell r="D2717">
            <v>20</v>
          </cell>
          <cell r="E2717">
            <v>0</v>
          </cell>
          <cell r="F2717">
            <v>18</v>
          </cell>
          <cell r="G2717">
            <v>20</v>
          </cell>
          <cell r="H2717">
            <v>0</v>
          </cell>
          <cell r="I2717">
            <v>18</v>
          </cell>
          <cell r="J2717">
            <v>1</v>
          </cell>
          <cell r="K2717">
            <v>0</v>
          </cell>
          <cell r="L2717" t="str">
            <v>KGM</v>
          </cell>
          <cell r="M2717">
            <v>0</v>
          </cell>
          <cell r="N2717">
            <v>0</v>
          </cell>
          <cell r="O2717" t="str">
            <v>CLASSE</v>
          </cell>
          <cell r="P2717">
            <v>3</v>
          </cell>
          <cell r="Q2717">
            <v>42.6</v>
          </cell>
          <cell r="R2717">
            <v>21</v>
          </cell>
          <cell r="S2717">
            <v>42.599999999999994</v>
          </cell>
          <cell r="T2717" t="str">
            <v xml:space="preserve"> </v>
          </cell>
        </row>
        <row r="2718">
          <cell r="A2718" t="str">
            <v>52064100</v>
          </cell>
          <cell r="B2718" t="str">
            <v>Fils retors coton peigne,-85%,ncvd,&gt;=714,29dcitex,&lt;=14nm</v>
          </cell>
          <cell r="C2718">
            <v>38393</v>
          </cell>
          <cell r="D2718">
            <v>10</v>
          </cell>
          <cell r="E2718">
            <v>0</v>
          </cell>
          <cell r="F2718">
            <v>18</v>
          </cell>
          <cell r="G2718">
            <v>10</v>
          </cell>
          <cell r="H2718">
            <v>0</v>
          </cell>
          <cell r="I2718">
            <v>18</v>
          </cell>
          <cell r="J2718">
            <v>1</v>
          </cell>
          <cell r="K2718">
            <v>0</v>
          </cell>
          <cell r="L2718" t="str">
            <v>KGM</v>
          </cell>
          <cell r="M2718">
            <v>0</v>
          </cell>
          <cell r="N2718">
            <v>0</v>
          </cell>
          <cell r="O2718" t="str">
            <v>CLASSE</v>
          </cell>
          <cell r="P2718">
            <v>2</v>
          </cell>
          <cell r="Q2718">
            <v>30.8</v>
          </cell>
          <cell r="R2718">
            <v>11</v>
          </cell>
          <cell r="S2718">
            <v>30.800000000000011</v>
          </cell>
          <cell r="T2718" t="str">
            <v xml:space="preserve"> </v>
          </cell>
        </row>
        <row r="2719">
          <cell r="A2719" t="str">
            <v>52064200</v>
          </cell>
          <cell r="B2719" t="str">
            <v>Fils retors coton peigne,-85%,ncvd,&gt;=232,56 &amp;&lt;714,29 dcitex,+14 &amp;,=43nm</v>
          </cell>
          <cell r="C2719">
            <v>38393</v>
          </cell>
          <cell r="D2719">
            <v>10</v>
          </cell>
          <cell r="E2719">
            <v>0</v>
          </cell>
          <cell r="F2719">
            <v>18</v>
          </cell>
          <cell r="G2719">
            <v>10</v>
          </cell>
          <cell r="H2719">
            <v>0</v>
          </cell>
          <cell r="I2719">
            <v>18</v>
          </cell>
          <cell r="J2719">
            <v>1</v>
          </cell>
          <cell r="K2719">
            <v>0</v>
          </cell>
          <cell r="L2719" t="str">
            <v>KGM</v>
          </cell>
          <cell r="M2719">
            <v>0</v>
          </cell>
          <cell r="N2719">
            <v>0</v>
          </cell>
          <cell r="O2719" t="str">
            <v>CLASSE</v>
          </cell>
          <cell r="P2719">
            <v>2</v>
          </cell>
          <cell r="Q2719">
            <v>30.8</v>
          </cell>
          <cell r="R2719">
            <v>11</v>
          </cell>
          <cell r="S2719">
            <v>30.800000000000011</v>
          </cell>
          <cell r="T2719" t="str">
            <v xml:space="preserve"> </v>
          </cell>
        </row>
        <row r="2720">
          <cell r="A2720" t="str">
            <v>52064300</v>
          </cell>
          <cell r="B2720" t="str">
            <v>Fils retors coton peigne,-85%,ncvd,&gt;=192,31 &amp; &lt;232,56 dcitex,+43 a 52 nm</v>
          </cell>
          <cell r="C2720">
            <v>38393</v>
          </cell>
          <cell r="D2720">
            <v>10</v>
          </cell>
          <cell r="E2720">
            <v>0</v>
          </cell>
          <cell r="F2720">
            <v>18</v>
          </cell>
          <cell r="G2720">
            <v>10</v>
          </cell>
          <cell r="H2720">
            <v>0</v>
          </cell>
          <cell r="I2720">
            <v>18</v>
          </cell>
          <cell r="J2720">
            <v>1</v>
          </cell>
          <cell r="K2720">
            <v>0</v>
          </cell>
          <cell r="L2720" t="str">
            <v>KGM</v>
          </cell>
          <cell r="M2720">
            <v>0</v>
          </cell>
          <cell r="N2720">
            <v>0</v>
          </cell>
          <cell r="O2720" t="str">
            <v>CLASSE</v>
          </cell>
          <cell r="P2720">
            <v>2</v>
          </cell>
          <cell r="Q2720">
            <v>30.8</v>
          </cell>
          <cell r="R2720">
            <v>11</v>
          </cell>
          <cell r="S2720">
            <v>30.800000000000011</v>
          </cell>
          <cell r="T2720" t="str">
            <v xml:space="preserve"> </v>
          </cell>
        </row>
        <row r="2721">
          <cell r="A2721" t="str">
            <v>52064400</v>
          </cell>
          <cell r="B2721" t="str">
            <v>Fils retors coton peigne,-85%,ncvd,&gt;=125 &amp; &lt;192,31 dcitex,+52 a 80 nm</v>
          </cell>
          <cell r="C2721">
            <v>38393</v>
          </cell>
          <cell r="D2721">
            <v>10</v>
          </cell>
          <cell r="E2721">
            <v>0</v>
          </cell>
          <cell r="F2721">
            <v>18</v>
          </cell>
          <cell r="G2721">
            <v>10</v>
          </cell>
          <cell r="H2721">
            <v>0</v>
          </cell>
          <cell r="I2721">
            <v>18</v>
          </cell>
          <cell r="J2721">
            <v>1</v>
          </cell>
          <cell r="K2721">
            <v>0</v>
          </cell>
          <cell r="L2721" t="str">
            <v>KGM</v>
          </cell>
          <cell r="M2721">
            <v>0</v>
          </cell>
          <cell r="N2721">
            <v>0</v>
          </cell>
          <cell r="O2721" t="str">
            <v>CLASSE</v>
          </cell>
          <cell r="P2721">
            <v>2</v>
          </cell>
          <cell r="Q2721">
            <v>30.8</v>
          </cell>
          <cell r="R2721">
            <v>11</v>
          </cell>
          <cell r="S2721">
            <v>30.800000000000011</v>
          </cell>
          <cell r="T2721" t="str">
            <v xml:space="preserve"> </v>
          </cell>
        </row>
        <row r="2722">
          <cell r="A2722" t="str">
            <v>52064500</v>
          </cell>
          <cell r="B2722" t="str">
            <v>Fils retors coton peigne,-85%,ncvd,&lt;125 dcitex,+80 nm.</v>
          </cell>
          <cell r="C2722">
            <v>38393</v>
          </cell>
          <cell r="D2722">
            <v>10</v>
          </cell>
          <cell r="E2722">
            <v>0</v>
          </cell>
          <cell r="F2722">
            <v>18</v>
          </cell>
          <cell r="G2722">
            <v>10</v>
          </cell>
          <cell r="H2722">
            <v>0</v>
          </cell>
          <cell r="I2722">
            <v>18</v>
          </cell>
          <cell r="J2722">
            <v>1</v>
          </cell>
          <cell r="K2722">
            <v>0</v>
          </cell>
          <cell r="L2722" t="str">
            <v>KGM</v>
          </cell>
          <cell r="M2722">
            <v>0</v>
          </cell>
          <cell r="N2722">
            <v>0</v>
          </cell>
          <cell r="O2722" t="str">
            <v>CLASSE</v>
          </cell>
          <cell r="P2722">
            <v>2</v>
          </cell>
          <cell r="Q2722">
            <v>30.8</v>
          </cell>
          <cell r="R2722">
            <v>11</v>
          </cell>
          <cell r="S2722">
            <v>30.800000000000011</v>
          </cell>
          <cell r="T2722" t="str">
            <v xml:space="preserve"> </v>
          </cell>
        </row>
        <row r="2723">
          <cell r="A2723" t="str">
            <v>52071000</v>
          </cell>
          <cell r="B2723" t="str">
            <v>Fils de coton,85 % ou +en poids, cvd</v>
          </cell>
          <cell r="C2723">
            <v>38393</v>
          </cell>
          <cell r="D2723">
            <v>30</v>
          </cell>
          <cell r="E2723">
            <v>0</v>
          </cell>
          <cell r="F2723">
            <v>18</v>
          </cell>
          <cell r="G2723">
            <v>30</v>
          </cell>
          <cell r="H2723">
            <v>0</v>
          </cell>
          <cell r="I2723">
            <v>18</v>
          </cell>
          <cell r="J2723">
            <v>1</v>
          </cell>
          <cell r="K2723">
            <v>0</v>
          </cell>
          <cell r="L2723" t="str">
            <v>KGM</v>
          </cell>
          <cell r="M2723">
            <v>0</v>
          </cell>
          <cell r="N2723">
            <v>0</v>
          </cell>
          <cell r="O2723" t="str">
            <v>CLASSE</v>
          </cell>
          <cell r="P2723">
            <v>4</v>
          </cell>
          <cell r="Q2723">
            <v>54.4</v>
          </cell>
          <cell r="R2723">
            <v>31</v>
          </cell>
          <cell r="S2723">
            <v>54.400000000000006</v>
          </cell>
          <cell r="T2723" t="str">
            <v xml:space="preserve"> </v>
          </cell>
        </row>
        <row r="2724">
          <cell r="A2724" t="str">
            <v>52079000</v>
          </cell>
          <cell r="B2724" t="str">
            <v>Fils de coton, -85% en poids ; cvd</v>
          </cell>
          <cell r="C2724">
            <v>38393</v>
          </cell>
          <cell r="D2724">
            <v>30</v>
          </cell>
          <cell r="E2724">
            <v>0</v>
          </cell>
          <cell r="F2724">
            <v>18</v>
          </cell>
          <cell r="G2724">
            <v>30</v>
          </cell>
          <cell r="H2724">
            <v>0</v>
          </cell>
          <cell r="I2724">
            <v>18</v>
          </cell>
          <cell r="J2724">
            <v>1</v>
          </cell>
          <cell r="K2724">
            <v>0</v>
          </cell>
          <cell r="L2724" t="str">
            <v>KGM</v>
          </cell>
          <cell r="M2724">
            <v>0</v>
          </cell>
          <cell r="N2724">
            <v>0</v>
          </cell>
          <cell r="O2724" t="str">
            <v>CLASSE</v>
          </cell>
          <cell r="P2724">
            <v>4</v>
          </cell>
          <cell r="Q2724">
            <v>54.4</v>
          </cell>
          <cell r="R2724">
            <v>31</v>
          </cell>
          <cell r="S2724">
            <v>54.400000000000006</v>
          </cell>
          <cell r="T2724" t="str">
            <v xml:space="preserve"> </v>
          </cell>
        </row>
        <row r="2725">
          <cell r="A2725" t="str">
            <v>52081100</v>
          </cell>
          <cell r="B2725" t="str">
            <v>Tissus de coton ecru,a armure toile 85%ou +,poids &lt;=100g/m2</v>
          </cell>
          <cell r="C2725">
            <v>38393</v>
          </cell>
          <cell r="D2725">
            <v>20</v>
          </cell>
          <cell r="E2725">
            <v>0</v>
          </cell>
          <cell r="F2725">
            <v>18</v>
          </cell>
          <cell r="G2725">
            <v>20</v>
          </cell>
          <cell r="H2725">
            <v>0</v>
          </cell>
          <cell r="I2725">
            <v>18</v>
          </cell>
          <cell r="J2725">
            <v>1</v>
          </cell>
          <cell r="K2725">
            <v>0</v>
          </cell>
          <cell r="L2725" t="str">
            <v>KGM</v>
          </cell>
          <cell r="M2725" t="str">
            <v>MTR</v>
          </cell>
          <cell r="N2725">
            <v>0</v>
          </cell>
          <cell r="O2725" t="str">
            <v>CLASSE</v>
          </cell>
          <cell r="P2725">
            <v>3</v>
          </cell>
          <cell r="Q2725">
            <v>42.6</v>
          </cell>
          <cell r="R2725">
            <v>21</v>
          </cell>
          <cell r="S2725">
            <v>42.599999999999994</v>
          </cell>
          <cell r="T2725" t="str">
            <v xml:space="preserve"> </v>
          </cell>
        </row>
        <row r="2726">
          <cell r="A2726" t="str">
            <v>52081200</v>
          </cell>
          <cell r="B2726" t="str">
            <v>Tissus de coton ecru,a armure toile 85% ou +,poids &gt;100 g/m2</v>
          </cell>
          <cell r="C2726">
            <v>38393</v>
          </cell>
          <cell r="D2726">
            <v>20</v>
          </cell>
          <cell r="E2726">
            <v>0</v>
          </cell>
          <cell r="F2726">
            <v>18</v>
          </cell>
          <cell r="G2726">
            <v>20</v>
          </cell>
          <cell r="H2726">
            <v>0</v>
          </cell>
          <cell r="I2726">
            <v>18</v>
          </cell>
          <cell r="J2726">
            <v>1</v>
          </cell>
          <cell r="K2726">
            <v>0</v>
          </cell>
          <cell r="L2726" t="str">
            <v>KGM</v>
          </cell>
          <cell r="M2726" t="str">
            <v>MTR</v>
          </cell>
          <cell r="N2726">
            <v>0</v>
          </cell>
          <cell r="O2726" t="str">
            <v>CLASSE</v>
          </cell>
          <cell r="P2726">
            <v>3</v>
          </cell>
          <cell r="Q2726">
            <v>42.6</v>
          </cell>
          <cell r="R2726">
            <v>21</v>
          </cell>
          <cell r="S2726">
            <v>42.599999999999994</v>
          </cell>
          <cell r="T2726" t="str">
            <v xml:space="preserve"> </v>
          </cell>
        </row>
        <row r="2727">
          <cell r="A2727" t="str">
            <v>52081300</v>
          </cell>
          <cell r="B2727" t="str">
            <v>Tissus de coton ecru,armure serge,85% ou +,pds &lt;= 200 g/m2,rappo.armure&lt;=4</v>
          </cell>
          <cell r="C2727">
            <v>38393</v>
          </cell>
          <cell r="D2727">
            <v>20</v>
          </cell>
          <cell r="E2727">
            <v>0</v>
          </cell>
          <cell r="F2727">
            <v>18</v>
          </cell>
          <cell r="G2727">
            <v>20</v>
          </cell>
          <cell r="H2727">
            <v>0</v>
          </cell>
          <cell r="I2727">
            <v>18</v>
          </cell>
          <cell r="J2727">
            <v>1</v>
          </cell>
          <cell r="K2727">
            <v>0</v>
          </cell>
          <cell r="L2727" t="str">
            <v>KGM</v>
          </cell>
          <cell r="M2727" t="str">
            <v>MTR</v>
          </cell>
          <cell r="N2727">
            <v>0</v>
          </cell>
          <cell r="O2727" t="str">
            <v>CLASSE</v>
          </cell>
          <cell r="P2727">
            <v>3</v>
          </cell>
          <cell r="Q2727">
            <v>42.6</v>
          </cell>
          <cell r="R2727">
            <v>21</v>
          </cell>
          <cell r="S2727">
            <v>42.599999999999994</v>
          </cell>
          <cell r="T2727" t="str">
            <v xml:space="preserve"> </v>
          </cell>
        </row>
        <row r="2728">
          <cell r="A2728" t="str">
            <v>52081900</v>
          </cell>
          <cell r="B2728" t="str">
            <v>Tissus de coton ecru 85% ou+,d'un poids&lt;=200g/m2 aut.que des#520811-520813</v>
          </cell>
          <cell r="C2728">
            <v>38393</v>
          </cell>
          <cell r="D2728">
            <v>20</v>
          </cell>
          <cell r="E2728">
            <v>0</v>
          </cell>
          <cell r="F2728">
            <v>18</v>
          </cell>
          <cell r="G2728">
            <v>20</v>
          </cell>
          <cell r="H2728">
            <v>0</v>
          </cell>
          <cell r="I2728">
            <v>18</v>
          </cell>
          <cell r="J2728">
            <v>1</v>
          </cell>
          <cell r="K2728">
            <v>0</v>
          </cell>
          <cell r="L2728" t="str">
            <v>KGM</v>
          </cell>
          <cell r="M2728" t="str">
            <v>MTR</v>
          </cell>
          <cell r="N2728">
            <v>0</v>
          </cell>
          <cell r="O2728" t="str">
            <v>CLASSE</v>
          </cell>
          <cell r="P2728">
            <v>3</v>
          </cell>
          <cell r="Q2728">
            <v>42.6</v>
          </cell>
          <cell r="R2728">
            <v>21</v>
          </cell>
          <cell r="S2728">
            <v>42.599999999999994</v>
          </cell>
          <cell r="T2728" t="str">
            <v xml:space="preserve"> </v>
          </cell>
        </row>
        <row r="2729">
          <cell r="A2729" t="str">
            <v>52082100</v>
          </cell>
          <cell r="B2729" t="str">
            <v>Tissus de coton blanchi, 85% ou +,&lt;= 100 g/m2 a armure toile</v>
          </cell>
          <cell r="C2729">
            <v>38393</v>
          </cell>
          <cell r="D2729">
            <v>20</v>
          </cell>
          <cell r="E2729">
            <v>0</v>
          </cell>
          <cell r="F2729">
            <v>18</v>
          </cell>
          <cell r="G2729">
            <v>20</v>
          </cell>
          <cell r="H2729">
            <v>0</v>
          </cell>
          <cell r="I2729">
            <v>18</v>
          </cell>
          <cell r="J2729">
            <v>1</v>
          </cell>
          <cell r="K2729">
            <v>0</v>
          </cell>
          <cell r="L2729" t="str">
            <v>KGM</v>
          </cell>
          <cell r="M2729" t="str">
            <v>MTR</v>
          </cell>
          <cell r="N2729">
            <v>0</v>
          </cell>
          <cell r="O2729" t="str">
            <v>CLASSE</v>
          </cell>
          <cell r="P2729">
            <v>3</v>
          </cell>
          <cell r="Q2729">
            <v>42.6</v>
          </cell>
          <cell r="R2729">
            <v>21</v>
          </cell>
          <cell r="S2729">
            <v>42.599999999999994</v>
          </cell>
          <cell r="T2729" t="str">
            <v xml:space="preserve"> </v>
          </cell>
        </row>
        <row r="2730">
          <cell r="A2730" t="str">
            <v>52082200</v>
          </cell>
          <cell r="B2730" t="str">
            <v>Tissus de coton blanchi, 85% ou +,poids &gt; 100 g/m2 a armure toile</v>
          </cell>
          <cell r="C2730">
            <v>38393</v>
          </cell>
          <cell r="D2730">
            <v>20</v>
          </cell>
          <cell r="E2730">
            <v>0</v>
          </cell>
          <cell r="F2730">
            <v>18</v>
          </cell>
          <cell r="G2730">
            <v>20</v>
          </cell>
          <cell r="H2730">
            <v>0</v>
          </cell>
          <cell r="I2730">
            <v>18</v>
          </cell>
          <cell r="J2730">
            <v>1</v>
          </cell>
          <cell r="K2730">
            <v>0</v>
          </cell>
          <cell r="L2730" t="str">
            <v>KGM</v>
          </cell>
          <cell r="M2730" t="str">
            <v>MTR</v>
          </cell>
          <cell r="N2730">
            <v>0</v>
          </cell>
          <cell r="O2730" t="str">
            <v>CLASSE</v>
          </cell>
          <cell r="P2730">
            <v>3</v>
          </cell>
          <cell r="Q2730">
            <v>42.6</v>
          </cell>
          <cell r="R2730">
            <v>21</v>
          </cell>
          <cell r="S2730">
            <v>42.599999999999994</v>
          </cell>
          <cell r="T2730" t="str">
            <v xml:space="preserve"> </v>
          </cell>
        </row>
        <row r="2731">
          <cell r="A2731" t="str">
            <v>52082300</v>
          </cell>
          <cell r="B2731" t="str">
            <v>Serge ou croise de coton blanchi, 85% ou +,rapport armure&lt;= 4</v>
          </cell>
          <cell r="C2731">
            <v>38393</v>
          </cell>
          <cell r="D2731">
            <v>20</v>
          </cell>
          <cell r="E2731">
            <v>0</v>
          </cell>
          <cell r="F2731">
            <v>18</v>
          </cell>
          <cell r="G2731">
            <v>20</v>
          </cell>
          <cell r="H2731">
            <v>0</v>
          </cell>
          <cell r="I2731">
            <v>18</v>
          </cell>
          <cell r="J2731">
            <v>1</v>
          </cell>
          <cell r="K2731">
            <v>0</v>
          </cell>
          <cell r="L2731" t="str">
            <v>KGM</v>
          </cell>
          <cell r="M2731" t="str">
            <v>MTR</v>
          </cell>
          <cell r="N2731">
            <v>0</v>
          </cell>
          <cell r="O2731" t="str">
            <v>CLASSE</v>
          </cell>
          <cell r="P2731">
            <v>3</v>
          </cell>
          <cell r="Q2731">
            <v>42.6</v>
          </cell>
          <cell r="R2731">
            <v>21</v>
          </cell>
          <cell r="S2731">
            <v>42.599999999999994</v>
          </cell>
          <cell r="T2731" t="str">
            <v xml:space="preserve"> </v>
          </cell>
        </row>
        <row r="2732">
          <cell r="A2732" t="str">
            <v>52082900</v>
          </cell>
          <cell r="B2732" t="str">
            <v>Tissus de coton blanchi autre que des n.520821,520822,520823</v>
          </cell>
          <cell r="C2732">
            <v>38393</v>
          </cell>
          <cell r="D2732">
            <v>20</v>
          </cell>
          <cell r="E2732">
            <v>0</v>
          </cell>
          <cell r="F2732">
            <v>18</v>
          </cell>
          <cell r="G2732">
            <v>20</v>
          </cell>
          <cell r="H2732">
            <v>0</v>
          </cell>
          <cell r="I2732">
            <v>18</v>
          </cell>
          <cell r="J2732">
            <v>1</v>
          </cell>
          <cell r="K2732">
            <v>0</v>
          </cell>
          <cell r="L2732" t="str">
            <v>KGM</v>
          </cell>
          <cell r="M2732" t="str">
            <v>MTR</v>
          </cell>
          <cell r="N2732">
            <v>0</v>
          </cell>
          <cell r="O2732" t="str">
            <v>CLASSE</v>
          </cell>
          <cell r="P2732">
            <v>3</v>
          </cell>
          <cell r="Q2732">
            <v>42.6</v>
          </cell>
          <cell r="R2732">
            <v>21</v>
          </cell>
          <cell r="S2732">
            <v>42.599999999999994</v>
          </cell>
          <cell r="T2732" t="str">
            <v xml:space="preserve"> </v>
          </cell>
        </row>
        <row r="2733">
          <cell r="A2733" t="str">
            <v>52083100</v>
          </cell>
          <cell r="B2733" t="str">
            <v>Tissus de coton teint armure toile, 85% ou +, poids&lt;=100 g/m2 .</v>
          </cell>
          <cell r="C2733">
            <v>38393</v>
          </cell>
          <cell r="D2733">
            <v>20</v>
          </cell>
          <cell r="E2733">
            <v>0</v>
          </cell>
          <cell r="F2733">
            <v>18</v>
          </cell>
          <cell r="G2733">
            <v>20</v>
          </cell>
          <cell r="H2733">
            <v>0</v>
          </cell>
          <cell r="I2733">
            <v>18</v>
          </cell>
          <cell r="J2733">
            <v>1</v>
          </cell>
          <cell r="K2733">
            <v>0</v>
          </cell>
          <cell r="L2733" t="str">
            <v>KGM</v>
          </cell>
          <cell r="M2733" t="str">
            <v>MTR</v>
          </cell>
          <cell r="N2733">
            <v>0</v>
          </cell>
          <cell r="O2733" t="str">
            <v>CLASSE</v>
          </cell>
          <cell r="P2733">
            <v>3</v>
          </cell>
          <cell r="Q2733">
            <v>42.6</v>
          </cell>
          <cell r="R2733">
            <v>21</v>
          </cell>
          <cell r="S2733">
            <v>42.599999999999994</v>
          </cell>
          <cell r="T2733" t="str">
            <v xml:space="preserve"> </v>
          </cell>
        </row>
        <row r="2734">
          <cell r="A2734" t="str">
            <v>52083200</v>
          </cell>
          <cell r="B2734" t="str">
            <v>Tissus de coton teint armure toile, 85% ou +,poids &gt; 100 g/m2.</v>
          </cell>
          <cell r="C2734">
            <v>38393</v>
          </cell>
          <cell r="D2734">
            <v>20</v>
          </cell>
          <cell r="E2734">
            <v>0</v>
          </cell>
          <cell r="F2734">
            <v>18</v>
          </cell>
          <cell r="G2734">
            <v>20</v>
          </cell>
          <cell r="H2734">
            <v>0</v>
          </cell>
          <cell r="I2734">
            <v>18</v>
          </cell>
          <cell r="J2734">
            <v>1</v>
          </cell>
          <cell r="K2734">
            <v>0</v>
          </cell>
          <cell r="L2734" t="str">
            <v>KGM</v>
          </cell>
          <cell r="M2734" t="str">
            <v>MTR</v>
          </cell>
          <cell r="N2734">
            <v>0</v>
          </cell>
          <cell r="O2734" t="str">
            <v>CLASSE</v>
          </cell>
          <cell r="P2734">
            <v>3</v>
          </cell>
          <cell r="Q2734">
            <v>42.6</v>
          </cell>
          <cell r="R2734">
            <v>21</v>
          </cell>
          <cell r="S2734">
            <v>42.599999999999994</v>
          </cell>
          <cell r="T2734" t="str">
            <v xml:space="preserve"> </v>
          </cell>
        </row>
        <row r="2735">
          <cell r="A2735" t="str">
            <v>52083300</v>
          </cell>
          <cell r="B2735" t="str">
            <v>Serge ou croise de coton teint, 85% ou +, rapport armure &lt;= 4 .</v>
          </cell>
          <cell r="C2735">
            <v>38393</v>
          </cell>
          <cell r="D2735">
            <v>20</v>
          </cell>
          <cell r="E2735">
            <v>0</v>
          </cell>
          <cell r="F2735">
            <v>18</v>
          </cell>
          <cell r="G2735">
            <v>20</v>
          </cell>
          <cell r="H2735">
            <v>0</v>
          </cell>
          <cell r="I2735">
            <v>18</v>
          </cell>
          <cell r="J2735">
            <v>1</v>
          </cell>
          <cell r="K2735">
            <v>0</v>
          </cell>
          <cell r="L2735" t="str">
            <v>KGM</v>
          </cell>
          <cell r="M2735" t="str">
            <v>MTR</v>
          </cell>
          <cell r="N2735">
            <v>0</v>
          </cell>
          <cell r="O2735" t="str">
            <v>CLASSE</v>
          </cell>
          <cell r="P2735">
            <v>3</v>
          </cell>
          <cell r="Q2735">
            <v>42.6</v>
          </cell>
          <cell r="R2735">
            <v>21</v>
          </cell>
          <cell r="S2735">
            <v>42.599999999999994</v>
          </cell>
          <cell r="T2735" t="str">
            <v xml:space="preserve"> </v>
          </cell>
        </row>
        <row r="2736">
          <cell r="A2736" t="str">
            <v>52083900</v>
          </cell>
          <cell r="B2736" t="str">
            <v>Tissus de coton teint autre que des n.520831,520832,520833.</v>
          </cell>
          <cell r="C2736">
            <v>38393</v>
          </cell>
          <cell r="D2736">
            <v>20</v>
          </cell>
          <cell r="E2736">
            <v>0</v>
          </cell>
          <cell r="F2736">
            <v>18</v>
          </cell>
          <cell r="G2736">
            <v>20</v>
          </cell>
          <cell r="H2736">
            <v>0</v>
          </cell>
          <cell r="I2736">
            <v>18</v>
          </cell>
          <cell r="J2736">
            <v>1</v>
          </cell>
          <cell r="K2736">
            <v>0</v>
          </cell>
          <cell r="L2736" t="str">
            <v>KGM</v>
          </cell>
          <cell r="M2736" t="str">
            <v>MTR</v>
          </cell>
          <cell r="N2736">
            <v>0</v>
          </cell>
          <cell r="O2736" t="str">
            <v>CLASSE</v>
          </cell>
          <cell r="P2736">
            <v>3</v>
          </cell>
          <cell r="Q2736">
            <v>42.6</v>
          </cell>
          <cell r="R2736">
            <v>21</v>
          </cell>
          <cell r="S2736">
            <v>42.599999999999994</v>
          </cell>
          <cell r="T2736" t="str">
            <v xml:space="preserve"> </v>
          </cell>
        </row>
        <row r="2737">
          <cell r="A2737" t="str">
            <v>52084100</v>
          </cell>
          <cell r="B2737" t="str">
            <v>Tissus de coton armure toile,couleur,85% ou +,poids &lt;= 100g/m2.</v>
          </cell>
          <cell r="C2737">
            <v>38393</v>
          </cell>
          <cell r="D2737">
            <v>20</v>
          </cell>
          <cell r="E2737">
            <v>0</v>
          </cell>
          <cell r="F2737">
            <v>18</v>
          </cell>
          <cell r="G2737">
            <v>20</v>
          </cell>
          <cell r="H2737">
            <v>0</v>
          </cell>
          <cell r="I2737">
            <v>18</v>
          </cell>
          <cell r="J2737">
            <v>1</v>
          </cell>
          <cell r="K2737">
            <v>0</v>
          </cell>
          <cell r="L2737" t="str">
            <v>KGM</v>
          </cell>
          <cell r="M2737" t="str">
            <v>MTR</v>
          </cell>
          <cell r="N2737">
            <v>0</v>
          </cell>
          <cell r="O2737" t="str">
            <v>CLASSE</v>
          </cell>
          <cell r="P2737">
            <v>3</v>
          </cell>
          <cell r="Q2737">
            <v>42.6</v>
          </cell>
          <cell r="R2737">
            <v>21</v>
          </cell>
          <cell r="S2737">
            <v>42.599999999999994</v>
          </cell>
          <cell r="T2737" t="str">
            <v xml:space="preserve"> </v>
          </cell>
        </row>
        <row r="2738">
          <cell r="A2738" t="str">
            <v>52084200</v>
          </cell>
          <cell r="B2738" t="str">
            <v>Tissus de coton armure toile couleur,85% ou +,poids &gt;  100 g/m2,..</v>
          </cell>
          <cell r="C2738">
            <v>38393</v>
          </cell>
          <cell r="D2738">
            <v>20</v>
          </cell>
          <cell r="E2738">
            <v>0</v>
          </cell>
          <cell r="F2738">
            <v>18</v>
          </cell>
          <cell r="G2738">
            <v>20</v>
          </cell>
          <cell r="H2738">
            <v>0</v>
          </cell>
          <cell r="I2738">
            <v>18</v>
          </cell>
          <cell r="J2738">
            <v>1</v>
          </cell>
          <cell r="K2738">
            <v>0</v>
          </cell>
          <cell r="L2738" t="str">
            <v>KGM</v>
          </cell>
          <cell r="M2738" t="str">
            <v>MTR</v>
          </cell>
          <cell r="N2738">
            <v>0</v>
          </cell>
          <cell r="O2738" t="str">
            <v>CLASSE</v>
          </cell>
          <cell r="P2738">
            <v>3</v>
          </cell>
          <cell r="Q2738">
            <v>42.6</v>
          </cell>
          <cell r="R2738">
            <v>21</v>
          </cell>
          <cell r="S2738">
            <v>42.599999999999994</v>
          </cell>
          <cell r="T2738" t="str">
            <v xml:space="preserve"> </v>
          </cell>
        </row>
        <row r="2739">
          <cell r="A2739" t="str">
            <v>52084300</v>
          </cell>
          <cell r="B2739" t="str">
            <v>Serge &amp; croise de coton couleur, 85% ou +, rapport armure &lt;=4</v>
          </cell>
          <cell r="C2739">
            <v>38393</v>
          </cell>
          <cell r="D2739">
            <v>20</v>
          </cell>
          <cell r="E2739">
            <v>0</v>
          </cell>
          <cell r="F2739">
            <v>18</v>
          </cell>
          <cell r="G2739">
            <v>20</v>
          </cell>
          <cell r="H2739">
            <v>0</v>
          </cell>
          <cell r="I2739">
            <v>18</v>
          </cell>
          <cell r="J2739">
            <v>1</v>
          </cell>
          <cell r="K2739">
            <v>0</v>
          </cell>
          <cell r="L2739" t="str">
            <v>KGM</v>
          </cell>
          <cell r="M2739" t="str">
            <v>MTR</v>
          </cell>
          <cell r="N2739">
            <v>0</v>
          </cell>
          <cell r="O2739" t="str">
            <v>CLASSE</v>
          </cell>
          <cell r="P2739">
            <v>3</v>
          </cell>
          <cell r="Q2739">
            <v>42.6</v>
          </cell>
          <cell r="R2739">
            <v>21</v>
          </cell>
          <cell r="S2739">
            <v>42.599999999999994</v>
          </cell>
          <cell r="T2739" t="str">
            <v xml:space="preserve"> </v>
          </cell>
        </row>
        <row r="2740">
          <cell r="A2740" t="str">
            <v>52084900</v>
          </cell>
          <cell r="B2740" t="str">
            <v>Tissus de coton...couleur autre que des n.520841,520842,520843</v>
          </cell>
          <cell r="C2740">
            <v>38393</v>
          </cell>
          <cell r="D2740">
            <v>20</v>
          </cell>
          <cell r="E2740">
            <v>0</v>
          </cell>
          <cell r="F2740">
            <v>18</v>
          </cell>
          <cell r="G2740">
            <v>20</v>
          </cell>
          <cell r="H2740">
            <v>0</v>
          </cell>
          <cell r="I2740">
            <v>18</v>
          </cell>
          <cell r="J2740">
            <v>1</v>
          </cell>
          <cell r="K2740">
            <v>0</v>
          </cell>
          <cell r="L2740" t="str">
            <v>KGM</v>
          </cell>
          <cell r="M2740" t="str">
            <v>MTR</v>
          </cell>
          <cell r="N2740">
            <v>0</v>
          </cell>
          <cell r="O2740" t="str">
            <v>CLASSE</v>
          </cell>
          <cell r="P2740">
            <v>3</v>
          </cell>
          <cell r="Q2740">
            <v>42.6</v>
          </cell>
          <cell r="R2740">
            <v>21</v>
          </cell>
          <cell r="S2740">
            <v>42.599999999999994</v>
          </cell>
          <cell r="T2740" t="str">
            <v xml:space="preserve"> </v>
          </cell>
        </row>
        <row r="2741">
          <cell r="A2741" t="str">
            <v>52085100</v>
          </cell>
          <cell r="B2741" t="str">
            <v>Tissus de coton imprime, a armure toile 85% ou +,poids &lt;= 100g/m2.</v>
          </cell>
          <cell r="C2741">
            <v>38393</v>
          </cell>
          <cell r="D2741">
            <v>30</v>
          </cell>
          <cell r="E2741">
            <v>0</v>
          </cell>
          <cell r="F2741">
            <v>18</v>
          </cell>
          <cell r="G2741">
            <v>30</v>
          </cell>
          <cell r="H2741">
            <v>0</v>
          </cell>
          <cell r="I2741">
            <v>18</v>
          </cell>
          <cell r="J2741">
            <v>1</v>
          </cell>
          <cell r="K2741">
            <v>0</v>
          </cell>
          <cell r="L2741" t="str">
            <v>KGM</v>
          </cell>
          <cell r="M2741" t="str">
            <v>MTR</v>
          </cell>
          <cell r="N2741">
            <v>0</v>
          </cell>
          <cell r="O2741" t="str">
            <v>CLASSE</v>
          </cell>
          <cell r="P2741">
            <v>4</v>
          </cell>
          <cell r="Q2741">
            <v>54.4</v>
          </cell>
          <cell r="R2741">
            <v>31</v>
          </cell>
          <cell r="S2741">
            <v>54.400000000000006</v>
          </cell>
          <cell r="T2741" t="str">
            <v xml:space="preserve"> </v>
          </cell>
        </row>
        <row r="2742">
          <cell r="A2742" t="str">
            <v>52085200</v>
          </cell>
          <cell r="B2742" t="str">
            <v>Tissus de coton imprime, a armure toile 85% ou +,poids &gt; 100 g/m2 .</v>
          </cell>
          <cell r="C2742">
            <v>38393</v>
          </cell>
          <cell r="D2742">
            <v>30</v>
          </cell>
          <cell r="E2742">
            <v>0</v>
          </cell>
          <cell r="F2742">
            <v>18</v>
          </cell>
          <cell r="G2742">
            <v>30</v>
          </cell>
          <cell r="H2742">
            <v>0</v>
          </cell>
          <cell r="I2742">
            <v>18</v>
          </cell>
          <cell r="J2742">
            <v>1</v>
          </cell>
          <cell r="K2742">
            <v>0</v>
          </cell>
          <cell r="L2742" t="str">
            <v>KGM</v>
          </cell>
          <cell r="M2742" t="str">
            <v>MTR</v>
          </cell>
          <cell r="N2742">
            <v>0</v>
          </cell>
          <cell r="O2742" t="str">
            <v>CLASSE</v>
          </cell>
          <cell r="P2742">
            <v>4</v>
          </cell>
          <cell r="Q2742">
            <v>54.4</v>
          </cell>
          <cell r="R2742">
            <v>31</v>
          </cell>
          <cell r="S2742">
            <v>54.400000000000006</v>
          </cell>
          <cell r="T2742" t="str">
            <v xml:space="preserve"> </v>
          </cell>
        </row>
        <row r="2743">
          <cell r="A2743" t="str">
            <v>52085300</v>
          </cell>
          <cell r="B2743" t="str">
            <v>Tissus de coton imprime,armure serge ou croise,85%ou+,rapport armure &lt;=4</v>
          </cell>
          <cell r="C2743">
            <v>38393</v>
          </cell>
          <cell r="D2743">
            <v>30</v>
          </cell>
          <cell r="E2743">
            <v>0</v>
          </cell>
          <cell r="F2743">
            <v>18</v>
          </cell>
          <cell r="G2743">
            <v>30</v>
          </cell>
          <cell r="H2743">
            <v>0</v>
          </cell>
          <cell r="I2743">
            <v>18</v>
          </cell>
          <cell r="J2743">
            <v>1</v>
          </cell>
          <cell r="K2743">
            <v>0</v>
          </cell>
          <cell r="L2743" t="str">
            <v>KGM</v>
          </cell>
          <cell r="M2743" t="str">
            <v>MTR</v>
          </cell>
          <cell r="N2743">
            <v>0</v>
          </cell>
          <cell r="O2743" t="str">
            <v>CLASSE</v>
          </cell>
          <cell r="P2743">
            <v>4</v>
          </cell>
          <cell r="Q2743">
            <v>54.4</v>
          </cell>
          <cell r="R2743">
            <v>31</v>
          </cell>
          <cell r="S2743">
            <v>54.400000000000006</v>
          </cell>
          <cell r="T2743" t="str">
            <v xml:space="preserve"> </v>
          </cell>
        </row>
        <row r="2744">
          <cell r="A2744" t="str">
            <v>52085900</v>
          </cell>
          <cell r="B2744" t="str">
            <v>Tissus de coton imprime autre que des n.520851,520852,520853</v>
          </cell>
          <cell r="C2744">
            <v>38393</v>
          </cell>
          <cell r="D2744">
            <v>30</v>
          </cell>
          <cell r="E2744">
            <v>0</v>
          </cell>
          <cell r="F2744">
            <v>18</v>
          </cell>
          <cell r="G2744">
            <v>30</v>
          </cell>
          <cell r="H2744">
            <v>0</v>
          </cell>
          <cell r="I2744">
            <v>18</v>
          </cell>
          <cell r="J2744">
            <v>1</v>
          </cell>
          <cell r="K2744">
            <v>0</v>
          </cell>
          <cell r="L2744" t="str">
            <v>KGM</v>
          </cell>
          <cell r="M2744" t="str">
            <v>MTR</v>
          </cell>
          <cell r="N2744">
            <v>0</v>
          </cell>
          <cell r="O2744" t="str">
            <v>CLASSE</v>
          </cell>
          <cell r="P2744">
            <v>4</v>
          </cell>
          <cell r="Q2744">
            <v>54.4</v>
          </cell>
          <cell r="R2744">
            <v>31</v>
          </cell>
          <cell r="S2744">
            <v>54.400000000000006</v>
          </cell>
          <cell r="T2744" t="str">
            <v xml:space="preserve"> </v>
          </cell>
        </row>
        <row r="2745">
          <cell r="A2745" t="str">
            <v>52091100</v>
          </cell>
          <cell r="B2745" t="str">
            <v>Tissus de coton ecru,armure a toile,+85%, +200 g/m2,..</v>
          </cell>
          <cell r="C2745">
            <v>38393</v>
          </cell>
          <cell r="D2745">
            <v>20</v>
          </cell>
          <cell r="E2745">
            <v>0</v>
          </cell>
          <cell r="F2745">
            <v>18</v>
          </cell>
          <cell r="G2745">
            <v>20</v>
          </cell>
          <cell r="H2745">
            <v>0</v>
          </cell>
          <cell r="I2745">
            <v>18</v>
          </cell>
          <cell r="J2745">
            <v>1</v>
          </cell>
          <cell r="K2745">
            <v>0</v>
          </cell>
          <cell r="L2745" t="str">
            <v>KGM</v>
          </cell>
          <cell r="M2745" t="str">
            <v>MTR</v>
          </cell>
          <cell r="N2745">
            <v>0</v>
          </cell>
          <cell r="O2745" t="str">
            <v>CLASSE</v>
          </cell>
          <cell r="P2745">
            <v>3</v>
          </cell>
          <cell r="Q2745">
            <v>42.6</v>
          </cell>
          <cell r="R2745">
            <v>21</v>
          </cell>
          <cell r="S2745">
            <v>42.599999999999994</v>
          </cell>
          <cell r="T2745" t="str">
            <v xml:space="preserve"> </v>
          </cell>
        </row>
        <row r="2746">
          <cell r="A2746" t="str">
            <v>52091200</v>
          </cell>
          <cell r="B2746" t="str">
            <v>Serge ou croise de coton ecru,+85%,rapport armure &lt;=4</v>
          </cell>
          <cell r="C2746">
            <v>38393</v>
          </cell>
          <cell r="D2746">
            <v>20</v>
          </cell>
          <cell r="E2746">
            <v>0</v>
          </cell>
          <cell r="F2746">
            <v>18</v>
          </cell>
          <cell r="G2746">
            <v>20</v>
          </cell>
          <cell r="H2746">
            <v>0</v>
          </cell>
          <cell r="I2746">
            <v>18</v>
          </cell>
          <cell r="J2746">
            <v>1</v>
          </cell>
          <cell r="K2746">
            <v>0</v>
          </cell>
          <cell r="L2746" t="str">
            <v>KGM</v>
          </cell>
          <cell r="M2746" t="str">
            <v>MTR</v>
          </cell>
          <cell r="N2746">
            <v>0</v>
          </cell>
          <cell r="O2746" t="str">
            <v>CLASSE</v>
          </cell>
          <cell r="P2746">
            <v>3</v>
          </cell>
          <cell r="Q2746">
            <v>42.6</v>
          </cell>
          <cell r="R2746">
            <v>21</v>
          </cell>
          <cell r="S2746">
            <v>42.599999999999994</v>
          </cell>
          <cell r="T2746" t="str">
            <v xml:space="preserve"> </v>
          </cell>
        </row>
        <row r="2747">
          <cell r="A2747" t="str">
            <v>52091900</v>
          </cell>
          <cell r="B2747" t="str">
            <v>Tissus de coton ecru autres que des n.520911,520912</v>
          </cell>
          <cell r="C2747">
            <v>38393</v>
          </cell>
          <cell r="D2747">
            <v>20</v>
          </cell>
          <cell r="E2747">
            <v>0</v>
          </cell>
          <cell r="F2747">
            <v>18</v>
          </cell>
          <cell r="G2747">
            <v>20</v>
          </cell>
          <cell r="H2747">
            <v>0</v>
          </cell>
          <cell r="I2747">
            <v>18</v>
          </cell>
          <cell r="J2747">
            <v>1</v>
          </cell>
          <cell r="K2747">
            <v>0</v>
          </cell>
          <cell r="L2747" t="str">
            <v>KGM</v>
          </cell>
          <cell r="M2747" t="str">
            <v>MTR</v>
          </cell>
          <cell r="N2747">
            <v>0</v>
          </cell>
          <cell r="O2747" t="str">
            <v>CLASSE</v>
          </cell>
          <cell r="P2747">
            <v>3</v>
          </cell>
          <cell r="Q2747">
            <v>42.6</v>
          </cell>
          <cell r="R2747">
            <v>21</v>
          </cell>
          <cell r="S2747">
            <v>42.599999999999994</v>
          </cell>
          <cell r="T2747" t="str">
            <v xml:space="preserve"> </v>
          </cell>
        </row>
        <row r="2748">
          <cell r="A2748" t="str">
            <v>52092100</v>
          </cell>
          <cell r="B2748" t="str">
            <v>Tissus de coton blanchi,+85%,poids &gt; 200 g/m2 a armure toile</v>
          </cell>
          <cell r="C2748">
            <v>38393</v>
          </cell>
          <cell r="D2748">
            <v>20</v>
          </cell>
          <cell r="E2748">
            <v>0</v>
          </cell>
          <cell r="F2748">
            <v>18</v>
          </cell>
          <cell r="G2748">
            <v>20</v>
          </cell>
          <cell r="H2748">
            <v>0</v>
          </cell>
          <cell r="I2748">
            <v>18</v>
          </cell>
          <cell r="J2748">
            <v>1</v>
          </cell>
          <cell r="K2748">
            <v>0</v>
          </cell>
          <cell r="L2748" t="str">
            <v>KGM</v>
          </cell>
          <cell r="M2748" t="str">
            <v>MTR</v>
          </cell>
          <cell r="N2748">
            <v>0</v>
          </cell>
          <cell r="O2748" t="str">
            <v>CLASSE</v>
          </cell>
          <cell r="P2748">
            <v>3</v>
          </cell>
          <cell r="Q2748">
            <v>42.6</v>
          </cell>
          <cell r="R2748">
            <v>21</v>
          </cell>
          <cell r="S2748">
            <v>42.599999999999994</v>
          </cell>
          <cell r="T2748" t="str">
            <v xml:space="preserve"> </v>
          </cell>
        </row>
        <row r="2749">
          <cell r="A2749" t="str">
            <v>52092200</v>
          </cell>
          <cell r="B2749" t="str">
            <v>Serge ou croise de coton, blanchi,+ 85%, rapport armure &lt;=4 .</v>
          </cell>
          <cell r="C2749">
            <v>38393</v>
          </cell>
          <cell r="D2749">
            <v>20</v>
          </cell>
          <cell r="E2749">
            <v>0</v>
          </cell>
          <cell r="F2749">
            <v>18</v>
          </cell>
          <cell r="G2749">
            <v>20</v>
          </cell>
          <cell r="H2749">
            <v>0</v>
          </cell>
          <cell r="I2749">
            <v>18</v>
          </cell>
          <cell r="J2749">
            <v>1</v>
          </cell>
          <cell r="K2749">
            <v>0</v>
          </cell>
          <cell r="L2749" t="str">
            <v>KGM</v>
          </cell>
          <cell r="M2749" t="str">
            <v>MTR</v>
          </cell>
          <cell r="N2749">
            <v>0</v>
          </cell>
          <cell r="O2749" t="str">
            <v>CLASSE</v>
          </cell>
          <cell r="P2749">
            <v>3</v>
          </cell>
          <cell r="Q2749">
            <v>42.6</v>
          </cell>
          <cell r="R2749">
            <v>21</v>
          </cell>
          <cell r="S2749">
            <v>42.599999999999994</v>
          </cell>
          <cell r="T2749" t="str">
            <v xml:space="preserve"> </v>
          </cell>
        </row>
        <row r="2750">
          <cell r="A2750" t="str">
            <v>52092900</v>
          </cell>
          <cell r="B2750" t="str">
            <v>Tissus de coton blanchi autres que des n.520921,520922</v>
          </cell>
          <cell r="C2750">
            <v>38393</v>
          </cell>
          <cell r="D2750">
            <v>20</v>
          </cell>
          <cell r="E2750">
            <v>0</v>
          </cell>
          <cell r="F2750">
            <v>18</v>
          </cell>
          <cell r="G2750">
            <v>20</v>
          </cell>
          <cell r="H2750">
            <v>0</v>
          </cell>
          <cell r="I2750">
            <v>18</v>
          </cell>
          <cell r="J2750">
            <v>1</v>
          </cell>
          <cell r="K2750">
            <v>0</v>
          </cell>
          <cell r="L2750" t="str">
            <v>KGM</v>
          </cell>
          <cell r="M2750" t="str">
            <v>MTR</v>
          </cell>
          <cell r="N2750">
            <v>0</v>
          </cell>
          <cell r="O2750" t="str">
            <v>CLASSE</v>
          </cell>
          <cell r="P2750">
            <v>3</v>
          </cell>
          <cell r="Q2750">
            <v>42.6</v>
          </cell>
          <cell r="R2750">
            <v>21</v>
          </cell>
          <cell r="S2750">
            <v>42.599999999999994</v>
          </cell>
          <cell r="T2750" t="str">
            <v xml:space="preserve"> </v>
          </cell>
        </row>
        <row r="2751">
          <cell r="A2751" t="str">
            <v>52093100</v>
          </cell>
          <cell r="B2751" t="str">
            <v>Tissus de coton teint armure toile,+ 85%, +200 g/m2,</v>
          </cell>
          <cell r="C2751">
            <v>38393</v>
          </cell>
          <cell r="D2751">
            <v>20</v>
          </cell>
          <cell r="E2751">
            <v>0</v>
          </cell>
          <cell r="F2751">
            <v>18</v>
          </cell>
          <cell r="G2751">
            <v>20</v>
          </cell>
          <cell r="H2751">
            <v>0</v>
          </cell>
          <cell r="I2751">
            <v>18</v>
          </cell>
          <cell r="J2751">
            <v>1</v>
          </cell>
          <cell r="K2751">
            <v>0</v>
          </cell>
          <cell r="L2751" t="str">
            <v>KGM</v>
          </cell>
          <cell r="M2751" t="str">
            <v>MTR</v>
          </cell>
          <cell r="N2751">
            <v>0</v>
          </cell>
          <cell r="O2751" t="str">
            <v>CLASSE</v>
          </cell>
          <cell r="P2751">
            <v>3</v>
          </cell>
          <cell r="Q2751">
            <v>42.6</v>
          </cell>
          <cell r="R2751">
            <v>21</v>
          </cell>
          <cell r="S2751">
            <v>42.599999999999994</v>
          </cell>
          <cell r="T2751" t="str">
            <v xml:space="preserve"> </v>
          </cell>
        </row>
        <row r="2752">
          <cell r="A2752" t="str">
            <v>52093200</v>
          </cell>
          <cell r="B2752" t="str">
            <v>Serge ou croise de coton teint,+85% ,rapport armure &lt;=4</v>
          </cell>
          <cell r="C2752">
            <v>38393</v>
          </cell>
          <cell r="D2752">
            <v>20</v>
          </cell>
          <cell r="E2752">
            <v>0</v>
          </cell>
          <cell r="F2752">
            <v>18</v>
          </cell>
          <cell r="G2752">
            <v>20</v>
          </cell>
          <cell r="H2752">
            <v>0</v>
          </cell>
          <cell r="I2752">
            <v>18</v>
          </cell>
          <cell r="J2752">
            <v>1</v>
          </cell>
          <cell r="K2752">
            <v>0</v>
          </cell>
          <cell r="L2752" t="str">
            <v>KGM</v>
          </cell>
          <cell r="M2752" t="str">
            <v>MTR</v>
          </cell>
          <cell r="N2752">
            <v>0</v>
          </cell>
          <cell r="O2752" t="str">
            <v>CLASSE</v>
          </cell>
          <cell r="P2752">
            <v>3</v>
          </cell>
          <cell r="Q2752">
            <v>42.6</v>
          </cell>
          <cell r="R2752">
            <v>21</v>
          </cell>
          <cell r="S2752">
            <v>42.599999999999994</v>
          </cell>
          <cell r="T2752" t="str">
            <v xml:space="preserve"> </v>
          </cell>
        </row>
        <row r="2753">
          <cell r="A2753" t="str">
            <v>52093900</v>
          </cell>
          <cell r="B2753" t="str">
            <v>Tissus de coton teint autres que des n.520931,520932</v>
          </cell>
          <cell r="C2753">
            <v>38393</v>
          </cell>
          <cell r="D2753">
            <v>20</v>
          </cell>
          <cell r="E2753">
            <v>0</v>
          </cell>
          <cell r="F2753">
            <v>18</v>
          </cell>
          <cell r="G2753">
            <v>20</v>
          </cell>
          <cell r="H2753">
            <v>0</v>
          </cell>
          <cell r="I2753">
            <v>18</v>
          </cell>
          <cell r="J2753">
            <v>1</v>
          </cell>
          <cell r="K2753">
            <v>0</v>
          </cell>
          <cell r="L2753" t="str">
            <v>KGM</v>
          </cell>
          <cell r="M2753" t="str">
            <v>MTR</v>
          </cell>
          <cell r="N2753">
            <v>0</v>
          </cell>
          <cell r="O2753" t="str">
            <v>CLASSE</v>
          </cell>
          <cell r="P2753">
            <v>3</v>
          </cell>
          <cell r="Q2753">
            <v>42.6</v>
          </cell>
          <cell r="R2753">
            <v>21</v>
          </cell>
          <cell r="S2753">
            <v>42.599999999999994</v>
          </cell>
          <cell r="T2753" t="str">
            <v xml:space="preserve"> </v>
          </cell>
        </row>
        <row r="2754">
          <cell r="A2754" t="str">
            <v>52094100</v>
          </cell>
          <cell r="B2754" t="str">
            <v>Tissus de coton couleur,85% ou +,a armure toile</v>
          </cell>
          <cell r="C2754">
            <v>38393</v>
          </cell>
          <cell r="D2754">
            <v>20</v>
          </cell>
          <cell r="E2754">
            <v>0</v>
          </cell>
          <cell r="F2754">
            <v>18</v>
          </cell>
          <cell r="G2754">
            <v>20</v>
          </cell>
          <cell r="H2754">
            <v>0</v>
          </cell>
          <cell r="I2754">
            <v>18</v>
          </cell>
          <cell r="J2754">
            <v>1</v>
          </cell>
          <cell r="K2754">
            <v>0</v>
          </cell>
          <cell r="L2754" t="str">
            <v>KGM</v>
          </cell>
          <cell r="M2754" t="str">
            <v>MTR</v>
          </cell>
          <cell r="N2754">
            <v>0</v>
          </cell>
          <cell r="O2754" t="str">
            <v>CLASSE</v>
          </cell>
          <cell r="P2754">
            <v>3</v>
          </cell>
          <cell r="Q2754">
            <v>42.6</v>
          </cell>
          <cell r="R2754">
            <v>21</v>
          </cell>
          <cell r="S2754">
            <v>42.599999999999994</v>
          </cell>
          <cell r="T2754" t="str">
            <v xml:space="preserve"> </v>
          </cell>
        </row>
        <row r="2755">
          <cell r="A2755" t="str">
            <v>52094200</v>
          </cell>
          <cell r="B2755" t="str">
            <v>Denim de coton...+85%, +200 g/m2,..</v>
          </cell>
          <cell r="C2755">
            <v>38393</v>
          </cell>
          <cell r="D2755">
            <v>20</v>
          </cell>
          <cell r="E2755">
            <v>0</v>
          </cell>
          <cell r="F2755">
            <v>18</v>
          </cell>
          <cell r="G2755">
            <v>20</v>
          </cell>
          <cell r="H2755">
            <v>0</v>
          </cell>
          <cell r="I2755">
            <v>18</v>
          </cell>
          <cell r="J2755">
            <v>1</v>
          </cell>
          <cell r="K2755">
            <v>0</v>
          </cell>
          <cell r="L2755" t="str">
            <v>KGM</v>
          </cell>
          <cell r="M2755" t="str">
            <v>MTR</v>
          </cell>
          <cell r="N2755">
            <v>0</v>
          </cell>
          <cell r="O2755" t="str">
            <v>CLASSE</v>
          </cell>
          <cell r="P2755">
            <v>3</v>
          </cell>
          <cell r="Q2755">
            <v>42.6</v>
          </cell>
          <cell r="R2755">
            <v>21</v>
          </cell>
          <cell r="S2755">
            <v>42.599999999999994</v>
          </cell>
          <cell r="T2755" t="str">
            <v xml:space="preserve"> </v>
          </cell>
        </row>
        <row r="2756">
          <cell r="A2756" t="str">
            <v>52094300</v>
          </cell>
          <cell r="B2756" t="str">
            <v>Serge ou croise de coton...couleur,+85%, +200 g/m2,..rap. d'arm. &lt;= 4</v>
          </cell>
          <cell r="C2756">
            <v>38393</v>
          </cell>
          <cell r="D2756">
            <v>20</v>
          </cell>
          <cell r="E2756">
            <v>0</v>
          </cell>
          <cell r="F2756">
            <v>18</v>
          </cell>
          <cell r="G2756">
            <v>20</v>
          </cell>
          <cell r="H2756">
            <v>0</v>
          </cell>
          <cell r="I2756">
            <v>18</v>
          </cell>
          <cell r="J2756">
            <v>1</v>
          </cell>
          <cell r="K2756">
            <v>0</v>
          </cell>
          <cell r="L2756" t="str">
            <v>KGM</v>
          </cell>
          <cell r="M2756" t="str">
            <v>MTR</v>
          </cell>
          <cell r="N2756">
            <v>0</v>
          </cell>
          <cell r="O2756" t="str">
            <v>CLASSE</v>
          </cell>
          <cell r="P2756">
            <v>3</v>
          </cell>
          <cell r="Q2756">
            <v>42.6</v>
          </cell>
          <cell r="R2756">
            <v>21</v>
          </cell>
          <cell r="S2756">
            <v>42.599999999999994</v>
          </cell>
          <cell r="T2756" t="str">
            <v xml:space="preserve"> </v>
          </cell>
        </row>
        <row r="2757">
          <cell r="A2757" t="str">
            <v>52094900</v>
          </cell>
          <cell r="B2757" t="str">
            <v>Tissus de coton...couleur autres que des n.520941,520942,520943</v>
          </cell>
          <cell r="C2757">
            <v>38393</v>
          </cell>
          <cell r="D2757">
            <v>20</v>
          </cell>
          <cell r="E2757">
            <v>0</v>
          </cell>
          <cell r="F2757">
            <v>18</v>
          </cell>
          <cell r="G2757">
            <v>20</v>
          </cell>
          <cell r="H2757">
            <v>0</v>
          </cell>
          <cell r="I2757">
            <v>18</v>
          </cell>
          <cell r="J2757">
            <v>1</v>
          </cell>
          <cell r="K2757">
            <v>0</v>
          </cell>
          <cell r="L2757" t="str">
            <v>KGM</v>
          </cell>
          <cell r="M2757" t="str">
            <v>MTR</v>
          </cell>
          <cell r="N2757">
            <v>0</v>
          </cell>
          <cell r="O2757" t="str">
            <v>CLASSE</v>
          </cell>
          <cell r="P2757">
            <v>3</v>
          </cell>
          <cell r="Q2757">
            <v>42.6</v>
          </cell>
          <cell r="R2757">
            <v>21</v>
          </cell>
          <cell r="S2757">
            <v>42.599999999999994</v>
          </cell>
          <cell r="T2757" t="str">
            <v xml:space="preserve"> </v>
          </cell>
        </row>
        <row r="2758">
          <cell r="A2758" t="str">
            <v>52095100</v>
          </cell>
          <cell r="B2758" t="str">
            <v>Toile de coton imprime,+85%, +200 g/m2 a armure toile</v>
          </cell>
          <cell r="C2758">
            <v>38393</v>
          </cell>
          <cell r="D2758">
            <v>30</v>
          </cell>
          <cell r="E2758">
            <v>0</v>
          </cell>
          <cell r="F2758">
            <v>18</v>
          </cell>
          <cell r="G2758">
            <v>30</v>
          </cell>
          <cell r="H2758">
            <v>0</v>
          </cell>
          <cell r="I2758">
            <v>18</v>
          </cell>
          <cell r="J2758">
            <v>1</v>
          </cell>
          <cell r="K2758">
            <v>0</v>
          </cell>
          <cell r="L2758" t="str">
            <v>KGM</v>
          </cell>
          <cell r="M2758" t="str">
            <v>MTR</v>
          </cell>
          <cell r="N2758">
            <v>0</v>
          </cell>
          <cell r="O2758" t="str">
            <v>CLASSE</v>
          </cell>
          <cell r="P2758">
            <v>4</v>
          </cell>
          <cell r="Q2758">
            <v>54.4</v>
          </cell>
          <cell r="R2758">
            <v>31</v>
          </cell>
          <cell r="S2758">
            <v>54.400000000000006</v>
          </cell>
          <cell r="T2758" t="str">
            <v xml:space="preserve"> </v>
          </cell>
        </row>
        <row r="2759">
          <cell r="A2759" t="str">
            <v>52095200</v>
          </cell>
          <cell r="B2759" t="str">
            <v>Serge croise de coton, imprime,+85%, +200 g/m2 rap. d'arm. &lt;= 4</v>
          </cell>
          <cell r="C2759">
            <v>38393</v>
          </cell>
          <cell r="D2759">
            <v>30</v>
          </cell>
          <cell r="E2759">
            <v>0</v>
          </cell>
          <cell r="F2759">
            <v>18</v>
          </cell>
          <cell r="G2759">
            <v>30</v>
          </cell>
          <cell r="H2759">
            <v>0</v>
          </cell>
          <cell r="I2759">
            <v>18</v>
          </cell>
          <cell r="J2759">
            <v>1</v>
          </cell>
          <cell r="K2759">
            <v>0</v>
          </cell>
          <cell r="L2759" t="str">
            <v>KGM</v>
          </cell>
          <cell r="M2759" t="str">
            <v>MTR</v>
          </cell>
          <cell r="N2759">
            <v>0</v>
          </cell>
          <cell r="O2759" t="str">
            <v>CLASSE</v>
          </cell>
          <cell r="P2759">
            <v>4</v>
          </cell>
          <cell r="Q2759">
            <v>54.4</v>
          </cell>
          <cell r="R2759">
            <v>31</v>
          </cell>
          <cell r="S2759">
            <v>54.400000000000006</v>
          </cell>
          <cell r="T2759" t="str">
            <v xml:space="preserve"> </v>
          </cell>
        </row>
        <row r="2760">
          <cell r="A2760" t="str">
            <v>52095900</v>
          </cell>
          <cell r="B2760" t="str">
            <v>Tissus de coton imprime autres que des n.520951,520952</v>
          </cell>
          <cell r="C2760">
            <v>38393</v>
          </cell>
          <cell r="D2760">
            <v>30</v>
          </cell>
          <cell r="E2760">
            <v>0</v>
          </cell>
          <cell r="F2760">
            <v>18</v>
          </cell>
          <cell r="G2760">
            <v>30</v>
          </cell>
          <cell r="H2760">
            <v>0</v>
          </cell>
          <cell r="I2760">
            <v>18</v>
          </cell>
          <cell r="J2760">
            <v>1</v>
          </cell>
          <cell r="K2760">
            <v>0</v>
          </cell>
          <cell r="L2760" t="str">
            <v>KGM</v>
          </cell>
          <cell r="M2760" t="str">
            <v>MTR</v>
          </cell>
          <cell r="N2760">
            <v>0</v>
          </cell>
          <cell r="O2760" t="str">
            <v>CLASSE</v>
          </cell>
          <cell r="P2760">
            <v>4</v>
          </cell>
          <cell r="Q2760">
            <v>54.4</v>
          </cell>
          <cell r="R2760">
            <v>31</v>
          </cell>
          <cell r="S2760">
            <v>54.400000000000006</v>
          </cell>
          <cell r="T2760" t="str">
            <v xml:space="preserve"> </v>
          </cell>
        </row>
        <row r="2761">
          <cell r="A2761" t="str">
            <v>52101100</v>
          </cell>
          <cell r="B2761" t="str">
            <v>Tissus de coton ecru,-85% + synth.,pds &lt;= 200 g/m2 a armure toile</v>
          </cell>
          <cell r="C2761">
            <v>38393</v>
          </cell>
          <cell r="D2761">
            <v>10</v>
          </cell>
          <cell r="E2761">
            <v>0</v>
          </cell>
          <cell r="F2761">
            <v>18</v>
          </cell>
          <cell r="G2761">
            <v>10</v>
          </cell>
          <cell r="H2761">
            <v>0</v>
          </cell>
          <cell r="I2761">
            <v>18</v>
          </cell>
          <cell r="J2761">
            <v>1</v>
          </cell>
          <cell r="K2761">
            <v>0</v>
          </cell>
          <cell r="L2761" t="str">
            <v>KGM</v>
          </cell>
          <cell r="M2761" t="str">
            <v>MTR</v>
          </cell>
          <cell r="N2761">
            <v>0</v>
          </cell>
          <cell r="O2761" t="str">
            <v>CLASSE</v>
          </cell>
          <cell r="P2761">
            <v>2</v>
          </cell>
          <cell r="Q2761">
            <v>30.8</v>
          </cell>
          <cell r="R2761">
            <v>11</v>
          </cell>
          <cell r="S2761">
            <v>30.800000000000011</v>
          </cell>
          <cell r="T2761" t="str">
            <v xml:space="preserve"> </v>
          </cell>
        </row>
        <row r="2762">
          <cell r="A2762" t="str">
            <v>52101200</v>
          </cell>
          <cell r="B2762" t="str">
            <v>Serge ou croise de coton ecru,-85% + synth., rapport armure &lt;= 4</v>
          </cell>
          <cell r="C2762">
            <v>38393</v>
          </cell>
          <cell r="D2762">
            <v>10</v>
          </cell>
          <cell r="E2762">
            <v>0</v>
          </cell>
          <cell r="F2762">
            <v>18</v>
          </cell>
          <cell r="G2762">
            <v>10</v>
          </cell>
          <cell r="H2762">
            <v>0</v>
          </cell>
          <cell r="I2762">
            <v>18</v>
          </cell>
          <cell r="J2762">
            <v>1</v>
          </cell>
          <cell r="K2762">
            <v>0</v>
          </cell>
          <cell r="L2762" t="str">
            <v>KGM</v>
          </cell>
          <cell r="M2762" t="str">
            <v>MTR</v>
          </cell>
          <cell r="N2762">
            <v>0</v>
          </cell>
          <cell r="O2762" t="str">
            <v>CLASSE</v>
          </cell>
          <cell r="P2762">
            <v>2</v>
          </cell>
          <cell r="Q2762">
            <v>30.8</v>
          </cell>
          <cell r="R2762">
            <v>11</v>
          </cell>
          <cell r="S2762">
            <v>30.800000000000011</v>
          </cell>
          <cell r="T2762" t="str">
            <v xml:space="preserve"> </v>
          </cell>
        </row>
        <row r="2763">
          <cell r="A2763" t="str">
            <v>52101900</v>
          </cell>
          <cell r="B2763" t="str">
            <v>Tissus de coton ecru autres que des n.521011,521012</v>
          </cell>
          <cell r="C2763">
            <v>38393</v>
          </cell>
          <cell r="D2763">
            <v>10</v>
          </cell>
          <cell r="E2763">
            <v>0</v>
          </cell>
          <cell r="F2763">
            <v>18</v>
          </cell>
          <cell r="G2763">
            <v>10</v>
          </cell>
          <cell r="H2763">
            <v>0</v>
          </cell>
          <cell r="I2763">
            <v>18</v>
          </cell>
          <cell r="J2763">
            <v>1</v>
          </cell>
          <cell r="K2763">
            <v>0</v>
          </cell>
          <cell r="L2763" t="str">
            <v>KGM</v>
          </cell>
          <cell r="M2763" t="str">
            <v>MTR</v>
          </cell>
          <cell r="N2763">
            <v>0</v>
          </cell>
          <cell r="O2763" t="str">
            <v>CLASSE</v>
          </cell>
          <cell r="P2763">
            <v>2</v>
          </cell>
          <cell r="Q2763">
            <v>30.8</v>
          </cell>
          <cell r="R2763">
            <v>11</v>
          </cell>
          <cell r="S2763">
            <v>30.800000000000011</v>
          </cell>
          <cell r="T2763" t="str">
            <v xml:space="preserve"> </v>
          </cell>
        </row>
        <row r="2764">
          <cell r="A2764" t="str">
            <v>52102100</v>
          </cell>
          <cell r="B2764" t="str">
            <v>Tissus de coton blanchi,armure toile, -85% + synth., 200 g/m2 a arm. toile</v>
          </cell>
          <cell r="C2764">
            <v>38393</v>
          </cell>
          <cell r="D2764">
            <v>20</v>
          </cell>
          <cell r="E2764">
            <v>0</v>
          </cell>
          <cell r="F2764">
            <v>18</v>
          </cell>
          <cell r="G2764">
            <v>20</v>
          </cell>
          <cell r="H2764">
            <v>0</v>
          </cell>
          <cell r="I2764">
            <v>18</v>
          </cell>
          <cell r="J2764">
            <v>1</v>
          </cell>
          <cell r="K2764">
            <v>0</v>
          </cell>
          <cell r="L2764" t="str">
            <v>KGM</v>
          </cell>
          <cell r="M2764" t="str">
            <v>MTR</v>
          </cell>
          <cell r="N2764">
            <v>0</v>
          </cell>
          <cell r="O2764" t="str">
            <v>CLASSE</v>
          </cell>
          <cell r="P2764">
            <v>3</v>
          </cell>
          <cell r="Q2764">
            <v>42.6</v>
          </cell>
          <cell r="R2764">
            <v>21</v>
          </cell>
          <cell r="S2764">
            <v>42.599999999999994</v>
          </cell>
          <cell r="T2764" t="str">
            <v xml:space="preserve"> </v>
          </cell>
        </row>
        <row r="2765">
          <cell r="A2765" t="str">
            <v>52102200</v>
          </cell>
          <cell r="B2765" t="str">
            <v>Serge ou croise de coton blanchi, -85% + synth.,rapport armure &lt;= 4</v>
          </cell>
          <cell r="C2765">
            <v>38393</v>
          </cell>
          <cell r="D2765">
            <v>20</v>
          </cell>
          <cell r="E2765">
            <v>0</v>
          </cell>
          <cell r="F2765">
            <v>18</v>
          </cell>
          <cell r="G2765">
            <v>20</v>
          </cell>
          <cell r="H2765">
            <v>0</v>
          </cell>
          <cell r="I2765">
            <v>18</v>
          </cell>
          <cell r="J2765">
            <v>1</v>
          </cell>
          <cell r="K2765">
            <v>0</v>
          </cell>
          <cell r="L2765" t="str">
            <v>KGM</v>
          </cell>
          <cell r="M2765" t="str">
            <v>MTR</v>
          </cell>
          <cell r="N2765">
            <v>0</v>
          </cell>
          <cell r="O2765" t="str">
            <v>CLASSE</v>
          </cell>
          <cell r="P2765">
            <v>3</v>
          </cell>
          <cell r="Q2765">
            <v>42.6</v>
          </cell>
          <cell r="R2765">
            <v>21</v>
          </cell>
          <cell r="S2765">
            <v>42.599999999999994</v>
          </cell>
          <cell r="T2765" t="str">
            <v xml:space="preserve"> </v>
          </cell>
        </row>
        <row r="2766">
          <cell r="A2766" t="str">
            <v>52102900</v>
          </cell>
          <cell r="B2766" t="str">
            <v>Tissus de coton blanchi autres que des n.521021,521022</v>
          </cell>
          <cell r="C2766">
            <v>38393</v>
          </cell>
          <cell r="D2766">
            <v>20</v>
          </cell>
          <cell r="E2766">
            <v>0</v>
          </cell>
          <cell r="F2766">
            <v>18</v>
          </cell>
          <cell r="G2766">
            <v>20</v>
          </cell>
          <cell r="H2766">
            <v>0</v>
          </cell>
          <cell r="I2766">
            <v>18</v>
          </cell>
          <cell r="J2766">
            <v>1</v>
          </cell>
          <cell r="K2766">
            <v>0</v>
          </cell>
          <cell r="L2766" t="str">
            <v>KGM</v>
          </cell>
          <cell r="M2766" t="str">
            <v>MTR</v>
          </cell>
          <cell r="N2766">
            <v>0</v>
          </cell>
          <cell r="O2766" t="str">
            <v>CLASSE</v>
          </cell>
          <cell r="P2766">
            <v>3</v>
          </cell>
          <cell r="Q2766">
            <v>42.6</v>
          </cell>
          <cell r="R2766">
            <v>21</v>
          </cell>
          <cell r="S2766">
            <v>42.599999999999994</v>
          </cell>
          <cell r="T2766" t="str">
            <v xml:space="preserve"> </v>
          </cell>
        </row>
        <row r="2767">
          <cell r="A2767" t="str">
            <v>52103100</v>
          </cell>
          <cell r="B2767" t="str">
            <v>Tissus de coton teint, -85% + synth.,armure toile,poids&lt;= 200 g/m2</v>
          </cell>
          <cell r="C2767">
            <v>38393</v>
          </cell>
          <cell r="D2767">
            <v>20</v>
          </cell>
          <cell r="E2767">
            <v>0</v>
          </cell>
          <cell r="F2767">
            <v>18</v>
          </cell>
          <cell r="G2767">
            <v>20</v>
          </cell>
          <cell r="H2767">
            <v>0</v>
          </cell>
          <cell r="I2767">
            <v>18</v>
          </cell>
          <cell r="J2767">
            <v>1</v>
          </cell>
          <cell r="K2767">
            <v>0</v>
          </cell>
          <cell r="L2767" t="str">
            <v>KGM</v>
          </cell>
          <cell r="M2767" t="str">
            <v>MTR</v>
          </cell>
          <cell r="N2767">
            <v>0</v>
          </cell>
          <cell r="O2767" t="str">
            <v>CLASSE</v>
          </cell>
          <cell r="P2767">
            <v>3</v>
          </cell>
          <cell r="Q2767">
            <v>42.6</v>
          </cell>
          <cell r="R2767">
            <v>21</v>
          </cell>
          <cell r="S2767">
            <v>42.599999999999994</v>
          </cell>
          <cell r="T2767" t="str">
            <v xml:space="preserve"> </v>
          </cell>
        </row>
        <row r="2768">
          <cell r="A2768" t="str">
            <v>52103200</v>
          </cell>
          <cell r="B2768" t="str">
            <v>Serge ou croise de coton teint,-85% + synth.,rapport armure &lt;=4</v>
          </cell>
          <cell r="C2768">
            <v>38393</v>
          </cell>
          <cell r="D2768">
            <v>20</v>
          </cell>
          <cell r="E2768">
            <v>0</v>
          </cell>
          <cell r="F2768">
            <v>18</v>
          </cell>
          <cell r="G2768">
            <v>20</v>
          </cell>
          <cell r="H2768">
            <v>0</v>
          </cell>
          <cell r="I2768">
            <v>18</v>
          </cell>
          <cell r="J2768">
            <v>1</v>
          </cell>
          <cell r="K2768">
            <v>0</v>
          </cell>
          <cell r="L2768" t="str">
            <v>KGM</v>
          </cell>
          <cell r="M2768" t="str">
            <v>MTR</v>
          </cell>
          <cell r="N2768">
            <v>0</v>
          </cell>
          <cell r="O2768" t="str">
            <v>CLASSE</v>
          </cell>
          <cell r="P2768">
            <v>3</v>
          </cell>
          <cell r="Q2768">
            <v>42.6</v>
          </cell>
          <cell r="R2768">
            <v>21</v>
          </cell>
          <cell r="S2768">
            <v>42.599999999999994</v>
          </cell>
          <cell r="T2768" t="str">
            <v xml:space="preserve"> </v>
          </cell>
        </row>
        <row r="2769">
          <cell r="A2769" t="str">
            <v>52103900</v>
          </cell>
          <cell r="B2769" t="str">
            <v>Tissus de coton teint autres que des n.521031,521032</v>
          </cell>
          <cell r="C2769">
            <v>38393</v>
          </cell>
          <cell r="D2769">
            <v>20</v>
          </cell>
          <cell r="E2769">
            <v>0</v>
          </cell>
          <cell r="F2769">
            <v>18</v>
          </cell>
          <cell r="G2769">
            <v>20</v>
          </cell>
          <cell r="H2769">
            <v>0</v>
          </cell>
          <cell r="I2769">
            <v>18</v>
          </cell>
          <cell r="J2769">
            <v>1</v>
          </cell>
          <cell r="K2769">
            <v>0</v>
          </cell>
          <cell r="L2769" t="str">
            <v>KGM</v>
          </cell>
          <cell r="M2769" t="str">
            <v>MTR</v>
          </cell>
          <cell r="N2769">
            <v>0</v>
          </cell>
          <cell r="O2769" t="str">
            <v>CLASSE</v>
          </cell>
          <cell r="P2769">
            <v>3</v>
          </cell>
          <cell r="Q2769">
            <v>42.6</v>
          </cell>
          <cell r="R2769">
            <v>21</v>
          </cell>
          <cell r="S2769">
            <v>42.599999999999994</v>
          </cell>
          <cell r="T2769" t="str">
            <v xml:space="preserve"> </v>
          </cell>
        </row>
        <row r="2770">
          <cell r="A2770" t="str">
            <v>52104100</v>
          </cell>
          <cell r="B2770" t="str">
            <v>Tissus de coton...couleur, -85% + synth.,rapport armure &lt;=4 a arm. toile</v>
          </cell>
          <cell r="C2770">
            <v>38393</v>
          </cell>
          <cell r="D2770">
            <v>20</v>
          </cell>
          <cell r="E2770">
            <v>0</v>
          </cell>
          <cell r="F2770">
            <v>18</v>
          </cell>
          <cell r="G2770">
            <v>20</v>
          </cell>
          <cell r="H2770">
            <v>0</v>
          </cell>
          <cell r="I2770">
            <v>18</v>
          </cell>
          <cell r="J2770">
            <v>1</v>
          </cell>
          <cell r="K2770">
            <v>0</v>
          </cell>
          <cell r="L2770" t="str">
            <v>KGM</v>
          </cell>
          <cell r="M2770" t="str">
            <v>MTR</v>
          </cell>
          <cell r="N2770">
            <v>0</v>
          </cell>
          <cell r="O2770" t="str">
            <v>CLASSE</v>
          </cell>
          <cell r="P2770">
            <v>3</v>
          </cell>
          <cell r="Q2770">
            <v>42.6</v>
          </cell>
          <cell r="R2770">
            <v>21</v>
          </cell>
          <cell r="S2770">
            <v>42.599999999999994</v>
          </cell>
          <cell r="T2770" t="str">
            <v xml:space="preserve"> </v>
          </cell>
        </row>
        <row r="2771">
          <cell r="A2771" t="str">
            <v>52104200</v>
          </cell>
          <cell r="B2771" t="str">
            <v>Serge croise de coton...couleur, -85% + synth., 200 g/m2 ou -,..</v>
          </cell>
          <cell r="C2771">
            <v>38393</v>
          </cell>
          <cell r="D2771">
            <v>20</v>
          </cell>
          <cell r="E2771">
            <v>0</v>
          </cell>
          <cell r="F2771">
            <v>18</v>
          </cell>
          <cell r="G2771">
            <v>20</v>
          </cell>
          <cell r="H2771">
            <v>0</v>
          </cell>
          <cell r="I2771">
            <v>18</v>
          </cell>
          <cell r="J2771">
            <v>1</v>
          </cell>
          <cell r="K2771">
            <v>0</v>
          </cell>
          <cell r="L2771" t="str">
            <v>KGM</v>
          </cell>
          <cell r="M2771" t="str">
            <v>MTR</v>
          </cell>
          <cell r="N2771">
            <v>0</v>
          </cell>
          <cell r="O2771" t="str">
            <v>CLASSE</v>
          </cell>
          <cell r="P2771">
            <v>3</v>
          </cell>
          <cell r="Q2771">
            <v>42.6</v>
          </cell>
          <cell r="R2771">
            <v>21</v>
          </cell>
          <cell r="S2771">
            <v>42.599999999999994</v>
          </cell>
          <cell r="T2771" t="str">
            <v xml:space="preserve"> </v>
          </cell>
        </row>
        <row r="2772">
          <cell r="A2772" t="str">
            <v>52104900</v>
          </cell>
          <cell r="B2772" t="str">
            <v>Tissus de coton...couleur autres que des nos.521041,521042</v>
          </cell>
          <cell r="C2772">
            <v>38393</v>
          </cell>
          <cell r="D2772">
            <v>20</v>
          </cell>
          <cell r="E2772">
            <v>0</v>
          </cell>
          <cell r="F2772">
            <v>18</v>
          </cell>
          <cell r="G2772">
            <v>20</v>
          </cell>
          <cell r="H2772">
            <v>0</v>
          </cell>
          <cell r="I2772">
            <v>18</v>
          </cell>
          <cell r="J2772">
            <v>1</v>
          </cell>
          <cell r="K2772">
            <v>0</v>
          </cell>
          <cell r="L2772" t="str">
            <v>KGM</v>
          </cell>
          <cell r="M2772" t="str">
            <v>MTR</v>
          </cell>
          <cell r="N2772">
            <v>0</v>
          </cell>
          <cell r="O2772" t="str">
            <v>CLASSE</v>
          </cell>
          <cell r="P2772">
            <v>3</v>
          </cell>
          <cell r="Q2772">
            <v>42.6</v>
          </cell>
          <cell r="R2772">
            <v>21</v>
          </cell>
          <cell r="S2772">
            <v>42.599999999999994</v>
          </cell>
          <cell r="T2772" t="str">
            <v xml:space="preserve"> </v>
          </cell>
        </row>
        <row r="2773">
          <cell r="A2773" t="str">
            <v>52105100</v>
          </cell>
          <cell r="B2773" t="str">
            <v>Tissus de coton imprime, -85% + synth., armure toile,poids&lt;= 200 g/m2</v>
          </cell>
          <cell r="C2773">
            <v>38393</v>
          </cell>
          <cell r="D2773">
            <v>30</v>
          </cell>
          <cell r="E2773">
            <v>0</v>
          </cell>
          <cell r="F2773">
            <v>18</v>
          </cell>
          <cell r="G2773">
            <v>30</v>
          </cell>
          <cell r="H2773">
            <v>0</v>
          </cell>
          <cell r="I2773">
            <v>18</v>
          </cell>
          <cell r="J2773">
            <v>1</v>
          </cell>
          <cell r="K2773">
            <v>0</v>
          </cell>
          <cell r="L2773" t="str">
            <v>KGM</v>
          </cell>
          <cell r="M2773" t="str">
            <v>MTR</v>
          </cell>
          <cell r="N2773">
            <v>0</v>
          </cell>
          <cell r="O2773" t="str">
            <v>CLASSE</v>
          </cell>
          <cell r="P2773">
            <v>4</v>
          </cell>
          <cell r="Q2773">
            <v>54.4</v>
          </cell>
          <cell r="R2773">
            <v>31</v>
          </cell>
          <cell r="S2773">
            <v>54.400000000000006</v>
          </cell>
          <cell r="T2773" t="str">
            <v xml:space="preserve"> </v>
          </cell>
        </row>
        <row r="2774">
          <cell r="A2774" t="str">
            <v>52105200</v>
          </cell>
          <cell r="B2774" t="str">
            <v>Serge ou croise de coton imprime, -85% + synth.,rapport armure &lt;=4</v>
          </cell>
          <cell r="C2774">
            <v>38393</v>
          </cell>
          <cell r="D2774">
            <v>30</v>
          </cell>
          <cell r="E2774">
            <v>0</v>
          </cell>
          <cell r="F2774">
            <v>18</v>
          </cell>
          <cell r="G2774">
            <v>30</v>
          </cell>
          <cell r="H2774">
            <v>0</v>
          </cell>
          <cell r="I2774">
            <v>18</v>
          </cell>
          <cell r="J2774">
            <v>1</v>
          </cell>
          <cell r="K2774">
            <v>0</v>
          </cell>
          <cell r="L2774" t="str">
            <v>KGM</v>
          </cell>
          <cell r="M2774" t="str">
            <v>MTR</v>
          </cell>
          <cell r="N2774">
            <v>0</v>
          </cell>
          <cell r="O2774" t="str">
            <v>CLASSE</v>
          </cell>
          <cell r="P2774">
            <v>4</v>
          </cell>
          <cell r="Q2774">
            <v>54.4</v>
          </cell>
          <cell r="R2774">
            <v>31</v>
          </cell>
          <cell r="S2774">
            <v>54.400000000000006</v>
          </cell>
          <cell r="T2774" t="str">
            <v xml:space="preserve"> </v>
          </cell>
        </row>
        <row r="2775">
          <cell r="A2775" t="str">
            <v>52105900</v>
          </cell>
          <cell r="B2775" t="str">
            <v>Tissus de coton imprime autres que des n.521051,521052</v>
          </cell>
          <cell r="C2775">
            <v>38393</v>
          </cell>
          <cell r="D2775">
            <v>30</v>
          </cell>
          <cell r="E2775">
            <v>0</v>
          </cell>
          <cell r="F2775">
            <v>18</v>
          </cell>
          <cell r="G2775">
            <v>30</v>
          </cell>
          <cell r="H2775">
            <v>0</v>
          </cell>
          <cell r="I2775">
            <v>18</v>
          </cell>
          <cell r="J2775">
            <v>1</v>
          </cell>
          <cell r="K2775">
            <v>0</v>
          </cell>
          <cell r="L2775" t="str">
            <v>KGM</v>
          </cell>
          <cell r="M2775" t="str">
            <v>MTR</v>
          </cell>
          <cell r="N2775">
            <v>0</v>
          </cell>
          <cell r="O2775" t="str">
            <v>CLASSE</v>
          </cell>
          <cell r="P2775">
            <v>4</v>
          </cell>
          <cell r="Q2775">
            <v>54.4</v>
          </cell>
          <cell r="R2775">
            <v>31</v>
          </cell>
          <cell r="S2775">
            <v>54.400000000000006</v>
          </cell>
          <cell r="T2775" t="str">
            <v xml:space="preserve"> </v>
          </cell>
        </row>
        <row r="2776">
          <cell r="A2776" t="str">
            <v>52111100</v>
          </cell>
          <cell r="B2776" t="str">
            <v>Tissus de coton ecru, -85% + synth.,armure toile,poids&gt;200g/m2</v>
          </cell>
          <cell r="C2776">
            <v>38393</v>
          </cell>
          <cell r="D2776">
            <v>10</v>
          </cell>
          <cell r="E2776">
            <v>0</v>
          </cell>
          <cell r="F2776">
            <v>18</v>
          </cell>
          <cell r="G2776">
            <v>10</v>
          </cell>
          <cell r="H2776">
            <v>0</v>
          </cell>
          <cell r="I2776">
            <v>18</v>
          </cell>
          <cell r="J2776">
            <v>1</v>
          </cell>
          <cell r="K2776">
            <v>0</v>
          </cell>
          <cell r="L2776" t="str">
            <v>KGM</v>
          </cell>
          <cell r="M2776" t="str">
            <v>MTR</v>
          </cell>
          <cell r="N2776">
            <v>0</v>
          </cell>
          <cell r="O2776" t="str">
            <v>CLASSE</v>
          </cell>
          <cell r="P2776">
            <v>2</v>
          </cell>
          <cell r="Q2776">
            <v>30.8</v>
          </cell>
          <cell r="R2776">
            <v>11</v>
          </cell>
          <cell r="S2776">
            <v>30.800000000000011</v>
          </cell>
          <cell r="T2776" t="str">
            <v xml:space="preserve"> </v>
          </cell>
        </row>
        <row r="2777">
          <cell r="A2777" t="str">
            <v>52111200</v>
          </cell>
          <cell r="B2777" t="str">
            <v>Serge ou croise de coton ecru, -85% + synth., rapoort armure &lt;=4</v>
          </cell>
          <cell r="C2777">
            <v>38393</v>
          </cell>
          <cell r="D2777">
            <v>10</v>
          </cell>
          <cell r="E2777">
            <v>0</v>
          </cell>
          <cell r="F2777">
            <v>18</v>
          </cell>
          <cell r="G2777">
            <v>10</v>
          </cell>
          <cell r="H2777">
            <v>0</v>
          </cell>
          <cell r="I2777">
            <v>18</v>
          </cell>
          <cell r="J2777">
            <v>1</v>
          </cell>
          <cell r="K2777">
            <v>0</v>
          </cell>
          <cell r="L2777" t="str">
            <v>KGM</v>
          </cell>
          <cell r="M2777" t="str">
            <v>MTR</v>
          </cell>
          <cell r="N2777">
            <v>0</v>
          </cell>
          <cell r="O2777" t="str">
            <v>CLASSE</v>
          </cell>
          <cell r="P2777">
            <v>2</v>
          </cell>
          <cell r="Q2777">
            <v>30.8</v>
          </cell>
          <cell r="R2777">
            <v>11</v>
          </cell>
          <cell r="S2777">
            <v>30.800000000000011</v>
          </cell>
          <cell r="T2777" t="str">
            <v xml:space="preserve"> </v>
          </cell>
        </row>
        <row r="2778">
          <cell r="A2778" t="str">
            <v>52111900</v>
          </cell>
          <cell r="B2778" t="str">
            <v>Tissus de coton ecru autres que des n.521111,521112</v>
          </cell>
          <cell r="C2778">
            <v>38393</v>
          </cell>
          <cell r="D2778">
            <v>10</v>
          </cell>
          <cell r="E2778">
            <v>0</v>
          </cell>
          <cell r="F2778">
            <v>18</v>
          </cell>
          <cell r="G2778">
            <v>10</v>
          </cell>
          <cell r="H2778">
            <v>0</v>
          </cell>
          <cell r="I2778">
            <v>18</v>
          </cell>
          <cell r="J2778">
            <v>1</v>
          </cell>
          <cell r="K2778">
            <v>0</v>
          </cell>
          <cell r="L2778" t="str">
            <v>KGM</v>
          </cell>
          <cell r="M2778" t="str">
            <v>MTR</v>
          </cell>
          <cell r="N2778">
            <v>0</v>
          </cell>
          <cell r="O2778" t="str">
            <v>CLASSE</v>
          </cell>
          <cell r="P2778">
            <v>2</v>
          </cell>
          <cell r="Q2778">
            <v>30.8</v>
          </cell>
          <cell r="R2778">
            <v>11</v>
          </cell>
          <cell r="S2778">
            <v>30.800000000000011</v>
          </cell>
          <cell r="T2778" t="str">
            <v xml:space="preserve"> </v>
          </cell>
        </row>
        <row r="2779">
          <cell r="A2779" t="str">
            <v>52112100</v>
          </cell>
          <cell r="B2779" t="str">
            <v>Tissus de coton blanchi, -85% + synth.,armure toile,poids +200 g/m2,..</v>
          </cell>
          <cell r="C2779">
            <v>38393</v>
          </cell>
          <cell r="D2779">
            <v>20</v>
          </cell>
          <cell r="E2779">
            <v>0</v>
          </cell>
          <cell r="F2779">
            <v>18</v>
          </cell>
          <cell r="G2779">
            <v>20</v>
          </cell>
          <cell r="H2779">
            <v>0</v>
          </cell>
          <cell r="I2779">
            <v>18</v>
          </cell>
          <cell r="J2779">
            <v>1</v>
          </cell>
          <cell r="K2779">
            <v>0</v>
          </cell>
          <cell r="L2779" t="str">
            <v>KGM</v>
          </cell>
          <cell r="M2779" t="str">
            <v>MTR</v>
          </cell>
          <cell r="N2779">
            <v>0</v>
          </cell>
          <cell r="O2779" t="str">
            <v>CLASSE</v>
          </cell>
          <cell r="P2779">
            <v>3</v>
          </cell>
          <cell r="Q2779">
            <v>42.6</v>
          </cell>
          <cell r="R2779">
            <v>21</v>
          </cell>
          <cell r="S2779">
            <v>42.599999999999994</v>
          </cell>
          <cell r="T2779" t="str">
            <v xml:space="preserve"> </v>
          </cell>
        </row>
        <row r="2780">
          <cell r="A2780" t="str">
            <v>52112200</v>
          </cell>
          <cell r="B2780" t="str">
            <v>Serge ou croise de coton blanchi, -85% + synth.,rapport armure &lt;=4</v>
          </cell>
          <cell r="C2780">
            <v>38393</v>
          </cell>
          <cell r="D2780">
            <v>20</v>
          </cell>
          <cell r="E2780">
            <v>0</v>
          </cell>
          <cell r="F2780">
            <v>18</v>
          </cell>
          <cell r="G2780">
            <v>20</v>
          </cell>
          <cell r="H2780">
            <v>0</v>
          </cell>
          <cell r="I2780">
            <v>18</v>
          </cell>
          <cell r="J2780">
            <v>1</v>
          </cell>
          <cell r="K2780">
            <v>0</v>
          </cell>
          <cell r="L2780" t="str">
            <v>KGM</v>
          </cell>
          <cell r="M2780" t="str">
            <v>MTR</v>
          </cell>
          <cell r="N2780">
            <v>0</v>
          </cell>
          <cell r="O2780" t="str">
            <v>CLASSE</v>
          </cell>
          <cell r="P2780">
            <v>3</v>
          </cell>
          <cell r="Q2780">
            <v>42.6</v>
          </cell>
          <cell r="R2780">
            <v>21</v>
          </cell>
          <cell r="S2780">
            <v>42.599999999999994</v>
          </cell>
          <cell r="T2780" t="str">
            <v xml:space="preserve"> </v>
          </cell>
        </row>
        <row r="2781">
          <cell r="A2781" t="str">
            <v>52112900</v>
          </cell>
          <cell r="B2781" t="str">
            <v>Tissus de coton blanchi autres que des 521121,521122</v>
          </cell>
          <cell r="C2781">
            <v>38393</v>
          </cell>
          <cell r="D2781">
            <v>20</v>
          </cell>
          <cell r="E2781">
            <v>0</v>
          </cell>
          <cell r="F2781">
            <v>18</v>
          </cell>
          <cell r="G2781">
            <v>20</v>
          </cell>
          <cell r="H2781">
            <v>0</v>
          </cell>
          <cell r="I2781">
            <v>18</v>
          </cell>
          <cell r="J2781">
            <v>1</v>
          </cell>
          <cell r="K2781">
            <v>0</v>
          </cell>
          <cell r="L2781" t="str">
            <v>KGM</v>
          </cell>
          <cell r="M2781" t="str">
            <v>MTR</v>
          </cell>
          <cell r="N2781">
            <v>0</v>
          </cell>
          <cell r="O2781" t="str">
            <v>CLASSE</v>
          </cell>
          <cell r="P2781">
            <v>3</v>
          </cell>
          <cell r="Q2781">
            <v>42.6</v>
          </cell>
          <cell r="R2781">
            <v>21</v>
          </cell>
          <cell r="S2781">
            <v>42.599999999999994</v>
          </cell>
          <cell r="T2781" t="str">
            <v xml:space="preserve"> </v>
          </cell>
        </row>
        <row r="2782">
          <cell r="A2782" t="str">
            <v>52113100</v>
          </cell>
          <cell r="B2782" t="str">
            <v>Tissus de coton teint, -85% + synth.,armure toile, +200 g/m2,..</v>
          </cell>
          <cell r="C2782">
            <v>38393</v>
          </cell>
          <cell r="D2782">
            <v>20</v>
          </cell>
          <cell r="E2782">
            <v>0</v>
          </cell>
          <cell r="F2782">
            <v>18</v>
          </cell>
          <cell r="G2782">
            <v>20</v>
          </cell>
          <cell r="H2782">
            <v>0</v>
          </cell>
          <cell r="I2782">
            <v>18</v>
          </cell>
          <cell r="J2782">
            <v>1</v>
          </cell>
          <cell r="K2782">
            <v>0</v>
          </cell>
          <cell r="L2782" t="str">
            <v>KGM</v>
          </cell>
          <cell r="M2782" t="str">
            <v>MTR</v>
          </cell>
          <cell r="N2782">
            <v>0</v>
          </cell>
          <cell r="O2782" t="str">
            <v>CLASSE</v>
          </cell>
          <cell r="P2782">
            <v>3</v>
          </cell>
          <cell r="Q2782">
            <v>42.6</v>
          </cell>
          <cell r="R2782">
            <v>21</v>
          </cell>
          <cell r="S2782">
            <v>42.599999999999994</v>
          </cell>
          <cell r="T2782" t="str">
            <v xml:space="preserve"> </v>
          </cell>
        </row>
        <row r="2783">
          <cell r="A2783" t="str">
            <v>52113200</v>
          </cell>
          <cell r="B2783" t="str">
            <v>Serge ou croise de coton teint,-85% + synth. , rapport armure &lt;=4</v>
          </cell>
          <cell r="C2783">
            <v>38393</v>
          </cell>
          <cell r="D2783">
            <v>20</v>
          </cell>
          <cell r="E2783">
            <v>0</v>
          </cell>
          <cell r="F2783">
            <v>18</v>
          </cell>
          <cell r="G2783">
            <v>20</v>
          </cell>
          <cell r="H2783">
            <v>0</v>
          </cell>
          <cell r="I2783">
            <v>18</v>
          </cell>
          <cell r="J2783">
            <v>1</v>
          </cell>
          <cell r="K2783">
            <v>0</v>
          </cell>
          <cell r="L2783" t="str">
            <v>KGM</v>
          </cell>
          <cell r="M2783" t="str">
            <v>MTR</v>
          </cell>
          <cell r="N2783">
            <v>0</v>
          </cell>
          <cell r="O2783" t="str">
            <v>CLASSE</v>
          </cell>
          <cell r="P2783">
            <v>3</v>
          </cell>
          <cell r="Q2783">
            <v>42.6</v>
          </cell>
          <cell r="R2783">
            <v>21</v>
          </cell>
          <cell r="S2783">
            <v>42.599999999999994</v>
          </cell>
          <cell r="T2783" t="str">
            <v xml:space="preserve"> </v>
          </cell>
        </row>
        <row r="2784">
          <cell r="A2784" t="str">
            <v>52113900</v>
          </cell>
          <cell r="B2784" t="str">
            <v>Tissus de coton teint autres que des 521131,521132</v>
          </cell>
          <cell r="C2784">
            <v>38393</v>
          </cell>
          <cell r="D2784">
            <v>20</v>
          </cell>
          <cell r="E2784">
            <v>0</v>
          </cell>
          <cell r="F2784">
            <v>18</v>
          </cell>
          <cell r="G2784">
            <v>20</v>
          </cell>
          <cell r="H2784">
            <v>0</v>
          </cell>
          <cell r="I2784">
            <v>18</v>
          </cell>
          <cell r="J2784">
            <v>1</v>
          </cell>
          <cell r="K2784">
            <v>0</v>
          </cell>
          <cell r="L2784" t="str">
            <v>KGM</v>
          </cell>
          <cell r="M2784" t="str">
            <v>MTR</v>
          </cell>
          <cell r="N2784">
            <v>0</v>
          </cell>
          <cell r="O2784" t="str">
            <v>CLASSE</v>
          </cell>
          <cell r="P2784">
            <v>3</v>
          </cell>
          <cell r="Q2784">
            <v>42.6</v>
          </cell>
          <cell r="R2784">
            <v>21</v>
          </cell>
          <cell r="S2784">
            <v>42.599999999999994</v>
          </cell>
          <cell r="T2784" t="str">
            <v xml:space="preserve"> </v>
          </cell>
        </row>
        <row r="2785">
          <cell r="A2785" t="str">
            <v>52114100</v>
          </cell>
          <cell r="B2785" t="str">
            <v>Tissus de coton...couleur, -85% + synth., armure toile,poids+200 g/m2,..</v>
          </cell>
          <cell r="C2785">
            <v>38393</v>
          </cell>
          <cell r="D2785">
            <v>20</v>
          </cell>
          <cell r="E2785">
            <v>0</v>
          </cell>
          <cell r="F2785">
            <v>18</v>
          </cell>
          <cell r="G2785">
            <v>20</v>
          </cell>
          <cell r="H2785">
            <v>0</v>
          </cell>
          <cell r="I2785">
            <v>18</v>
          </cell>
          <cell r="J2785">
            <v>1</v>
          </cell>
          <cell r="K2785">
            <v>0</v>
          </cell>
          <cell r="L2785" t="str">
            <v>KGM</v>
          </cell>
          <cell r="M2785" t="str">
            <v>MTR</v>
          </cell>
          <cell r="N2785">
            <v>0</v>
          </cell>
          <cell r="O2785" t="str">
            <v>CLASSE</v>
          </cell>
          <cell r="P2785">
            <v>3</v>
          </cell>
          <cell r="Q2785">
            <v>42.6</v>
          </cell>
          <cell r="R2785">
            <v>21</v>
          </cell>
          <cell r="S2785">
            <v>42.599999999999994</v>
          </cell>
          <cell r="T2785" t="str">
            <v xml:space="preserve"> </v>
          </cell>
        </row>
        <row r="2786">
          <cell r="A2786" t="str">
            <v>52114200</v>
          </cell>
          <cell r="B2786" t="str">
            <v>Tissus denim de coton...couleur, -85% + synth.,poids&gt;200 g/m2</v>
          </cell>
          <cell r="C2786">
            <v>38393</v>
          </cell>
          <cell r="D2786">
            <v>20</v>
          </cell>
          <cell r="E2786">
            <v>0</v>
          </cell>
          <cell r="F2786">
            <v>18</v>
          </cell>
          <cell r="G2786">
            <v>20</v>
          </cell>
          <cell r="H2786">
            <v>0</v>
          </cell>
          <cell r="I2786">
            <v>18</v>
          </cell>
          <cell r="J2786">
            <v>1</v>
          </cell>
          <cell r="K2786">
            <v>0</v>
          </cell>
          <cell r="L2786" t="str">
            <v>KGM</v>
          </cell>
          <cell r="M2786" t="str">
            <v>MTR</v>
          </cell>
          <cell r="N2786">
            <v>0</v>
          </cell>
          <cell r="O2786" t="str">
            <v>CLASSE</v>
          </cell>
          <cell r="P2786">
            <v>3</v>
          </cell>
          <cell r="Q2786">
            <v>42.6</v>
          </cell>
          <cell r="R2786">
            <v>21</v>
          </cell>
          <cell r="S2786">
            <v>42.599999999999994</v>
          </cell>
          <cell r="T2786" t="str">
            <v xml:space="preserve"> </v>
          </cell>
        </row>
        <row r="2787">
          <cell r="A2787" t="str">
            <v>52114300</v>
          </cell>
          <cell r="B2787" t="str">
            <v>Serge ou croise de coton...couleur,-85% + synth.,rapport armure&lt;=4</v>
          </cell>
          <cell r="C2787">
            <v>38393</v>
          </cell>
          <cell r="D2787">
            <v>20</v>
          </cell>
          <cell r="E2787">
            <v>0</v>
          </cell>
          <cell r="F2787">
            <v>18</v>
          </cell>
          <cell r="G2787">
            <v>20</v>
          </cell>
          <cell r="H2787">
            <v>0</v>
          </cell>
          <cell r="I2787">
            <v>18</v>
          </cell>
          <cell r="J2787">
            <v>1</v>
          </cell>
          <cell r="K2787">
            <v>0</v>
          </cell>
          <cell r="L2787" t="str">
            <v>KGM</v>
          </cell>
          <cell r="M2787" t="str">
            <v>MTR</v>
          </cell>
          <cell r="N2787">
            <v>0</v>
          </cell>
          <cell r="O2787" t="str">
            <v>CLASSE</v>
          </cell>
          <cell r="P2787">
            <v>3</v>
          </cell>
          <cell r="Q2787">
            <v>42.6</v>
          </cell>
          <cell r="R2787">
            <v>21</v>
          </cell>
          <cell r="S2787">
            <v>42.599999999999994</v>
          </cell>
          <cell r="T2787" t="str">
            <v xml:space="preserve"> </v>
          </cell>
        </row>
        <row r="2788">
          <cell r="A2788" t="str">
            <v>52114900</v>
          </cell>
          <cell r="B2788" t="str">
            <v>Tissus de coton...couleur autre que des n.521141,521142,521143,</v>
          </cell>
          <cell r="C2788">
            <v>38393</v>
          </cell>
          <cell r="D2788">
            <v>20</v>
          </cell>
          <cell r="E2788">
            <v>0</v>
          </cell>
          <cell r="F2788">
            <v>18</v>
          </cell>
          <cell r="G2788">
            <v>20</v>
          </cell>
          <cell r="H2788">
            <v>0</v>
          </cell>
          <cell r="I2788">
            <v>18</v>
          </cell>
          <cell r="J2788">
            <v>1</v>
          </cell>
          <cell r="K2788">
            <v>0</v>
          </cell>
          <cell r="L2788" t="str">
            <v>KGM</v>
          </cell>
          <cell r="M2788" t="str">
            <v>MTR</v>
          </cell>
          <cell r="N2788">
            <v>0</v>
          </cell>
          <cell r="O2788" t="str">
            <v>CLASSE</v>
          </cell>
          <cell r="P2788">
            <v>3</v>
          </cell>
          <cell r="Q2788">
            <v>42.6</v>
          </cell>
          <cell r="R2788">
            <v>21</v>
          </cell>
          <cell r="S2788">
            <v>42.599999999999994</v>
          </cell>
          <cell r="T2788" t="str">
            <v xml:space="preserve"> </v>
          </cell>
        </row>
        <row r="2789">
          <cell r="A2789" t="str">
            <v>52115100</v>
          </cell>
          <cell r="B2789" t="str">
            <v>Tissus de coton imprime,-85% + synth., armure toile,poids +200 g/m2,.</v>
          </cell>
          <cell r="C2789">
            <v>38393</v>
          </cell>
          <cell r="D2789">
            <v>30</v>
          </cell>
          <cell r="E2789">
            <v>0</v>
          </cell>
          <cell r="F2789">
            <v>18</v>
          </cell>
          <cell r="G2789">
            <v>30</v>
          </cell>
          <cell r="H2789">
            <v>0</v>
          </cell>
          <cell r="I2789">
            <v>18</v>
          </cell>
          <cell r="J2789">
            <v>1</v>
          </cell>
          <cell r="K2789">
            <v>0</v>
          </cell>
          <cell r="L2789" t="str">
            <v>KGM</v>
          </cell>
          <cell r="M2789" t="str">
            <v>MTR</v>
          </cell>
          <cell r="N2789">
            <v>0</v>
          </cell>
          <cell r="O2789" t="str">
            <v>CLASSE</v>
          </cell>
          <cell r="P2789">
            <v>4</v>
          </cell>
          <cell r="Q2789">
            <v>54.4</v>
          </cell>
          <cell r="R2789">
            <v>31</v>
          </cell>
          <cell r="S2789">
            <v>54.400000000000006</v>
          </cell>
          <cell r="T2789" t="str">
            <v xml:space="preserve"> </v>
          </cell>
        </row>
        <row r="2790">
          <cell r="A2790" t="str">
            <v>52115200</v>
          </cell>
          <cell r="B2790" t="str">
            <v>Serge ou croise de coton imprime, -85% + synth.,rapport armure &lt;= 4</v>
          </cell>
          <cell r="C2790">
            <v>38393</v>
          </cell>
          <cell r="D2790">
            <v>30</v>
          </cell>
          <cell r="E2790">
            <v>0</v>
          </cell>
          <cell r="F2790">
            <v>18</v>
          </cell>
          <cell r="G2790">
            <v>30</v>
          </cell>
          <cell r="H2790">
            <v>0</v>
          </cell>
          <cell r="I2790">
            <v>18</v>
          </cell>
          <cell r="J2790">
            <v>1</v>
          </cell>
          <cell r="K2790">
            <v>0</v>
          </cell>
          <cell r="L2790" t="str">
            <v>KGM</v>
          </cell>
          <cell r="M2790" t="str">
            <v>MTR</v>
          </cell>
          <cell r="N2790">
            <v>0</v>
          </cell>
          <cell r="O2790" t="str">
            <v>CLASSE</v>
          </cell>
          <cell r="P2790">
            <v>4</v>
          </cell>
          <cell r="Q2790">
            <v>54.4</v>
          </cell>
          <cell r="R2790">
            <v>31</v>
          </cell>
          <cell r="S2790">
            <v>54.400000000000006</v>
          </cell>
          <cell r="T2790" t="str">
            <v xml:space="preserve"> </v>
          </cell>
        </row>
        <row r="2791">
          <cell r="A2791" t="str">
            <v>52115900</v>
          </cell>
          <cell r="B2791" t="str">
            <v>Tissus de coton imprime autre que des n.521151,521152.</v>
          </cell>
          <cell r="C2791">
            <v>38393</v>
          </cell>
          <cell r="D2791">
            <v>30</v>
          </cell>
          <cell r="E2791">
            <v>0</v>
          </cell>
          <cell r="F2791">
            <v>18</v>
          </cell>
          <cell r="G2791">
            <v>30</v>
          </cell>
          <cell r="H2791">
            <v>0</v>
          </cell>
          <cell r="I2791">
            <v>18</v>
          </cell>
          <cell r="J2791">
            <v>1</v>
          </cell>
          <cell r="K2791">
            <v>0</v>
          </cell>
          <cell r="L2791" t="str">
            <v>KGM</v>
          </cell>
          <cell r="M2791" t="str">
            <v>MTR</v>
          </cell>
          <cell r="N2791">
            <v>0</v>
          </cell>
          <cell r="O2791" t="str">
            <v>CLASSE</v>
          </cell>
          <cell r="P2791">
            <v>4</v>
          </cell>
          <cell r="Q2791">
            <v>54.4</v>
          </cell>
          <cell r="R2791">
            <v>31</v>
          </cell>
          <cell r="S2791">
            <v>54.400000000000006</v>
          </cell>
          <cell r="T2791" t="str">
            <v xml:space="preserve"> </v>
          </cell>
        </row>
        <row r="2792">
          <cell r="A2792" t="str">
            <v>52121100</v>
          </cell>
          <cell r="B2792" t="str">
            <v>Tissus de coton ecru poids &lt;= 200g/m2 ,de 5201 a 5211 exclus</v>
          </cell>
          <cell r="C2792">
            <v>38393</v>
          </cell>
          <cell r="D2792">
            <v>20</v>
          </cell>
          <cell r="E2792">
            <v>0</v>
          </cell>
          <cell r="F2792">
            <v>18</v>
          </cell>
          <cell r="G2792">
            <v>20</v>
          </cell>
          <cell r="H2792">
            <v>0</v>
          </cell>
          <cell r="I2792">
            <v>18</v>
          </cell>
          <cell r="J2792">
            <v>1</v>
          </cell>
          <cell r="K2792">
            <v>0</v>
          </cell>
          <cell r="L2792" t="str">
            <v>KGM</v>
          </cell>
          <cell r="M2792" t="str">
            <v>MTR</v>
          </cell>
          <cell r="N2792">
            <v>0</v>
          </cell>
          <cell r="O2792" t="str">
            <v>CLASSE</v>
          </cell>
          <cell r="P2792">
            <v>3</v>
          </cell>
          <cell r="Q2792">
            <v>42.6</v>
          </cell>
          <cell r="R2792">
            <v>21</v>
          </cell>
          <cell r="S2792">
            <v>42.599999999999994</v>
          </cell>
          <cell r="T2792" t="str">
            <v xml:space="preserve"> </v>
          </cell>
        </row>
        <row r="2793">
          <cell r="A2793" t="str">
            <v>52121200</v>
          </cell>
          <cell r="B2793" t="str">
            <v>Tissus de coton blanchi poids &lt;= 200 g/m2, de 5201 a 5211 exclus</v>
          </cell>
          <cell r="C2793">
            <v>38393</v>
          </cell>
          <cell r="D2793">
            <v>20</v>
          </cell>
          <cell r="E2793">
            <v>0</v>
          </cell>
          <cell r="F2793">
            <v>18</v>
          </cell>
          <cell r="G2793">
            <v>20</v>
          </cell>
          <cell r="H2793">
            <v>0</v>
          </cell>
          <cell r="I2793">
            <v>18</v>
          </cell>
          <cell r="J2793">
            <v>1</v>
          </cell>
          <cell r="K2793">
            <v>0</v>
          </cell>
          <cell r="L2793" t="str">
            <v>KGM</v>
          </cell>
          <cell r="M2793" t="str">
            <v>MTR</v>
          </cell>
          <cell r="N2793">
            <v>0</v>
          </cell>
          <cell r="O2793" t="str">
            <v>CLASSE</v>
          </cell>
          <cell r="P2793">
            <v>3</v>
          </cell>
          <cell r="Q2793">
            <v>42.6</v>
          </cell>
          <cell r="R2793">
            <v>21</v>
          </cell>
          <cell r="S2793">
            <v>42.599999999999994</v>
          </cell>
          <cell r="T2793" t="str">
            <v xml:space="preserve"> </v>
          </cell>
        </row>
        <row r="2794">
          <cell r="A2794" t="str">
            <v>52121300</v>
          </cell>
          <cell r="B2794" t="str">
            <v>Tissus de coton teint poids &lt;= 200g/m2 ,de 5201 a 5211 exclus</v>
          </cell>
          <cell r="C2794">
            <v>38393</v>
          </cell>
          <cell r="D2794">
            <v>20</v>
          </cell>
          <cell r="E2794">
            <v>0</v>
          </cell>
          <cell r="F2794">
            <v>18</v>
          </cell>
          <cell r="G2794">
            <v>20</v>
          </cell>
          <cell r="H2794">
            <v>0</v>
          </cell>
          <cell r="I2794">
            <v>18</v>
          </cell>
          <cell r="J2794">
            <v>1</v>
          </cell>
          <cell r="K2794">
            <v>0</v>
          </cell>
          <cell r="L2794" t="str">
            <v>KGM</v>
          </cell>
          <cell r="M2794" t="str">
            <v>MTR</v>
          </cell>
          <cell r="N2794">
            <v>0</v>
          </cell>
          <cell r="O2794" t="str">
            <v>CLASSE</v>
          </cell>
          <cell r="P2794">
            <v>3</v>
          </cell>
          <cell r="Q2794">
            <v>42.6</v>
          </cell>
          <cell r="R2794">
            <v>21</v>
          </cell>
          <cell r="S2794">
            <v>42.599999999999994</v>
          </cell>
          <cell r="T2794" t="str">
            <v xml:space="preserve"> </v>
          </cell>
        </row>
        <row r="2795">
          <cell r="A2795" t="str">
            <v>52121400</v>
          </cell>
          <cell r="B2795" t="str">
            <v>Tissus coton en fils diverses couleurs pds &lt;= 200g/m2,de 5201 a 5211 exclu</v>
          </cell>
          <cell r="C2795">
            <v>38393</v>
          </cell>
          <cell r="D2795">
            <v>20</v>
          </cell>
          <cell r="E2795">
            <v>0</v>
          </cell>
          <cell r="F2795">
            <v>18</v>
          </cell>
          <cell r="G2795">
            <v>20</v>
          </cell>
          <cell r="H2795">
            <v>0</v>
          </cell>
          <cell r="I2795">
            <v>18</v>
          </cell>
          <cell r="J2795">
            <v>1</v>
          </cell>
          <cell r="K2795">
            <v>0</v>
          </cell>
          <cell r="L2795" t="str">
            <v>KGM</v>
          </cell>
          <cell r="M2795" t="str">
            <v>MTR</v>
          </cell>
          <cell r="N2795">
            <v>0</v>
          </cell>
          <cell r="O2795" t="str">
            <v>CLASSE</v>
          </cell>
          <cell r="P2795">
            <v>3</v>
          </cell>
          <cell r="Q2795">
            <v>42.6</v>
          </cell>
          <cell r="R2795">
            <v>21</v>
          </cell>
          <cell r="S2795">
            <v>42.599999999999994</v>
          </cell>
          <cell r="T2795" t="str">
            <v xml:space="preserve"> </v>
          </cell>
        </row>
        <row r="2796">
          <cell r="A2796" t="str">
            <v>52121500</v>
          </cell>
          <cell r="B2796" t="str">
            <v>Tissus de coton imprime poids &lt;= 200g/m2 ,de 5201 a 5211 exclus</v>
          </cell>
          <cell r="C2796">
            <v>38393</v>
          </cell>
          <cell r="D2796">
            <v>30</v>
          </cell>
          <cell r="E2796">
            <v>0</v>
          </cell>
          <cell r="F2796">
            <v>18</v>
          </cell>
          <cell r="G2796">
            <v>30</v>
          </cell>
          <cell r="H2796">
            <v>0</v>
          </cell>
          <cell r="I2796">
            <v>18</v>
          </cell>
          <cell r="J2796">
            <v>1</v>
          </cell>
          <cell r="K2796">
            <v>0</v>
          </cell>
          <cell r="L2796" t="str">
            <v>KGM</v>
          </cell>
          <cell r="M2796" t="str">
            <v>MTR</v>
          </cell>
          <cell r="N2796">
            <v>0</v>
          </cell>
          <cell r="O2796" t="str">
            <v>CLASSE</v>
          </cell>
          <cell r="P2796">
            <v>4</v>
          </cell>
          <cell r="Q2796">
            <v>54.4</v>
          </cell>
          <cell r="R2796">
            <v>31</v>
          </cell>
          <cell r="S2796">
            <v>54.400000000000006</v>
          </cell>
          <cell r="T2796" t="str">
            <v xml:space="preserve"> </v>
          </cell>
        </row>
        <row r="2797">
          <cell r="A2797" t="str">
            <v>52122100</v>
          </cell>
          <cell r="B2797" t="str">
            <v>Tissus de coton ecru poids &gt; 200g/m2,de 5201 a 5211 exclus</v>
          </cell>
          <cell r="C2797">
            <v>38393</v>
          </cell>
          <cell r="D2797">
            <v>20</v>
          </cell>
          <cell r="E2797">
            <v>0</v>
          </cell>
          <cell r="F2797">
            <v>18</v>
          </cell>
          <cell r="G2797">
            <v>20</v>
          </cell>
          <cell r="H2797">
            <v>0</v>
          </cell>
          <cell r="I2797">
            <v>18</v>
          </cell>
          <cell r="J2797">
            <v>1</v>
          </cell>
          <cell r="K2797">
            <v>0</v>
          </cell>
          <cell r="L2797" t="str">
            <v>KGM</v>
          </cell>
          <cell r="M2797" t="str">
            <v>MTR</v>
          </cell>
          <cell r="N2797">
            <v>0</v>
          </cell>
          <cell r="O2797" t="str">
            <v>CLASSE</v>
          </cell>
          <cell r="P2797">
            <v>3</v>
          </cell>
          <cell r="Q2797">
            <v>42.6</v>
          </cell>
          <cell r="R2797">
            <v>21</v>
          </cell>
          <cell r="S2797">
            <v>42.599999999999994</v>
          </cell>
          <cell r="T2797" t="str">
            <v xml:space="preserve"> </v>
          </cell>
        </row>
        <row r="2798">
          <cell r="A2798" t="str">
            <v>52122200</v>
          </cell>
          <cell r="B2798" t="str">
            <v>Tissus de coton blanchi poids &gt; 200g/m2,de 5201 a 5211 exclus</v>
          </cell>
          <cell r="C2798">
            <v>38393</v>
          </cell>
          <cell r="D2798">
            <v>20</v>
          </cell>
          <cell r="E2798">
            <v>0</v>
          </cell>
          <cell r="F2798">
            <v>18</v>
          </cell>
          <cell r="G2798">
            <v>20</v>
          </cell>
          <cell r="H2798">
            <v>0</v>
          </cell>
          <cell r="I2798">
            <v>18</v>
          </cell>
          <cell r="J2798">
            <v>1</v>
          </cell>
          <cell r="K2798">
            <v>0</v>
          </cell>
          <cell r="L2798" t="str">
            <v>KGM</v>
          </cell>
          <cell r="M2798" t="str">
            <v>MTR</v>
          </cell>
          <cell r="N2798">
            <v>0</v>
          </cell>
          <cell r="O2798" t="str">
            <v>CLASSE</v>
          </cell>
          <cell r="P2798">
            <v>3</v>
          </cell>
          <cell r="Q2798">
            <v>42.6</v>
          </cell>
          <cell r="R2798">
            <v>21</v>
          </cell>
          <cell r="S2798">
            <v>42.599999999999994</v>
          </cell>
          <cell r="T2798" t="str">
            <v xml:space="preserve"> </v>
          </cell>
        </row>
        <row r="2799">
          <cell r="A2799" t="str">
            <v>52122300</v>
          </cell>
          <cell r="B2799" t="str">
            <v>Tissus de coton teint poids &gt; 200g/m2,de 5201 a 5211 exclus</v>
          </cell>
          <cell r="C2799">
            <v>38393</v>
          </cell>
          <cell r="D2799">
            <v>20</v>
          </cell>
          <cell r="E2799">
            <v>0</v>
          </cell>
          <cell r="F2799">
            <v>18</v>
          </cell>
          <cell r="G2799">
            <v>20</v>
          </cell>
          <cell r="H2799">
            <v>0</v>
          </cell>
          <cell r="I2799">
            <v>18</v>
          </cell>
          <cell r="J2799">
            <v>1</v>
          </cell>
          <cell r="K2799">
            <v>0</v>
          </cell>
          <cell r="L2799" t="str">
            <v>KGM</v>
          </cell>
          <cell r="M2799" t="str">
            <v>MTR</v>
          </cell>
          <cell r="N2799">
            <v>0</v>
          </cell>
          <cell r="O2799" t="str">
            <v>CLASSE</v>
          </cell>
          <cell r="P2799">
            <v>3</v>
          </cell>
          <cell r="Q2799">
            <v>42.6</v>
          </cell>
          <cell r="R2799">
            <v>21</v>
          </cell>
          <cell r="S2799">
            <v>42.599999999999994</v>
          </cell>
          <cell r="T2799" t="str">
            <v xml:space="preserve"> </v>
          </cell>
        </row>
        <row r="2800">
          <cell r="A2800" t="str">
            <v>52122400</v>
          </cell>
          <cell r="B2800" t="str">
            <v>Tissus de coton fils diverses couleurs ,pds &gt;200g/m2,de 5201 a 5211 exclus</v>
          </cell>
          <cell r="C2800">
            <v>38393</v>
          </cell>
          <cell r="D2800">
            <v>20</v>
          </cell>
          <cell r="E2800">
            <v>0</v>
          </cell>
          <cell r="F2800">
            <v>18</v>
          </cell>
          <cell r="G2800">
            <v>20</v>
          </cell>
          <cell r="H2800">
            <v>0</v>
          </cell>
          <cell r="I2800">
            <v>18</v>
          </cell>
          <cell r="J2800">
            <v>1</v>
          </cell>
          <cell r="K2800">
            <v>0</v>
          </cell>
          <cell r="L2800" t="str">
            <v>KGM</v>
          </cell>
          <cell r="M2800" t="str">
            <v>MTR</v>
          </cell>
          <cell r="N2800">
            <v>0</v>
          </cell>
          <cell r="O2800" t="str">
            <v>CLASSE</v>
          </cell>
          <cell r="P2800">
            <v>3</v>
          </cell>
          <cell r="Q2800">
            <v>42.6</v>
          </cell>
          <cell r="R2800">
            <v>21</v>
          </cell>
          <cell r="S2800">
            <v>42.599999999999994</v>
          </cell>
          <cell r="T2800" t="str">
            <v xml:space="preserve"> </v>
          </cell>
        </row>
        <row r="2801">
          <cell r="A2801" t="str">
            <v>52122500</v>
          </cell>
          <cell r="B2801" t="str">
            <v>Tissus de coton imprime poirs &gt; 200g/m2 , de 5201 a 5211 exclus</v>
          </cell>
          <cell r="C2801">
            <v>38393</v>
          </cell>
          <cell r="D2801">
            <v>30</v>
          </cell>
          <cell r="E2801">
            <v>0</v>
          </cell>
          <cell r="F2801">
            <v>18</v>
          </cell>
          <cell r="G2801">
            <v>30</v>
          </cell>
          <cell r="H2801">
            <v>0</v>
          </cell>
          <cell r="I2801">
            <v>18</v>
          </cell>
          <cell r="J2801">
            <v>1</v>
          </cell>
          <cell r="K2801">
            <v>0</v>
          </cell>
          <cell r="L2801" t="str">
            <v>KGM</v>
          </cell>
          <cell r="M2801" t="str">
            <v>MTR</v>
          </cell>
          <cell r="N2801">
            <v>0</v>
          </cell>
          <cell r="O2801" t="str">
            <v>CLASSE</v>
          </cell>
          <cell r="P2801">
            <v>4</v>
          </cell>
          <cell r="Q2801">
            <v>54.4</v>
          </cell>
          <cell r="R2801">
            <v>31</v>
          </cell>
          <cell r="S2801">
            <v>54.400000000000006</v>
          </cell>
          <cell r="T2801" t="str">
            <v xml:space="preserve"> </v>
          </cell>
        </row>
        <row r="2802">
          <cell r="A2802" t="str">
            <v>53011000</v>
          </cell>
          <cell r="B2802" t="str">
            <v>Lin brut ou roui</v>
          </cell>
          <cell r="C2802">
            <v>38393</v>
          </cell>
          <cell r="D2802">
            <v>10</v>
          </cell>
          <cell r="E2802">
            <v>0</v>
          </cell>
          <cell r="F2802">
            <v>18</v>
          </cell>
          <cell r="G2802">
            <v>10</v>
          </cell>
          <cell r="H2802">
            <v>0</v>
          </cell>
          <cell r="I2802">
            <v>18</v>
          </cell>
          <cell r="J2802">
            <v>1</v>
          </cell>
          <cell r="K2802">
            <v>0</v>
          </cell>
          <cell r="L2802" t="str">
            <v>KGM</v>
          </cell>
          <cell r="M2802">
            <v>0</v>
          </cell>
          <cell r="N2802">
            <v>0</v>
          </cell>
          <cell r="O2802" t="str">
            <v>CLASSE</v>
          </cell>
          <cell r="P2802">
            <v>2</v>
          </cell>
          <cell r="Q2802">
            <v>30.8</v>
          </cell>
          <cell r="R2802">
            <v>11</v>
          </cell>
          <cell r="S2802">
            <v>30.800000000000011</v>
          </cell>
          <cell r="T2802" t="str">
            <v xml:space="preserve"> </v>
          </cell>
        </row>
        <row r="2803">
          <cell r="A2803" t="str">
            <v>53012100</v>
          </cell>
          <cell r="B2803" t="str">
            <v>Lin brise ou teille</v>
          </cell>
          <cell r="C2803">
            <v>38393</v>
          </cell>
          <cell r="D2803">
            <v>10</v>
          </cell>
          <cell r="E2803">
            <v>0</v>
          </cell>
          <cell r="F2803">
            <v>18</v>
          </cell>
          <cell r="G2803">
            <v>10</v>
          </cell>
          <cell r="H2803">
            <v>0</v>
          </cell>
          <cell r="I2803">
            <v>18</v>
          </cell>
          <cell r="J2803">
            <v>1</v>
          </cell>
          <cell r="K2803">
            <v>0</v>
          </cell>
          <cell r="L2803" t="str">
            <v>KGM</v>
          </cell>
          <cell r="M2803">
            <v>0</v>
          </cell>
          <cell r="N2803">
            <v>0</v>
          </cell>
          <cell r="O2803" t="str">
            <v>CLASSE</v>
          </cell>
          <cell r="P2803">
            <v>2</v>
          </cell>
          <cell r="Q2803">
            <v>30.8</v>
          </cell>
          <cell r="R2803">
            <v>11</v>
          </cell>
          <cell r="S2803">
            <v>30.800000000000011</v>
          </cell>
          <cell r="T2803" t="str">
            <v xml:space="preserve"> </v>
          </cell>
        </row>
        <row r="2804">
          <cell r="A2804" t="str">
            <v>53012900</v>
          </cell>
          <cell r="B2804" t="str">
            <v>Lin peigne ou autrement travaille, mais non file</v>
          </cell>
          <cell r="C2804">
            <v>38393</v>
          </cell>
          <cell r="D2804">
            <v>10</v>
          </cell>
          <cell r="E2804">
            <v>0</v>
          </cell>
          <cell r="F2804">
            <v>18</v>
          </cell>
          <cell r="G2804">
            <v>10</v>
          </cell>
          <cell r="H2804">
            <v>0</v>
          </cell>
          <cell r="I2804">
            <v>18</v>
          </cell>
          <cell r="J2804">
            <v>1</v>
          </cell>
          <cell r="K2804">
            <v>0</v>
          </cell>
          <cell r="L2804" t="str">
            <v>KGM</v>
          </cell>
          <cell r="M2804">
            <v>0</v>
          </cell>
          <cell r="N2804">
            <v>0</v>
          </cell>
          <cell r="O2804" t="str">
            <v>CLASSE</v>
          </cell>
          <cell r="P2804">
            <v>2</v>
          </cell>
          <cell r="Q2804">
            <v>30.8</v>
          </cell>
          <cell r="R2804">
            <v>11</v>
          </cell>
          <cell r="S2804">
            <v>30.800000000000011</v>
          </cell>
          <cell r="T2804" t="str">
            <v xml:space="preserve"> </v>
          </cell>
        </row>
        <row r="2805">
          <cell r="A2805" t="str">
            <v>53013000</v>
          </cell>
          <cell r="B2805" t="str">
            <v>Etoupes et dechets de lin</v>
          </cell>
          <cell r="C2805">
            <v>38393</v>
          </cell>
          <cell r="D2805">
            <v>10</v>
          </cell>
          <cell r="E2805">
            <v>0</v>
          </cell>
          <cell r="F2805">
            <v>18</v>
          </cell>
          <cell r="G2805">
            <v>10</v>
          </cell>
          <cell r="H2805">
            <v>0</v>
          </cell>
          <cell r="I2805">
            <v>18</v>
          </cell>
          <cell r="J2805">
            <v>1</v>
          </cell>
          <cell r="K2805">
            <v>0</v>
          </cell>
          <cell r="L2805" t="str">
            <v>KGM</v>
          </cell>
          <cell r="M2805">
            <v>0</v>
          </cell>
          <cell r="N2805">
            <v>0</v>
          </cell>
          <cell r="O2805" t="str">
            <v>CLASSE</v>
          </cell>
          <cell r="P2805">
            <v>2</v>
          </cell>
          <cell r="Q2805">
            <v>30.8</v>
          </cell>
          <cell r="R2805">
            <v>11</v>
          </cell>
          <cell r="S2805">
            <v>30.800000000000011</v>
          </cell>
          <cell r="T2805" t="str">
            <v xml:space="preserve"> </v>
          </cell>
        </row>
        <row r="2806">
          <cell r="A2806" t="str">
            <v>53021000</v>
          </cell>
          <cell r="B2806" t="str">
            <v>Chanvre brut ou roui</v>
          </cell>
          <cell r="C2806">
            <v>38393</v>
          </cell>
          <cell r="D2806">
            <v>10</v>
          </cell>
          <cell r="E2806">
            <v>0</v>
          </cell>
          <cell r="F2806">
            <v>18</v>
          </cell>
          <cell r="G2806">
            <v>10</v>
          </cell>
          <cell r="H2806">
            <v>0</v>
          </cell>
          <cell r="I2806">
            <v>18</v>
          </cell>
          <cell r="J2806">
            <v>1</v>
          </cell>
          <cell r="K2806">
            <v>0</v>
          </cell>
          <cell r="L2806" t="str">
            <v>KGM</v>
          </cell>
          <cell r="M2806">
            <v>0</v>
          </cell>
          <cell r="N2806">
            <v>0</v>
          </cell>
          <cell r="O2806" t="str">
            <v>CLASSE</v>
          </cell>
          <cell r="P2806">
            <v>2</v>
          </cell>
          <cell r="Q2806">
            <v>30.8</v>
          </cell>
          <cell r="R2806">
            <v>11</v>
          </cell>
          <cell r="S2806">
            <v>30.800000000000011</v>
          </cell>
          <cell r="T2806" t="str">
            <v xml:space="preserve"> </v>
          </cell>
        </row>
        <row r="2807">
          <cell r="A2807" t="str">
            <v>53029000</v>
          </cell>
          <cell r="B2807" t="str">
            <v>Etoupes et dechets de chanvre</v>
          </cell>
          <cell r="C2807">
            <v>38393</v>
          </cell>
          <cell r="D2807">
            <v>10</v>
          </cell>
          <cell r="E2807">
            <v>0</v>
          </cell>
          <cell r="F2807">
            <v>18</v>
          </cell>
          <cell r="G2807">
            <v>10</v>
          </cell>
          <cell r="H2807">
            <v>0</v>
          </cell>
          <cell r="I2807">
            <v>18</v>
          </cell>
          <cell r="J2807">
            <v>1</v>
          </cell>
          <cell r="K2807">
            <v>0</v>
          </cell>
          <cell r="L2807" t="str">
            <v>KGM</v>
          </cell>
          <cell r="M2807">
            <v>0</v>
          </cell>
          <cell r="N2807">
            <v>0</v>
          </cell>
          <cell r="O2807" t="str">
            <v>CLASSE</v>
          </cell>
          <cell r="P2807">
            <v>2</v>
          </cell>
          <cell r="Q2807">
            <v>30.8</v>
          </cell>
          <cell r="R2807">
            <v>11</v>
          </cell>
          <cell r="S2807">
            <v>30.800000000000011</v>
          </cell>
          <cell r="T2807" t="str">
            <v xml:space="preserve"> </v>
          </cell>
        </row>
        <row r="2808">
          <cell r="A2808" t="str">
            <v>53031000</v>
          </cell>
          <cell r="B2808" t="str">
            <v>Jutes et autres fibres textiles liberiennes brutes ou rouies</v>
          </cell>
          <cell r="C2808">
            <v>38393</v>
          </cell>
          <cell r="D2808">
            <v>10</v>
          </cell>
          <cell r="E2808">
            <v>0</v>
          </cell>
          <cell r="F2808">
            <v>18</v>
          </cell>
          <cell r="G2808">
            <v>10</v>
          </cell>
          <cell r="H2808">
            <v>0</v>
          </cell>
          <cell r="I2808">
            <v>18</v>
          </cell>
          <cell r="J2808">
            <v>1</v>
          </cell>
          <cell r="K2808">
            <v>0</v>
          </cell>
          <cell r="L2808" t="str">
            <v>KGM</v>
          </cell>
          <cell r="M2808">
            <v>0</v>
          </cell>
          <cell r="N2808">
            <v>0</v>
          </cell>
          <cell r="O2808" t="str">
            <v>CLASSE</v>
          </cell>
          <cell r="P2808">
            <v>2</v>
          </cell>
          <cell r="Q2808">
            <v>30.8</v>
          </cell>
          <cell r="R2808">
            <v>11</v>
          </cell>
          <cell r="S2808">
            <v>30.800000000000011</v>
          </cell>
          <cell r="T2808" t="str">
            <v xml:space="preserve"> </v>
          </cell>
        </row>
        <row r="2809">
          <cell r="A2809" t="str">
            <v>53039000</v>
          </cell>
          <cell r="B2809" t="str">
            <v>Etoupes et dechets de kenaf,dah,jute et autres fibres textiles liberiennes</v>
          </cell>
          <cell r="C2809">
            <v>38393</v>
          </cell>
          <cell r="D2809">
            <v>10</v>
          </cell>
          <cell r="E2809">
            <v>0</v>
          </cell>
          <cell r="F2809">
            <v>18</v>
          </cell>
          <cell r="G2809">
            <v>10</v>
          </cell>
          <cell r="H2809">
            <v>0</v>
          </cell>
          <cell r="I2809">
            <v>18</v>
          </cell>
          <cell r="J2809">
            <v>1</v>
          </cell>
          <cell r="K2809">
            <v>0</v>
          </cell>
          <cell r="L2809" t="str">
            <v>KGM</v>
          </cell>
          <cell r="M2809">
            <v>0</v>
          </cell>
          <cell r="N2809">
            <v>0</v>
          </cell>
          <cell r="O2809" t="str">
            <v>CLASSE</v>
          </cell>
          <cell r="P2809">
            <v>2</v>
          </cell>
          <cell r="Q2809">
            <v>30.8</v>
          </cell>
          <cell r="R2809">
            <v>11</v>
          </cell>
          <cell r="S2809">
            <v>30.800000000000011</v>
          </cell>
          <cell r="T2809" t="str">
            <v xml:space="preserve"> </v>
          </cell>
        </row>
        <row r="2810">
          <cell r="A2810" t="str">
            <v>53041000</v>
          </cell>
          <cell r="B2810" t="str">
            <v>Sisal et autres fibres textiles du genre agave, brutes</v>
          </cell>
          <cell r="C2810">
            <v>38393</v>
          </cell>
          <cell r="D2810">
            <v>10</v>
          </cell>
          <cell r="E2810">
            <v>0</v>
          </cell>
          <cell r="F2810">
            <v>18</v>
          </cell>
          <cell r="G2810">
            <v>10</v>
          </cell>
          <cell r="H2810">
            <v>0</v>
          </cell>
          <cell r="I2810">
            <v>18</v>
          </cell>
          <cell r="J2810">
            <v>1</v>
          </cell>
          <cell r="K2810">
            <v>0</v>
          </cell>
          <cell r="L2810" t="str">
            <v>KGM</v>
          </cell>
          <cell r="M2810">
            <v>0</v>
          </cell>
          <cell r="N2810">
            <v>0</v>
          </cell>
          <cell r="O2810" t="str">
            <v>CLASSE</v>
          </cell>
          <cell r="P2810">
            <v>2</v>
          </cell>
          <cell r="Q2810">
            <v>30.8</v>
          </cell>
          <cell r="R2810">
            <v>11</v>
          </cell>
          <cell r="S2810">
            <v>30.800000000000011</v>
          </cell>
          <cell r="T2810" t="str">
            <v xml:space="preserve"> </v>
          </cell>
        </row>
        <row r="2811">
          <cell r="A2811" t="str">
            <v>53049000</v>
          </cell>
          <cell r="B2811" t="str">
            <v>Fibres textiles (agave) non filees y.c. etoupes et dechets</v>
          </cell>
          <cell r="C2811">
            <v>38393</v>
          </cell>
          <cell r="D2811">
            <v>10</v>
          </cell>
          <cell r="E2811">
            <v>0</v>
          </cell>
          <cell r="F2811">
            <v>18</v>
          </cell>
          <cell r="G2811">
            <v>10</v>
          </cell>
          <cell r="H2811">
            <v>0</v>
          </cell>
          <cell r="I2811">
            <v>18</v>
          </cell>
          <cell r="J2811">
            <v>1</v>
          </cell>
          <cell r="K2811">
            <v>0</v>
          </cell>
          <cell r="L2811" t="str">
            <v>KGM</v>
          </cell>
          <cell r="M2811">
            <v>0</v>
          </cell>
          <cell r="N2811">
            <v>0</v>
          </cell>
          <cell r="O2811" t="str">
            <v>CLASSE</v>
          </cell>
          <cell r="P2811">
            <v>2</v>
          </cell>
          <cell r="Q2811">
            <v>30.8</v>
          </cell>
          <cell r="R2811">
            <v>11</v>
          </cell>
          <cell r="S2811">
            <v>30.800000000000011</v>
          </cell>
          <cell r="T2811" t="str">
            <v xml:space="preserve"> </v>
          </cell>
        </row>
        <row r="2812">
          <cell r="A2812" t="str">
            <v>53051100</v>
          </cell>
          <cell r="B2812" t="str">
            <v>Fibres de coco (coir) brut</v>
          </cell>
          <cell r="C2812">
            <v>38393</v>
          </cell>
          <cell r="D2812">
            <v>10</v>
          </cell>
          <cell r="E2812">
            <v>0</v>
          </cell>
          <cell r="F2812">
            <v>18</v>
          </cell>
          <cell r="G2812">
            <v>10</v>
          </cell>
          <cell r="H2812">
            <v>0</v>
          </cell>
          <cell r="I2812">
            <v>18</v>
          </cell>
          <cell r="J2812">
            <v>1</v>
          </cell>
          <cell r="K2812">
            <v>0</v>
          </cell>
          <cell r="L2812" t="str">
            <v>KGM</v>
          </cell>
          <cell r="M2812">
            <v>0</v>
          </cell>
          <cell r="N2812">
            <v>0</v>
          </cell>
          <cell r="O2812" t="str">
            <v>CLASSE</v>
          </cell>
          <cell r="P2812">
            <v>2</v>
          </cell>
          <cell r="Q2812">
            <v>30.8</v>
          </cell>
          <cell r="R2812">
            <v>11</v>
          </cell>
          <cell r="S2812">
            <v>30.800000000000011</v>
          </cell>
          <cell r="T2812" t="str">
            <v xml:space="preserve"> </v>
          </cell>
        </row>
        <row r="2813">
          <cell r="A2813" t="str">
            <v>53051900</v>
          </cell>
          <cell r="B2813" t="str">
            <v>Fibres de coco (coir) non filees, y.c. etoupes et dechets</v>
          </cell>
          <cell r="C2813">
            <v>38393</v>
          </cell>
          <cell r="D2813">
            <v>10</v>
          </cell>
          <cell r="E2813">
            <v>0</v>
          </cell>
          <cell r="F2813">
            <v>18</v>
          </cell>
          <cell r="G2813">
            <v>10</v>
          </cell>
          <cell r="H2813">
            <v>0</v>
          </cell>
          <cell r="I2813">
            <v>18</v>
          </cell>
          <cell r="J2813">
            <v>1</v>
          </cell>
          <cell r="K2813">
            <v>0</v>
          </cell>
          <cell r="L2813" t="str">
            <v>KGM</v>
          </cell>
          <cell r="M2813">
            <v>0</v>
          </cell>
          <cell r="N2813">
            <v>0</v>
          </cell>
          <cell r="O2813" t="str">
            <v>CLASSE</v>
          </cell>
          <cell r="P2813">
            <v>2</v>
          </cell>
          <cell r="Q2813">
            <v>30.8</v>
          </cell>
          <cell r="R2813">
            <v>11</v>
          </cell>
          <cell r="S2813">
            <v>30.800000000000011</v>
          </cell>
          <cell r="T2813" t="str">
            <v xml:space="preserve"> </v>
          </cell>
        </row>
        <row r="2814">
          <cell r="A2814" t="str">
            <v>53052100</v>
          </cell>
          <cell r="B2814" t="str">
            <v>Fibres d'abaca brutes</v>
          </cell>
          <cell r="C2814">
            <v>38393</v>
          </cell>
          <cell r="D2814">
            <v>10</v>
          </cell>
          <cell r="E2814">
            <v>0</v>
          </cell>
          <cell r="F2814">
            <v>18</v>
          </cell>
          <cell r="G2814">
            <v>10</v>
          </cell>
          <cell r="H2814">
            <v>0</v>
          </cell>
          <cell r="I2814">
            <v>18</v>
          </cell>
          <cell r="J2814">
            <v>1</v>
          </cell>
          <cell r="K2814">
            <v>0</v>
          </cell>
          <cell r="L2814" t="str">
            <v>KGM</v>
          </cell>
          <cell r="M2814">
            <v>0</v>
          </cell>
          <cell r="N2814">
            <v>0</v>
          </cell>
          <cell r="O2814" t="str">
            <v>CLASSE</v>
          </cell>
          <cell r="P2814">
            <v>2</v>
          </cell>
          <cell r="Q2814">
            <v>30.8</v>
          </cell>
          <cell r="R2814">
            <v>11</v>
          </cell>
          <cell r="S2814">
            <v>30.800000000000011</v>
          </cell>
          <cell r="T2814" t="str">
            <v xml:space="preserve"> </v>
          </cell>
        </row>
        <row r="2815">
          <cell r="A2815" t="str">
            <v>53052900</v>
          </cell>
          <cell r="B2815" t="str">
            <v>Fibres d'abaca non filees, y.c. etoupes et dechets</v>
          </cell>
          <cell r="C2815">
            <v>38393</v>
          </cell>
          <cell r="D2815">
            <v>10</v>
          </cell>
          <cell r="E2815">
            <v>0</v>
          </cell>
          <cell r="F2815">
            <v>18</v>
          </cell>
          <cell r="G2815">
            <v>10</v>
          </cell>
          <cell r="H2815">
            <v>0</v>
          </cell>
          <cell r="I2815">
            <v>18</v>
          </cell>
          <cell r="J2815">
            <v>1</v>
          </cell>
          <cell r="K2815">
            <v>0</v>
          </cell>
          <cell r="L2815" t="str">
            <v>KGM</v>
          </cell>
          <cell r="M2815">
            <v>0</v>
          </cell>
          <cell r="N2815">
            <v>0</v>
          </cell>
          <cell r="O2815" t="str">
            <v>CLASSE</v>
          </cell>
          <cell r="P2815">
            <v>2</v>
          </cell>
          <cell r="Q2815">
            <v>30.8</v>
          </cell>
          <cell r="R2815">
            <v>11</v>
          </cell>
          <cell r="S2815">
            <v>30.800000000000011</v>
          </cell>
          <cell r="T2815" t="str">
            <v xml:space="preserve"> </v>
          </cell>
        </row>
        <row r="2816">
          <cell r="A2816" t="str">
            <v>53059000</v>
          </cell>
          <cell r="B2816" t="str">
            <v>Fibres textiles v_x0002_g_x0002_tales du 5305 autres que du 530511 _x0005_ 530529.</v>
          </cell>
          <cell r="C2816">
            <v>38393</v>
          </cell>
          <cell r="D2816">
            <v>10</v>
          </cell>
          <cell r="E2816">
            <v>0</v>
          </cell>
          <cell r="F2816">
            <v>18</v>
          </cell>
          <cell r="G2816">
            <v>10</v>
          </cell>
          <cell r="H2816">
            <v>0</v>
          </cell>
          <cell r="I2816">
            <v>18</v>
          </cell>
          <cell r="J2816">
            <v>1</v>
          </cell>
          <cell r="K2816">
            <v>0</v>
          </cell>
          <cell r="L2816" t="str">
            <v>KGM</v>
          </cell>
          <cell r="M2816">
            <v>0</v>
          </cell>
          <cell r="N2816">
            <v>0</v>
          </cell>
          <cell r="O2816" t="str">
            <v>CLASSE</v>
          </cell>
          <cell r="P2816">
            <v>2</v>
          </cell>
          <cell r="Q2816">
            <v>30.8</v>
          </cell>
          <cell r="R2816">
            <v>11</v>
          </cell>
          <cell r="S2816">
            <v>30.800000000000011</v>
          </cell>
          <cell r="T2816" t="str">
            <v xml:space="preserve"> </v>
          </cell>
        </row>
        <row r="2817">
          <cell r="A2817" t="str">
            <v>53061000</v>
          </cell>
          <cell r="B2817" t="str">
            <v>Fils de lin simples</v>
          </cell>
          <cell r="C2817">
            <v>38393</v>
          </cell>
          <cell r="D2817">
            <v>10</v>
          </cell>
          <cell r="E2817">
            <v>0</v>
          </cell>
          <cell r="F2817">
            <v>18</v>
          </cell>
          <cell r="G2817">
            <v>10</v>
          </cell>
          <cell r="H2817">
            <v>0</v>
          </cell>
          <cell r="I2817">
            <v>18</v>
          </cell>
          <cell r="J2817">
            <v>1</v>
          </cell>
          <cell r="K2817">
            <v>0</v>
          </cell>
          <cell r="L2817" t="str">
            <v>KGM</v>
          </cell>
          <cell r="M2817">
            <v>0</v>
          </cell>
          <cell r="N2817">
            <v>0</v>
          </cell>
          <cell r="O2817" t="str">
            <v>CLASSE</v>
          </cell>
          <cell r="P2817">
            <v>2</v>
          </cell>
          <cell r="Q2817">
            <v>30.8</v>
          </cell>
          <cell r="R2817">
            <v>11</v>
          </cell>
          <cell r="S2817">
            <v>30.800000000000011</v>
          </cell>
          <cell r="T2817" t="str">
            <v xml:space="preserve"> </v>
          </cell>
        </row>
        <row r="2818">
          <cell r="A2818" t="str">
            <v>53062000</v>
          </cell>
          <cell r="B2818" t="str">
            <v>Fils de lin retors ou cables</v>
          </cell>
          <cell r="C2818">
            <v>38393</v>
          </cell>
          <cell r="D2818">
            <v>10</v>
          </cell>
          <cell r="E2818">
            <v>0</v>
          </cell>
          <cell r="F2818">
            <v>18</v>
          </cell>
          <cell r="G2818">
            <v>10</v>
          </cell>
          <cell r="H2818">
            <v>0</v>
          </cell>
          <cell r="I2818">
            <v>18</v>
          </cell>
          <cell r="J2818">
            <v>1</v>
          </cell>
          <cell r="K2818">
            <v>0</v>
          </cell>
          <cell r="L2818" t="str">
            <v>KGM</v>
          </cell>
          <cell r="M2818">
            <v>0</v>
          </cell>
          <cell r="N2818">
            <v>0</v>
          </cell>
          <cell r="O2818" t="str">
            <v>CLASSE</v>
          </cell>
          <cell r="P2818">
            <v>2</v>
          </cell>
          <cell r="Q2818">
            <v>30.8</v>
          </cell>
          <cell r="R2818">
            <v>11</v>
          </cell>
          <cell r="S2818">
            <v>30.800000000000011</v>
          </cell>
          <cell r="T2818" t="str">
            <v xml:space="preserve"> </v>
          </cell>
        </row>
        <row r="2819">
          <cell r="A2819" t="str">
            <v>53071000</v>
          </cell>
          <cell r="B2819" t="str">
            <v>Fils de jute ou d'autres fibres textiles liberiennes du n.5303, simples</v>
          </cell>
          <cell r="C2819">
            <v>38393</v>
          </cell>
          <cell r="D2819">
            <v>10</v>
          </cell>
          <cell r="E2819">
            <v>0</v>
          </cell>
          <cell r="F2819">
            <v>18</v>
          </cell>
          <cell r="G2819">
            <v>10</v>
          </cell>
          <cell r="H2819">
            <v>0</v>
          </cell>
          <cell r="I2819">
            <v>18</v>
          </cell>
          <cell r="J2819">
            <v>1</v>
          </cell>
          <cell r="K2819">
            <v>0</v>
          </cell>
          <cell r="L2819" t="str">
            <v>KGM</v>
          </cell>
          <cell r="M2819">
            <v>0</v>
          </cell>
          <cell r="N2819">
            <v>0</v>
          </cell>
          <cell r="O2819" t="str">
            <v>CLASSE</v>
          </cell>
          <cell r="P2819">
            <v>2</v>
          </cell>
          <cell r="Q2819">
            <v>30.8</v>
          </cell>
          <cell r="R2819">
            <v>11</v>
          </cell>
          <cell r="S2819">
            <v>30.800000000000011</v>
          </cell>
          <cell r="T2819" t="str">
            <v xml:space="preserve"> </v>
          </cell>
        </row>
        <row r="2820">
          <cell r="A2820" t="str">
            <v>53072000</v>
          </cell>
          <cell r="B2820" t="str">
            <v>Fils de jute ou d'autres fibres text liber.du 5303,retors,cables</v>
          </cell>
          <cell r="C2820">
            <v>38393</v>
          </cell>
          <cell r="D2820">
            <v>10</v>
          </cell>
          <cell r="E2820">
            <v>0</v>
          </cell>
          <cell r="F2820">
            <v>18</v>
          </cell>
          <cell r="G2820">
            <v>10</v>
          </cell>
          <cell r="H2820">
            <v>0</v>
          </cell>
          <cell r="I2820">
            <v>18</v>
          </cell>
          <cell r="J2820">
            <v>1</v>
          </cell>
          <cell r="K2820">
            <v>0</v>
          </cell>
          <cell r="L2820" t="str">
            <v>KGM</v>
          </cell>
          <cell r="M2820">
            <v>0</v>
          </cell>
          <cell r="N2820">
            <v>0</v>
          </cell>
          <cell r="O2820" t="str">
            <v>CLASSE</v>
          </cell>
          <cell r="P2820">
            <v>2</v>
          </cell>
          <cell r="Q2820">
            <v>30.8</v>
          </cell>
          <cell r="R2820">
            <v>11</v>
          </cell>
          <cell r="S2820">
            <v>30.800000000000011</v>
          </cell>
          <cell r="T2820" t="str">
            <v xml:space="preserve"> </v>
          </cell>
        </row>
        <row r="2821">
          <cell r="A2821" t="str">
            <v>53081000</v>
          </cell>
          <cell r="B2821" t="str">
            <v>Fils de coco</v>
          </cell>
          <cell r="C2821">
            <v>38393</v>
          </cell>
          <cell r="D2821">
            <v>10</v>
          </cell>
          <cell r="E2821">
            <v>0</v>
          </cell>
          <cell r="F2821">
            <v>18</v>
          </cell>
          <cell r="G2821">
            <v>10</v>
          </cell>
          <cell r="H2821">
            <v>0</v>
          </cell>
          <cell r="I2821">
            <v>18</v>
          </cell>
          <cell r="J2821">
            <v>1</v>
          </cell>
          <cell r="K2821">
            <v>0</v>
          </cell>
          <cell r="L2821" t="str">
            <v>KGM</v>
          </cell>
          <cell r="M2821">
            <v>0</v>
          </cell>
          <cell r="N2821">
            <v>0</v>
          </cell>
          <cell r="O2821" t="str">
            <v>CLASSE</v>
          </cell>
          <cell r="P2821">
            <v>2</v>
          </cell>
          <cell r="Q2821">
            <v>30.8</v>
          </cell>
          <cell r="R2821">
            <v>11</v>
          </cell>
          <cell r="S2821">
            <v>30.800000000000011</v>
          </cell>
          <cell r="T2821" t="str">
            <v xml:space="preserve"> </v>
          </cell>
        </row>
        <row r="2822">
          <cell r="A2822" t="str">
            <v>53082000</v>
          </cell>
          <cell r="B2822" t="str">
            <v>Fils de chanvre</v>
          </cell>
          <cell r="C2822">
            <v>38393</v>
          </cell>
          <cell r="D2822">
            <v>10</v>
          </cell>
          <cell r="E2822">
            <v>0</v>
          </cell>
          <cell r="F2822">
            <v>18</v>
          </cell>
          <cell r="G2822">
            <v>10</v>
          </cell>
          <cell r="H2822">
            <v>0</v>
          </cell>
          <cell r="I2822">
            <v>18</v>
          </cell>
          <cell r="J2822">
            <v>1</v>
          </cell>
          <cell r="K2822">
            <v>0</v>
          </cell>
          <cell r="L2822" t="str">
            <v>KGM</v>
          </cell>
          <cell r="M2822">
            <v>0</v>
          </cell>
          <cell r="N2822">
            <v>0</v>
          </cell>
          <cell r="O2822" t="str">
            <v>CLASSE</v>
          </cell>
          <cell r="P2822">
            <v>2</v>
          </cell>
          <cell r="Q2822">
            <v>30.8</v>
          </cell>
          <cell r="R2822">
            <v>11</v>
          </cell>
          <cell r="S2822">
            <v>30.800000000000011</v>
          </cell>
          <cell r="T2822" t="str">
            <v xml:space="preserve"> </v>
          </cell>
        </row>
        <row r="2823">
          <cell r="A2823" t="str">
            <v>53089000</v>
          </cell>
          <cell r="B2823" t="str">
            <v>Fils d'autres fibres textiles vegetales</v>
          </cell>
          <cell r="C2823">
            <v>38393</v>
          </cell>
          <cell r="D2823">
            <v>10</v>
          </cell>
          <cell r="E2823">
            <v>0</v>
          </cell>
          <cell r="F2823">
            <v>18</v>
          </cell>
          <cell r="G2823">
            <v>10</v>
          </cell>
          <cell r="H2823">
            <v>0</v>
          </cell>
          <cell r="I2823">
            <v>18</v>
          </cell>
          <cell r="J2823">
            <v>1</v>
          </cell>
          <cell r="K2823">
            <v>0</v>
          </cell>
          <cell r="L2823" t="str">
            <v>KGM</v>
          </cell>
          <cell r="M2823">
            <v>0</v>
          </cell>
          <cell r="N2823">
            <v>0</v>
          </cell>
          <cell r="O2823" t="str">
            <v>CLASSE</v>
          </cell>
          <cell r="P2823">
            <v>2</v>
          </cell>
          <cell r="Q2823">
            <v>30.8</v>
          </cell>
          <cell r="R2823">
            <v>11</v>
          </cell>
          <cell r="S2823">
            <v>30.800000000000011</v>
          </cell>
          <cell r="T2823" t="str">
            <v xml:space="preserve"> </v>
          </cell>
        </row>
        <row r="2824">
          <cell r="A2824" t="str">
            <v>53091100</v>
          </cell>
          <cell r="B2824" t="str">
            <v>Tissus de lin ecrus ou blanchis,85% ou + en poids de lin</v>
          </cell>
          <cell r="C2824">
            <v>38393</v>
          </cell>
          <cell r="D2824">
            <v>20</v>
          </cell>
          <cell r="E2824">
            <v>0</v>
          </cell>
          <cell r="F2824">
            <v>18</v>
          </cell>
          <cell r="G2824">
            <v>20</v>
          </cell>
          <cell r="H2824">
            <v>0</v>
          </cell>
          <cell r="I2824">
            <v>18</v>
          </cell>
          <cell r="J2824">
            <v>1</v>
          </cell>
          <cell r="K2824">
            <v>0</v>
          </cell>
          <cell r="L2824" t="str">
            <v>KGM</v>
          </cell>
          <cell r="M2824" t="str">
            <v>MTR</v>
          </cell>
          <cell r="N2824">
            <v>0</v>
          </cell>
          <cell r="O2824" t="str">
            <v>CLASSE</v>
          </cell>
          <cell r="P2824">
            <v>3</v>
          </cell>
          <cell r="Q2824">
            <v>42.6</v>
          </cell>
          <cell r="R2824">
            <v>21</v>
          </cell>
          <cell r="S2824">
            <v>42.599999999999994</v>
          </cell>
          <cell r="T2824" t="str">
            <v xml:space="preserve"> </v>
          </cell>
        </row>
        <row r="2825">
          <cell r="A2825" t="str">
            <v>53091900</v>
          </cell>
          <cell r="B2825" t="str">
            <v>Tissus de lin, 85 % ou + en poids de lin</v>
          </cell>
          <cell r="C2825">
            <v>38393</v>
          </cell>
          <cell r="D2825">
            <v>30</v>
          </cell>
          <cell r="E2825">
            <v>0</v>
          </cell>
          <cell r="F2825">
            <v>18</v>
          </cell>
          <cell r="G2825">
            <v>30</v>
          </cell>
          <cell r="H2825">
            <v>0</v>
          </cell>
          <cell r="I2825">
            <v>18</v>
          </cell>
          <cell r="J2825">
            <v>1</v>
          </cell>
          <cell r="K2825">
            <v>0</v>
          </cell>
          <cell r="L2825" t="str">
            <v>KGM</v>
          </cell>
          <cell r="M2825" t="str">
            <v>MTR</v>
          </cell>
          <cell r="N2825">
            <v>0</v>
          </cell>
          <cell r="O2825" t="str">
            <v>CLASSE</v>
          </cell>
          <cell r="P2825">
            <v>4</v>
          </cell>
          <cell r="Q2825">
            <v>54.4</v>
          </cell>
          <cell r="R2825">
            <v>31</v>
          </cell>
          <cell r="S2825">
            <v>54.400000000000006</v>
          </cell>
          <cell r="T2825" t="str">
            <v xml:space="preserve"> </v>
          </cell>
        </row>
        <row r="2826">
          <cell r="A2826" t="str">
            <v>53092100</v>
          </cell>
          <cell r="B2826" t="str">
            <v>Tissus de lin ecrus ou blanchis,-85% en poids de lin</v>
          </cell>
          <cell r="C2826">
            <v>38393</v>
          </cell>
          <cell r="D2826">
            <v>20</v>
          </cell>
          <cell r="E2826">
            <v>0</v>
          </cell>
          <cell r="F2826">
            <v>18</v>
          </cell>
          <cell r="G2826">
            <v>20</v>
          </cell>
          <cell r="H2826">
            <v>0</v>
          </cell>
          <cell r="I2826">
            <v>18</v>
          </cell>
          <cell r="J2826">
            <v>1</v>
          </cell>
          <cell r="K2826">
            <v>0</v>
          </cell>
          <cell r="L2826" t="str">
            <v>KGM</v>
          </cell>
          <cell r="M2826" t="str">
            <v>MTR</v>
          </cell>
          <cell r="N2826">
            <v>0</v>
          </cell>
          <cell r="O2826" t="str">
            <v>CLASSE</v>
          </cell>
          <cell r="P2826">
            <v>3</v>
          </cell>
          <cell r="Q2826">
            <v>42.6</v>
          </cell>
          <cell r="R2826">
            <v>21</v>
          </cell>
          <cell r="S2826">
            <v>42.599999999999994</v>
          </cell>
          <cell r="T2826" t="str">
            <v xml:space="preserve"> </v>
          </cell>
        </row>
        <row r="2827">
          <cell r="A2827" t="str">
            <v>53092900</v>
          </cell>
          <cell r="B2827" t="str">
            <v>Tissus de lin, -85% en poids de lin</v>
          </cell>
          <cell r="C2827">
            <v>38393</v>
          </cell>
          <cell r="D2827">
            <v>30</v>
          </cell>
          <cell r="E2827">
            <v>0</v>
          </cell>
          <cell r="F2827">
            <v>18</v>
          </cell>
          <cell r="G2827">
            <v>30</v>
          </cell>
          <cell r="H2827">
            <v>0</v>
          </cell>
          <cell r="I2827">
            <v>18</v>
          </cell>
          <cell r="J2827">
            <v>1</v>
          </cell>
          <cell r="K2827">
            <v>0</v>
          </cell>
          <cell r="L2827" t="str">
            <v>KGM</v>
          </cell>
          <cell r="M2827" t="str">
            <v>MTR</v>
          </cell>
          <cell r="N2827">
            <v>0</v>
          </cell>
          <cell r="O2827" t="str">
            <v>CLASSE</v>
          </cell>
          <cell r="P2827">
            <v>4</v>
          </cell>
          <cell r="Q2827">
            <v>54.4</v>
          </cell>
          <cell r="R2827">
            <v>31</v>
          </cell>
          <cell r="S2827">
            <v>54.400000000000006</v>
          </cell>
          <cell r="T2827" t="str">
            <v xml:space="preserve"> </v>
          </cell>
        </row>
        <row r="2828">
          <cell r="A2828" t="str">
            <v>53101000</v>
          </cell>
          <cell r="B2828" t="str">
            <v>Tissus  de jute ecrus et autres fibres textiles liberiennes du no 5303.</v>
          </cell>
          <cell r="C2828">
            <v>38393</v>
          </cell>
          <cell r="D2828">
            <v>10</v>
          </cell>
          <cell r="E2828">
            <v>0</v>
          </cell>
          <cell r="F2828">
            <v>18</v>
          </cell>
          <cell r="G2828">
            <v>10</v>
          </cell>
          <cell r="H2828">
            <v>0</v>
          </cell>
          <cell r="I2828">
            <v>18</v>
          </cell>
          <cell r="J2828">
            <v>1</v>
          </cell>
          <cell r="K2828">
            <v>0</v>
          </cell>
          <cell r="L2828" t="str">
            <v>KGM</v>
          </cell>
          <cell r="M2828" t="str">
            <v>MTR</v>
          </cell>
          <cell r="N2828">
            <v>0</v>
          </cell>
          <cell r="O2828" t="str">
            <v>CLASSE</v>
          </cell>
          <cell r="P2828">
            <v>2</v>
          </cell>
          <cell r="Q2828">
            <v>30.8</v>
          </cell>
          <cell r="R2828">
            <v>11</v>
          </cell>
          <cell r="S2828">
            <v>30.800000000000011</v>
          </cell>
          <cell r="T2828" t="str">
            <v xml:space="preserve"> </v>
          </cell>
        </row>
        <row r="2829">
          <cell r="A2829" t="str">
            <v>53109000</v>
          </cell>
          <cell r="B2829" t="str">
            <v>Tissus de jute et autres fibres textiles liberiennes..</v>
          </cell>
          <cell r="C2829">
            <v>38393</v>
          </cell>
          <cell r="D2829">
            <v>10</v>
          </cell>
          <cell r="E2829">
            <v>0</v>
          </cell>
          <cell r="F2829">
            <v>18</v>
          </cell>
          <cell r="G2829">
            <v>10</v>
          </cell>
          <cell r="H2829">
            <v>0</v>
          </cell>
          <cell r="I2829">
            <v>18</v>
          </cell>
          <cell r="J2829">
            <v>1</v>
          </cell>
          <cell r="K2829">
            <v>0</v>
          </cell>
          <cell r="L2829" t="str">
            <v>KGM</v>
          </cell>
          <cell r="M2829" t="str">
            <v>MTR</v>
          </cell>
          <cell r="N2829">
            <v>0</v>
          </cell>
          <cell r="O2829" t="str">
            <v>CLASSE</v>
          </cell>
          <cell r="P2829">
            <v>2</v>
          </cell>
          <cell r="Q2829">
            <v>30.8</v>
          </cell>
          <cell r="R2829">
            <v>11</v>
          </cell>
          <cell r="S2829">
            <v>30.800000000000011</v>
          </cell>
          <cell r="T2829" t="str">
            <v xml:space="preserve"> </v>
          </cell>
        </row>
        <row r="2830">
          <cell r="A2830" t="str">
            <v>53110000</v>
          </cell>
          <cell r="B2830" t="str">
            <v>Tissus d'autre fils  textiles vegetales, tissues de fils de papier</v>
          </cell>
          <cell r="C2830">
            <v>38393</v>
          </cell>
          <cell r="D2830">
            <v>20</v>
          </cell>
          <cell r="E2830">
            <v>0</v>
          </cell>
          <cell r="F2830">
            <v>18</v>
          </cell>
          <cell r="G2830">
            <v>20</v>
          </cell>
          <cell r="H2830">
            <v>0</v>
          </cell>
          <cell r="I2830">
            <v>18</v>
          </cell>
          <cell r="J2830">
            <v>1</v>
          </cell>
          <cell r="K2830">
            <v>0</v>
          </cell>
          <cell r="L2830" t="str">
            <v>KGM</v>
          </cell>
          <cell r="M2830" t="str">
            <v>MTR</v>
          </cell>
          <cell r="N2830">
            <v>0</v>
          </cell>
          <cell r="O2830" t="str">
            <v>CLASSE</v>
          </cell>
          <cell r="P2830">
            <v>3</v>
          </cell>
          <cell r="Q2830">
            <v>42.6</v>
          </cell>
          <cell r="R2830">
            <v>21</v>
          </cell>
          <cell r="S2830">
            <v>42.599999999999994</v>
          </cell>
          <cell r="T2830" t="str">
            <v xml:space="preserve"> </v>
          </cell>
        </row>
        <row r="2831">
          <cell r="A2831" t="str">
            <v>54011000</v>
          </cell>
          <cell r="B2831" t="str">
            <v>Fils a coudre de filaments synthetiques,meme c.v.d.</v>
          </cell>
          <cell r="C2831">
            <v>38393</v>
          </cell>
          <cell r="D2831">
            <v>10</v>
          </cell>
          <cell r="E2831">
            <v>0</v>
          </cell>
          <cell r="F2831">
            <v>18</v>
          </cell>
          <cell r="G2831">
            <v>10</v>
          </cell>
          <cell r="H2831">
            <v>0</v>
          </cell>
          <cell r="I2831">
            <v>18</v>
          </cell>
          <cell r="J2831">
            <v>1</v>
          </cell>
          <cell r="K2831">
            <v>0</v>
          </cell>
          <cell r="L2831" t="str">
            <v>KGM</v>
          </cell>
          <cell r="M2831">
            <v>0</v>
          </cell>
          <cell r="N2831">
            <v>0</v>
          </cell>
          <cell r="O2831" t="str">
            <v>CLASSE</v>
          </cell>
          <cell r="P2831">
            <v>2</v>
          </cell>
          <cell r="Q2831">
            <v>30.8</v>
          </cell>
          <cell r="R2831">
            <v>11</v>
          </cell>
          <cell r="S2831">
            <v>30.800000000000011</v>
          </cell>
          <cell r="T2831" t="str">
            <v xml:space="preserve"> </v>
          </cell>
        </row>
        <row r="2832">
          <cell r="A2832" t="str">
            <v>54012000</v>
          </cell>
          <cell r="B2832" t="str">
            <v>Fils a coudre de filaments artificiels,meme c.v.d.</v>
          </cell>
          <cell r="C2832">
            <v>38393</v>
          </cell>
          <cell r="D2832">
            <v>10</v>
          </cell>
          <cell r="E2832">
            <v>0</v>
          </cell>
          <cell r="F2832">
            <v>18</v>
          </cell>
          <cell r="G2832">
            <v>10</v>
          </cell>
          <cell r="H2832">
            <v>0</v>
          </cell>
          <cell r="I2832">
            <v>18</v>
          </cell>
          <cell r="J2832">
            <v>1</v>
          </cell>
          <cell r="K2832">
            <v>0</v>
          </cell>
          <cell r="L2832" t="str">
            <v>KGM</v>
          </cell>
          <cell r="M2832">
            <v>0</v>
          </cell>
          <cell r="N2832">
            <v>0</v>
          </cell>
          <cell r="O2832" t="str">
            <v>CLASSE</v>
          </cell>
          <cell r="P2832">
            <v>2</v>
          </cell>
          <cell r="Q2832">
            <v>30.8</v>
          </cell>
          <cell r="R2832">
            <v>11</v>
          </cell>
          <cell r="S2832">
            <v>30.800000000000011</v>
          </cell>
          <cell r="T2832" t="str">
            <v xml:space="preserve"> </v>
          </cell>
        </row>
        <row r="2833">
          <cell r="A2833" t="str">
            <v>54021010</v>
          </cell>
          <cell r="B2833" t="str">
            <v>Fils _x0005_ p_x0008_che _x0005_ haute tenacit_x0002_ de nylon</v>
          </cell>
          <cell r="C2833">
            <v>38393</v>
          </cell>
          <cell r="D2833">
            <v>10</v>
          </cell>
          <cell r="E2833">
            <v>0</v>
          </cell>
          <cell r="F2833">
            <v>10</v>
          </cell>
          <cell r="G2833">
            <v>10</v>
          </cell>
          <cell r="H2833">
            <v>0</v>
          </cell>
          <cell r="I2833">
            <v>18</v>
          </cell>
          <cell r="J2833">
            <v>1</v>
          </cell>
          <cell r="K2833">
            <v>0</v>
          </cell>
          <cell r="L2833" t="str">
            <v>KGM</v>
          </cell>
          <cell r="M2833">
            <v>0</v>
          </cell>
          <cell r="N2833">
            <v>0</v>
          </cell>
          <cell r="O2833" t="str">
            <v>CLASSE</v>
          </cell>
          <cell r="P2833">
            <v>2</v>
          </cell>
          <cell r="Q2833">
            <v>30.8</v>
          </cell>
          <cell r="R2833">
            <v>11</v>
          </cell>
          <cell r="S2833">
            <v>30.800000000000011</v>
          </cell>
          <cell r="T2833" t="str">
            <v xml:space="preserve"> </v>
          </cell>
        </row>
        <row r="2834">
          <cell r="A2834" t="str">
            <v>54021090</v>
          </cell>
          <cell r="B2834" t="str">
            <v>Fils _x0005_ haute tenacit_x0002_ de nylon autres que de p_x0008_che</v>
          </cell>
          <cell r="C2834">
            <v>38393</v>
          </cell>
          <cell r="D2834">
            <v>10</v>
          </cell>
          <cell r="E2834">
            <v>0</v>
          </cell>
          <cell r="F2834">
            <v>18</v>
          </cell>
          <cell r="G2834">
            <v>10</v>
          </cell>
          <cell r="H2834">
            <v>0</v>
          </cell>
          <cell r="I2834">
            <v>18</v>
          </cell>
          <cell r="J2834">
            <v>1</v>
          </cell>
          <cell r="K2834">
            <v>0</v>
          </cell>
          <cell r="L2834" t="str">
            <v>KGM</v>
          </cell>
          <cell r="M2834">
            <v>0</v>
          </cell>
          <cell r="N2834">
            <v>0</v>
          </cell>
          <cell r="O2834" t="str">
            <v>CLASSE</v>
          </cell>
          <cell r="P2834">
            <v>2</v>
          </cell>
          <cell r="Q2834">
            <v>30.8</v>
          </cell>
          <cell r="R2834">
            <v>11</v>
          </cell>
          <cell r="S2834">
            <v>30.800000000000011</v>
          </cell>
          <cell r="T2834" t="str">
            <v xml:space="preserve"> </v>
          </cell>
        </row>
        <row r="2835">
          <cell r="A2835" t="str">
            <v>54022010</v>
          </cell>
          <cell r="B2835" t="str">
            <v>Fils de p_x0008_che _x0005_ haute tenacit_x0002_ de polyestrs</v>
          </cell>
          <cell r="C2835">
            <v>38393</v>
          </cell>
          <cell r="D2835">
            <v>10</v>
          </cell>
          <cell r="E2835">
            <v>0</v>
          </cell>
          <cell r="F2835">
            <v>18</v>
          </cell>
          <cell r="G2835">
            <v>10</v>
          </cell>
          <cell r="H2835">
            <v>0</v>
          </cell>
          <cell r="I2835">
            <v>18</v>
          </cell>
          <cell r="J2835">
            <v>1</v>
          </cell>
          <cell r="K2835">
            <v>0</v>
          </cell>
          <cell r="L2835" t="str">
            <v>KGM</v>
          </cell>
          <cell r="M2835">
            <v>0</v>
          </cell>
          <cell r="N2835">
            <v>0</v>
          </cell>
          <cell r="O2835" t="str">
            <v>CLASSE</v>
          </cell>
          <cell r="P2835">
            <v>2</v>
          </cell>
          <cell r="Q2835">
            <v>30.8</v>
          </cell>
          <cell r="R2835">
            <v>11</v>
          </cell>
          <cell r="S2835">
            <v>30.800000000000011</v>
          </cell>
          <cell r="T2835" t="str">
            <v xml:space="preserve"> </v>
          </cell>
        </row>
        <row r="2836">
          <cell r="A2836" t="str">
            <v>54022090</v>
          </cell>
          <cell r="B2836" t="str">
            <v>Fils _x0005_ haute tenacit_x0002_ de polyesters autres que de p_x0008_che</v>
          </cell>
          <cell r="C2836">
            <v>38393</v>
          </cell>
          <cell r="D2836">
            <v>10</v>
          </cell>
          <cell r="E2836">
            <v>0</v>
          </cell>
          <cell r="F2836">
            <v>18</v>
          </cell>
          <cell r="G2836">
            <v>10</v>
          </cell>
          <cell r="H2836">
            <v>0</v>
          </cell>
          <cell r="I2836">
            <v>18</v>
          </cell>
          <cell r="J2836">
            <v>1</v>
          </cell>
          <cell r="K2836">
            <v>0</v>
          </cell>
          <cell r="L2836" t="str">
            <v>KGM</v>
          </cell>
          <cell r="M2836">
            <v>0</v>
          </cell>
          <cell r="N2836">
            <v>0</v>
          </cell>
          <cell r="O2836" t="str">
            <v>CLASSE</v>
          </cell>
          <cell r="P2836">
            <v>2</v>
          </cell>
          <cell r="Q2836">
            <v>30.8</v>
          </cell>
          <cell r="R2836">
            <v>11</v>
          </cell>
          <cell r="S2836">
            <v>30.800000000000011</v>
          </cell>
          <cell r="T2836" t="str">
            <v xml:space="preserve"> </v>
          </cell>
        </row>
        <row r="2837">
          <cell r="A2837" t="str">
            <v>54023100</v>
          </cell>
          <cell r="B2837" t="str">
            <v>Fils textures de nylon ou autres polyamides, 50 tex ou -, ncvd</v>
          </cell>
          <cell r="C2837">
            <v>38393</v>
          </cell>
          <cell r="D2837">
            <v>10</v>
          </cell>
          <cell r="E2837">
            <v>0</v>
          </cell>
          <cell r="F2837">
            <v>18</v>
          </cell>
          <cell r="G2837">
            <v>10</v>
          </cell>
          <cell r="H2837">
            <v>0</v>
          </cell>
          <cell r="I2837">
            <v>18</v>
          </cell>
          <cell r="J2837">
            <v>1</v>
          </cell>
          <cell r="K2837">
            <v>0</v>
          </cell>
          <cell r="L2837" t="str">
            <v>KGM</v>
          </cell>
          <cell r="M2837">
            <v>0</v>
          </cell>
          <cell r="N2837">
            <v>0</v>
          </cell>
          <cell r="O2837" t="str">
            <v>CLASSE</v>
          </cell>
          <cell r="P2837">
            <v>2</v>
          </cell>
          <cell r="Q2837">
            <v>30.8</v>
          </cell>
          <cell r="R2837">
            <v>11</v>
          </cell>
          <cell r="S2837">
            <v>30.800000000000011</v>
          </cell>
          <cell r="T2837" t="str">
            <v xml:space="preserve"> </v>
          </cell>
        </row>
        <row r="2838">
          <cell r="A2838" t="str">
            <v>54023200</v>
          </cell>
          <cell r="B2838" t="str">
            <v>Fils textures de nylon ou autres polyamides, +50 tex, ncvd</v>
          </cell>
          <cell r="C2838">
            <v>38393</v>
          </cell>
          <cell r="D2838">
            <v>10</v>
          </cell>
          <cell r="E2838">
            <v>0</v>
          </cell>
          <cell r="F2838">
            <v>18</v>
          </cell>
          <cell r="G2838">
            <v>10</v>
          </cell>
          <cell r="H2838">
            <v>0</v>
          </cell>
          <cell r="I2838">
            <v>18</v>
          </cell>
          <cell r="J2838">
            <v>1</v>
          </cell>
          <cell r="K2838">
            <v>0</v>
          </cell>
          <cell r="L2838" t="str">
            <v>KGM</v>
          </cell>
          <cell r="M2838">
            <v>0</v>
          </cell>
          <cell r="N2838">
            <v>0</v>
          </cell>
          <cell r="O2838" t="str">
            <v>CLASSE</v>
          </cell>
          <cell r="P2838">
            <v>2</v>
          </cell>
          <cell r="Q2838">
            <v>30.8</v>
          </cell>
          <cell r="R2838">
            <v>11</v>
          </cell>
          <cell r="S2838">
            <v>30.800000000000011</v>
          </cell>
          <cell r="T2838" t="str">
            <v xml:space="preserve"> </v>
          </cell>
        </row>
        <row r="2839">
          <cell r="A2839" t="str">
            <v>54023300</v>
          </cell>
          <cell r="B2839" t="str">
            <v>Fils textures de polyesters, non conditionnes pour la vente au detail</v>
          </cell>
          <cell r="C2839">
            <v>38393</v>
          </cell>
          <cell r="D2839">
            <v>10</v>
          </cell>
          <cell r="E2839">
            <v>0</v>
          </cell>
          <cell r="F2839">
            <v>18</v>
          </cell>
          <cell r="G2839">
            <v>10</v>
          </cell>
          <cell r="H2839">
            <v>0</v>
          </cell>
          <cell r="I2839">
            <v>18</v>
          </cell>
          <cell r="J2839">
            <v>1</v>
          </cell>
          <cell r="K2839">
            <v>0</v>
          </cell>
          <cell r="L2839" t="str">
            <v>KGM</v>
          </cell>
          <cell r="M2839">
            <v>0</v>
          </cell>
          <cell r="N2839">
            <v>0</v>
          </cell>
          <cell r="O2839" t="str">
            <v>CLASSE</v>
          </cell>
          <cell r="P2839">
            <v>2</v>
          </cell>
          <cell r="Q2839">
            <v>30.8</v>
          </cell>
          <cell r="R2839">
            <v>11</v>
          </cell>
          <cell r="S2839">
            <v>30.800000000000011</v>
          </cell>
          <cell r="T2839" t="str">
            <v xml:space="preserve"> </v>
          </cell>
        </row>
        <row r="2840">
          <cell r="A2840" t="str">
            <v>54023900</v>
          </cell>
          <cell r="B2840" t="str">
            <v>Fils textures autres que du 540210 a 540223 ncvd</v>
          </cell>
          <cell r="C2840">
            <v>38393</v>
          </cell>
          <cell r="D2840">
            <v>10</v>
          </cell>
          <cell r="E2840">
            <v>0</v>
          </cell>
          <cell r="F2840">
            <v>10</v>
          </cell>
          <cell r="G2840">
            <v>10</v>
          </cell>
          <cell r="H2840">
            <v>0</v>
          </cell>
          <cell r="I2840">
            <v>18</v>
          </cell>
          <cell r="J2840">
            <v>1</v>
          </cell>
          <cell r="K2840">
            <v>0</v>
          </cell>
          <cell r="L2840" t="str">
            <v>KGM</v>
          </cell>
          <cell r="M2840">
            <v>0</v>
          </cell>
          <cell r="N2840">
            <v>0</v>
          </cell>
          <cell r="O2840" t="str">
            <v>CLASSE</v>
          </cell>
          <cell r="P2840">
            <v>2</v>
          </cell>
          <cell r="Q2840">
            <v>30.8</v>
          </cell>
          <cell r="R2840">
            <v>11</v>
          </cell>
          <cell r="S2840">
            <v>30.800000000000011</v>
          </cell>
          <cell r="T2840" t="str">
            <v xml:space="preserve"> </v>
          </cell>
        </row>
        <row r="2841">
          <cell r="A2841" t="str">
            <v>54024110</v>
          </cell>
          <cell r="B2841" t="str">
            <v>Fils de p_x0008_che de nylon sans ou d'une torsion n'exc_x0002_dent pas 50 tours par mtre</v>
          </cell>
          <cell r="C2841">
            <v>38393</v>
          </cell>
          <cell r="D2841">
            <v>10</v>
          </cell>
          <cell r="E2841">
            <v>0</v>
          </cell>
          <cell r="F2841">
            <v>10</v>
          </cell>
          <cell r="G2841">
            <v>10</v>
          </cell>
          <cell r="H2841">
            <v>0</v>
          </cell>
          <cell r="I2841">
            <v>18</v>
          </cell>
          <cell r="J2841">
            <v>1</v>
          </cell>
          <cell r="K2841">
            <v>0</v>
          </cell>
          <cell r="L2841" t="str">
            <v>KGM</v>
          </cell>
          <cell r="M2841">
            <v>0</v>
          </cell>
          <cell r="N2841">
            <v>0</v>
          </cell>
          <cell r="O2841" t="str">
            <v>CLASSE</v>
          </cell>
          <cell r="P2841">
            <v>2</v>
          </cell>
          <cell r="Q2841">
            <v>30.8</v>
          </cell>
          <cell r="R2841">
            <v>11</v>
          </cell>
          <cell r="S2841">
            <v>30.800000000000011</v>
          </cell>
          <cell r="T2841" t="str">
            <v xml:space="preserve"> </v>
          </cell>
        </row>
        <row r="2842">
          <cell r="A2842" t="str">
            <v>54024190</v>
          </cell>
          <cell r="B2842" t="str">
            <v>Fils de nylon d'une torsion n'_x0002_xc_x0002_dent pas 50 tours/mtre,pour usages autre que p_x0008_che</v>
          </cell>
          <cell r="C2842">
            <v>38393</v>
          </cell>
          <cell r="D2842">
            <v>10</v>
          </cell>
          <cell r="E2842">
            <v>0</v>
          </cell>
          <cell r="F2842">
            <v>18</v>
          </cell>
          <cell r="G2842">
            <v>10</v>
          </cell>
          <cell r="H2842">
            <v>0</v>
          </cell>
          <cell r="I2842">
            <v>18</v>
          </cell>
          <cell r="J2842">
            <v>1</v>
          </cell>
          <cell r="K2842">
            <v>0</v>
          </cell>
          <cell r="L2842" t="str">
            <v>KGM</v>
          </cell>
          <cell r="M2842">
            <v>0</v>
          </cell>
          <cell r="N2842">
            <v>0</v>
          </cell>
          <cell r="O2842" t="str">
            <v>CLASSE</v>
          </cell>
          <cell r="P2842">
            <v>2</v>
          </cell>
          <cell r="Q2842">
            <v>30.8</v>
          </cell>
          <cell r="R2842">
            <v>11</v>
          </cell>
          <cell r="S2842">
            <v>30.800000000000011</v>
          </cell>
          <cell r="T2842" t="str">
            <v xml:space="preserve"> </v>
          </cell>
        </row>
        <row r="2843">
          <cell r="A2843" t="str">
            <v>54024200</v>
          </cell>
          <cell r="B2843" t="str">
            <v>Fils simpl de polyester orient en partie,sans ou avec torsion&lt;=50 t/m ncvd</v>
          </cell>
          <cell r="C2843">
            <v>38393</v>
          </cell>
          <cell r="D2843">
            <v>10</v>
          </cell>
          <cell r="E2843">
            <v>0</v>
          </cell>
          <cell r="F2843">
            <v>18</v>
          </cell>
          <cell r="G2843">
            <v>10</v>
          </cell>
          <cell r="H2843">
            <v>0</v>
          </cell>
          <cell r="I2843">
            <v>18</v>
          </cell>
          <cell r="J2843">
            <v>1</v>
          </cell>
          <cell r="K2843">
            <v>0</v>
          </cell>
          <cell r="L2843" t="str">
            <v>KGM</v>
          </cell>
          <cell r="M2843">
            <v>0</v>
          </cell>
          <cell r="N2843">
            <v>0</v>
          </cell>
          <cell r="O2843" t="str">
            <v>CLASSE</v>
          </cell>
          <cell r="P2843">
            <v>2</v>
          </cell>
          <cell r="Q2843">
            <v>30.8</v>
          </cell>
          <cell r="R2843">
            <v>11</v>
          </cell>
          <cell r="S2843">
            <v>30.800000000000011</v>
          </cell>
          <cell r="T2843" t="str">
            <v xml:space="preserve"> </v>
          </cell>
        </row>
        <row r="2844">
          <cell r="A2844" t="str">
            <v>54024310</v>
          </cell>
          <cell r="B2844" t="str">
            <v>Fils _x0005_ p_x0008_che de polyesters autre que du540210 _x0005_ 540242</v>
          </cell>
          <cell r="C2844">
            <v>38393</v>
          </cell>
          <cell r="D2844">
            <v>10</v>
          </cell>
          <cell r="E2844">
            <v>0</v>
          </cell>
          <cell r="F2844">
            <v>18</v>
          </cell>
          <cell r="G2844">
            <v>10</v>
          </cell>
          <cell r="H2844">
            <v>0</v>
          </cell>
          <cell r="I2844">
            <v>18</v>
          </cell>
          <cell r="J2844">
            <v>1</v>
          </cell>
          <cell r="K2844">
            <v>0</v>
          </cell>
          <cell r="L2844" t="str">
            <v>KGM</v>
          </cell>
          <cell r="M2844">
            <v>0</v>
          </cell>
          <cell r="N2844">
            <v>0</v>
          </cell>
          <cell r="O2844" t="str">
            <v>CLASSE</v>
          </cell>
          <cell r="P2844">
            <v>2</v>
          </cell>
          <cell r="Q2844">
            <v>30.8</v>
          </cell>
          <cell r="R2844">
            <v>11</v>
          </cell>
          <cell r="S2844">
            <v>30.800000000000011</v>
          </cell>
          <cell r="T2844" t="str">
            <v xml:space="preserve"> </v>
          </cell>
        </row>
        <row r="2845">
          <cell r="A2845" t="str">
            <v>54024390</v>
          </cell>
          <cell r="B2845" t="str">
            <v>Fils de haute tenacit_x0002_ en polyesters autresqu du 540210 _x0005_ 54024310</v>
          </cell>
          <cell r="C2845">
            <v>38393</v>
          </cell>
          <cell r="D2845">
            <v>10</v>
          </cell>
          <cell r="E2845">
            <v>0</v>
          </cell>
          <cell r="F2845">
            <v>18</v>
          </cell>
          <cell r="G2845">
            <v>10</v>
          </cell>
          <cell r="H2845">
            <v>0</v>
          </cell>
          <cell r="I2845">
            <v>18</v>
          </cell>
          <cell r="J2845">
            <v>1</v>
          </cell>
          <cell r="K2845">
            <v>0</v>
          </cell>
          <cell r="L2845" t="str">
            <v>KGM</v>
          </cell>
          <cell r="M2845">
            <v>0</v>
          </cell>
          <cell r="N2845">
            <v>0</v>
          </cell>
          <cell r="O2845" t="str">
            <v>CLASSE</v>
          </cell>
          <cell r="P2845">
            <v>2</v>
          </cell>
          <cell r="Q2845">
            <v>30.8</v>
          </cell>
          <cell r="R2845">
            <v>11</v>
          </cell>
          <cell r="S2845">
            <v>30.800000000000011</v>
          </cell>
          <cell r="T2845" t="str">
            <v xml:space="preserve"> </v>
          </cell>
        </row>
        <row r="2846">
          <cell r="A2846" t="str">
            <v>54024910</v>
          </cell>
          <cell r="B2846" t="str">
            <v>Fils de p_x0008_che autres que du 540210 _x0005_ 540243</v>
          </cell>
          <cell r="C2846">
            <v>38393</v>
          </cell>
          <cell r="D2846">
            <v>10</v>
          </cell>
          <cell r="E2846">
            <v>0</v>
          </cell>
          <cell r="F2846">
            <v>10</v>
          </cell>
          <cell r="G2846">
            <v>10</v>
          </cell>
          <cell r="H2846">
            <v>0</v>
          </cell>
          <cell r="I2846">
            <v>18</v>
          </cell>
          <cell r="J2846">
            <v>1</v>
          </cell>
          <cell r="K2846">
            <v>0</v>
          </cell>
          <cell r="L2846" t="str">
            <v>KGM</v>
          </cell>
          <cell r="M2846">
            <v>0</v>
          </cell>
          <cell r="N2846">
            <v>0</v>
          </cell>
          <cell r="O2846" t="str">
            <v>CLASSE</v>
          </cell>
          <cell r="P2846">
            <v>2</v>
          </cell>
          <cell r="Q2846">
            <v>30.8</v>
          </cell>
          <cell r="R2846">
            <v>11</v>
          </cell>
          <cell r="S2846">
            <v>30.800000000000011</v>
          </cell>
          <cell r="T2846" t="str">
            <v xml:space="preserve"> </v>
          </cell>
        </row>
        <row r="2847">
          <cell r="A2847" t="str">
            <v>54024990</v>
          </cell>
          <cell r="B2847" t="str">
            <v>Fils _x0005_ haute tenacit_x0002_ d'une torsion &lt;= 50 tours/m autres que du 540210 _x0005_ 54024910</v>
          </cell>
          <cell r="C2847">
            <v>38393</v>
          </cell>
          <cell r="D2847">
            <v>10</v>
          </cell>
          <cell r="E2847">
            <v>0</v>
          </cell>
          <cell r="F2847">
            <v>18</v>
          </cell>
          <cell r="G2847">
            <v>10</v>
          </cell>
          <cell r="H2847">
            <v>0</v>
          </cell>
          <cell r="I2847">
            <v>18</v>
          </cell>
          <cell r="J2847">
            <v>1</v>
          </cell>
          <cell r="K2847">
            <v>0</v>
          </cell>
          <cell r="L2847" t="str">
            <v>KGM</v>
          </cell>
          <cell r="M2847">
            <v>0</v>
          </cell>
          <cell r="N2847">
            <v>0</v>
          </cell>
          <cell r="O2847" t="str">
            <v>CLASSE</v>
          </cell>
          <cell r="P2847">
            <v>2</v>
          </cell>
          <cell r="Q2847">
            <v>30.8</v>
          </cell>
          <cell r="R2847">
            <v>11</v>
          </cell>
          <cell r="S2847">
            <v>30.800000000000011</v>
          </cell>
          <cell r="T2847" t="str">
            <v xml:space="preserve"> </v>
          </cell>
        </row>
        <row r="2848">
          <cell r="A2848" t="str">
            <v>54025100</v>
          </cell>
          <cell r="B2848" t="str">
            <v>Fils simples de nylon ou autres polyamides, torsion + 50 t/m, ncvd</v>
          </cell>
          <cell r="C2848">
            <v>38393</v>
          </cell>
          <cell r="D2848">
            <v>10</v>
          </cell>
          <cell r="E2848">
            <v>0</v>
          </cell>
          <cell r="F2848">
            <v>18</v>
          </cell>
          <cell r="G2848">
            <v>10</v>
          </cell>
          <cell r="H2848">
            <v>0</v>
          </cell>
          <cell r="I2848">
            <v>18</v>
          </cell>
          <cell r="J2848">
            <v>1</v>
          </cell>
          <cell r="K2848">
            <v>0</v>
          </cell>
          <cell r="L2848" t="str">
            <v>KGM</v>
          </cell>
          <cell r="M2848">
            <v>0</v>
          </cell>
          <cell r="N2848">
            <v>0</v>
          </cell>
          <cell r="O2848" t="str">
            <v>CLASSE</v>
          </cell>
          <cell r="P2848">
            <v>2</v>
          </cell>
          <cell r="Q2848">
            <v>30.8</v>
          </cell>
          <cell r="R2848">
            <v>11</v>
          </cell>
          <cell r="S2848">
            <v>30.800000000000011</v>
          </cell>
          <cell r="T2848" t="str">
            <v xml:space="preserve"> </v>
          </cell>
        </row>
        <row r="2849">
          <cell r="A2849" t="str">
            <v>54025200</v>
          </cell>
          <cell r="B2849" t="str">
            <v>Fils simples de polyesters, d'une torsion excedant 50 tours/m, ncvd</v>
          </cell>
          <cell r="C2849">
            <v>38393</v>
          </cell>
          <cell r="D2849">
            <v>10</v>
          </cell>
          <cell r="E2849">
            <v>0</v>
          </cell>
          <cell r="F2849">
            <v>18</v>
          </cell>
          <cell r="G2849">
            <v>10</v>
          </cell>
          <cell r="H2849">
            <v>0</v>
          </cell>
          <cell r="I2849">
            <v>18</v>
          </cell>
          <cell r="J2849">
            <v>1</v>
          </cell>
          <cell r="K2849">
            <v>0</v>
          </cell>
          <cell r="L2849" t="str">
            <v>KGM</v>
          </cell>
          <cell r="M2849">
            <v>0</v>
          </cell>
          <cell r="N2849">
            <v>0</v>
          </cell>
          <cell r="O2849" t="str">
            <v>CLASSE</v>
          </cell>
          <cell r="P2849">
            <v>2</v>
          </cell>
          <cell r="Q2849">
            <v>30.8</v>
          </cell>
          <cell r="R2849">
            <v>11</v>
          </cell>
          <cell r="S2849">
            <v>30.800000000000011</v>
          </cell>
          <cell r="T2849" t="str">
            <v xml:space="preserve"> </v>
          </cell>
        </row>
        <row r="2850">
          <cell r="A2850" t="str">
            <v>54025900</v>
          </cell>
          <cell r="B2850" t="str">
            <v>Fils simples, d'une torsion &gt; 50 tours/m, ncvd,de 540241 a 540252 exclus</v>
          </cell>
          <cell r="C2850">
            <v>38393</v>
          </cell>
          <cell r="D2850">
            <v>10</v>
          </cell>
          <cell r="E2850">
            <v>0</v>
          </cell>
          <cell r="F2850">
            <v>18</v>
          </cell>
          <cell r="G2850">
            <v>10</v>
          </cell>
          <cell r="H2850">
            <v>0</v>
          </cell>
          <cell r="I2850">
            <v>18</v>
          </cell>
          <cell r="J2850">
            <v>1</v>
          </cell>
          <cell r="K2850">
            <v>0</v>
          </cell>
          <cell r="L2850" t="str">
            <v>KGM</v>
          </cell>
          <cell r="M2850">
            <v>0</v>
          </cell>
          <cell r="N2850">
            <v>0</v>
          </cell>
          <cell r="O2850" t="str">
            <v>CLASSE</v>
          </cell>
          <cell r="P2850">
            <v>2</v>
          </cell>
          <cell r="Q2850">
            <v>30.8</v>
          </cell>
          <cell r="R2850">
            <v>11</v>
          </cell>
          <cell r="S2850">
            <v>30.800000000000011</v>
          </cell>
          <cell r="T2850" t="str">
            <v xml:space="preserve"> </v>
          </cell>
        </row>
        <row r="2851">
          <cell r="A2851" t="str">
            <v>54026100</v>
          </cell>
          <cell r="B2851" t="str">
            <v>Fils retors ou cables de nylon ou autres polyamides, ncvd</v>
          </cell>
          <cell r="C2851">
            <v>38393</v>
          </cell>
          <cell r="D2851">
            <v>10</v>
          </cell>
          <cell r="E2851">
            <v>0</v>
          </cell>
          <cell r="F2851">
            <v>18</v>
          </cell>
          <cell r="G2851">
            <v>10</v>
          </cell>
          <cell r="H2851">
            <v>0</v>
          </cell>
          <cell r="I2851">
            <v>18</v>
          </cell>
          <cell r="J2851">
            <v>1</v>
          </cell>
          <cell r="K2851">
            <v>0</v>
          </cell>
          <cell r="L2851" t="str">
            <v>KGM</v>
          </cell>
          <cell r="M2851">
            <v>0</v>
          </cell>
          <cell r="N2851">
            <v>0</v>
          </cell>
          <cell r="O2851" t="str">
            <v>CLASSE</v>
          </cell>
          <cell r="P2851">
            <v>2</v>
          </cell>
          <cell r="Q2851">
            <v>30.8</v>
          </cell>
          <cell r="R2851">
            <v>11</v>
          </cell>
          <cell r="S2851">
            <v>30.800000000000011</v>
          </cell>
          <cell r="T2851" t="str">
            <v xml:space="preserve"> </v>
          </cell>
        </row>
        <row r="2852">
          <cell r="A2852" t="str">
            <v>54026200</v>
          </cell>
          <cell r="B2852" t="str">
            <v>Fils retors ou cables de polyesters, ncvd</v>
          </cell>
          <cell r="C2852">
            <v>38393</v>
          </cell>
          <cell r="D2852">
            <v>10</v>
          </cell>
          <cell r="E2852">
            <v>0</v>
          </cell>
          <cell r="F2852">
            <v>18</v>
          </cell>
          <cell r="G2852">
            <v>10</v>
          </cell>
          <cell r="H2852">
            <v>0</v>
          </cell>
          <cell r="I2852">
            <v>18</v>
          </cell>
          <cell r="J2852">
            <v>1</v>
          </cell>
          <cell r="K2852">
            <v>0</v>
          </cell>
          <cell r="L2852" t="str">
            <v>KGM</v>
          </cell>
          <cell r="M2852">
            <v>0</v>
          </cell>
          <cell r="N2852">
            <v>0</v>
          </cell>
          <cell r="O2852" t="str">
            <v>CLASSE</v>
          </cell>
          <cell r="P2852">
            <v>2</v>
          </cell>
          <cell r="Q2852">
            <v>30.8</v>
          </cell>
          <cell r="R2852">
            <v>11</v>
          </cell>
          <cell r="S2852">
            <v>30.800000000000011</v>
          </cell>
          <cell r="T2852" t="str">
            <v xml:space="preserve"> </v>
          </cell>
        </row>
        <row r="2853">
          <cell r="A2853" t="str">
            <v>54026900</v>
          </cell>
          <cell r="B2853" t="str">
            <v>Fils retors ou cables autres que des n. 540110 a 540262 , ncvd</v>
          </cell>
          <cell r="C2853">
            <v>38393</v>
          </cell>
          <cell r="D2853">
            <v>10</v>
          </cell>
          <cell r="E2853">
            <v>0</v>
          </cell>
          <cell r="F2853">
            <v>18</v>
          </cell>
          <cell r="G2853">
            <v>10</v>
          </cell>
          <cell r="H2853">
            <v>0</v>
          </cell>
          <cell r="I2853">
            <v>18</v>
          </cell>
          <cell r="J2853">
            <v>1</v>
          </cell>
          <cell r="K2853">
            <v>0</v>
          </cell>
          <cell r="L2853" t="str">
            <v>KGM</v>
          </cell>
          <cell r="M2853">
            <v>0</v>
          </cell>
          <cell r="N2853">
            <v>0</v>
          </cell>
          <cell r="O2853" t="str">
            <v>CLASSE</v>
          </cell>
          <cell r="P2853">
            <v>2</v>
          </cell>
          <cell r="Q2853">
            <v>30.8</v>
          </cell>
          <cell r="R2853">
            <v>11</v>
          </cell>
          <cell r="S2853">
            <v>30.800000000000011</v>
          </cell>
          <cell r="T2853" t="str">
            <v xml:space="preserve"> </v>
          </cell>
        </row>
        <row r="2854">
          <cell r="A2854" t="str">
            <v>54031000</v>
          </cell>
          <cell r="B2854" t="str">
            <v>Fils a haute tenacite en rayonne viscose, ncvd</v>
          </cell>
          <cell r="C2854">
            <v>38393</v>
          </cell>
          <cell r="D2854">
            <v>10</v>
          </cell>
          <cell r="E2854">
            <v>0</v>
          </cell>
          <cell r="F2854">
            <v>18</v>
          </cell>
          <cell r="G2854">
            <v>10</v>
          </cell>
          <cell r="H2854">
            <v>0</v>
          </cell>
          <cell r="I2854">
            <v>18</v>
          </cell>
          <cell r="J2854">
            <v>1</v>
          </cell>
          <cell r="K2854">
            <v>0</v>
          </cell>
          <cell r="L2854" t="str">
            <v>KGM</v>
          </cell>
          <cell r="M2854">
            <v>0</v>
          </cell>
          <cell r="N2854">
            <v>0</v>
          </cell>
          <cell r="O2854" t="str">
            <v>CLASSE</v>
          </cell>
          <cell r="P2854">
            <v>2</v>
          </cell>
          <cell r="Q2854">
            <v>30.8</v>
          </cell>
          <cell r="R2854">
            <v>11</v>
          </cell>
          <cell r="S2854">
            <v>30.800000000000011</v>
          </cell>
          <cell r="T2854" t="str">
            <v xml:space="preserve"> </v>
          </cell>
        </row>
        <row r="2855">
          <cell r="A2855" t="str">
            <v>54032000</v>
          </cell>
          <cell r="B2855" t="str">
            <v>Fils textures de filaments artificiels, ncvd</v>
          </cell>
          <cell r="C2855">
            <v>38393</v>
          </cell>
          <cell r="D2855">
            <v>10</v>
          </cell>
          <cell r="E2855">
            <v>0</v>
          </cell>
          <cell r="F2855">
            <v>18</v>
          </cell>
          <cell r="G2855">
            <v>10</v>
          </cell>
          <cell r="H2855">
            <v>0</v>
          </cell>
          <cell r="I2855">
            <v>18</v>
          </cell>
          <cell r="J2855">
            <v>1</v>
          </cell>
          <cell r="K2855">
            <v>0</v>
          </cell>
          <cell r="L2855" t="str">
            <v>KGM</v>
          </cell>
          <cell r="M2855">
            <v>0</v>
          </cell>
          <cell r="N2855">
            <v>0</v>
          </cell>
          <cell r="O2855" t="str">
            <v>CLASSE</v>
          </cell>
          <cell r="P2855">
            <v>2</v>
          </cell>
          <cell r="Q2855">
            <v>30.8</v>
          </cell>
          <cell r="R2855">
            <v>11</v>
          </cell>
          <cell r="S2855">
            <v>30.800000000000011</v>
          </cell>
          <cell r="T2855" t="str">
            <v xml:space="preserve"> </v>
          </cell>
        </row>
        <row r="2856">
          <cell r="A2856" t="str">
            <v>54033100</v>
          </cell>
          <cell r="B2856" t="str">
            <v>Fils simples de rayonne viscose,sans ou avec tors &lt;= 120 tours/m, ncvd</v>
          </cell>
          <cell r="C2856">
            <v>38393</v>
          </cell>
          <cell r="D2856">
            <v>10</v>
          </cell>
          <cell r="E2856">
            <v>0</v>
          </cell>
          <cell r="F2856">
            <v>18</v>
          </cell>
          <cell r="G2856">
            <v>10</v>
          </cell>
          <cell r="H2856">
            <v>0</v>
          </cell>
          <cell r="I2856">
            <v>18</v>
          </cell>
          <cell r="J2856">
            <v>1</v>
          </cell>
          <cell r="K2856">
            <v>0</v>
          </cell>
          <cell r="L2856" t="str">
            <v>KGM</v>
          </cell>
          <cell r="M2856">
            <v>0</v>
          </cell>
          <cell r="N2856">
            <v>0</v>
          </cell>
          <cell r="O2856" t="str">
            <v>CLASSE</v>
          </cell>
          <cell r="P2856">
            <v>2</v>
          </cell>
          <cell r="Q2856">
            <v>30.8</v>
          </cell>
          <cell r="R2856">
            <v>11</v>
          </cell>
          <cell r="S2856">
            <v>30.800000000000011</v>
          </cell>
          <cell r="T2856" t="str">
            <v xml:space="preserve"> </v>
          </cell>
        </row>
        <row r="2857">
          <cell r="A2857" t="str">
            <v>54033200</v>
          </cell>
          <cell r="B2857" t="str">
            <v>Fils simples de rayonne viscose, d'une torsion de plus de 120 t/m, ncvd</v>
          </cell>
          <cell r="C2857">
            <v>38393</v>
          </cell>
          <cell r="D2857">
            <v>10</v>
          </cell>
          <cell r="E2857">
            <v>0</v>
          </cell>
          <cell r="F2857">
            <v>18</v>
          </cell>
          <cell r="G2857">
            <v>10</v>
          </cell>
          <cell r="H2857">
            <v>0</v>
          </cell>
          <cell r="I2857">
            <v>18</v>
          </cell>
          <cell r="J2857">
            <v>1</v>
          </cell>
          <cell r="K2857">
            <v>0</v>
          </cell>
          <cell r="L2857" t="str">
            <v>KGM</v>
          </cell>
          <cell r="M2857">
            <v>0</v>
          </cell>
          <cell r="N2857">
            <v>0</v>
          </cell>
          <cell r="O2857" t="str">
            <v>CLASSE</v>
          </cell>
          <cell r="P2857">
            <v>2</v>
          </cell>
          <cell r="Q2857">
            <v>30.8</v>
          </cell>
          <cell r="R2857">
            <v>11</v>
          </cell>
          <cell r="S2857">
            <v>30.800000000000011</v>
          </cell>
          <cell r="T2857" t="str">
            <v xml:space="preserve"> </v>
          </cell>
        </row>
        <row r="2858">
          <cell r="A2858" t="str">
            <v>54033300</v>
          </cell>
          <cell r="B2858" t="str">
            <v>Fils simples d'acetate de cellulose,ncvd</v>
          </cell>
          <cell r="C2858">
            <v>38393</v>
          </cell>
          <cell r="D2858">
            <v>10</v>
          </cell>
          <cell r="E2858">
            <v>0</v>
          </cell>
          <cell r="F2858">
            <v>18</v>
          </cell>
          <cell r="G2858">
            <v>10</v>
          </cell>
          <cell r="H2858">
            <v>0</v>
          </cell>
          <cell r="I2858">
            <v>18</v>
          </cell>
          <cell r="J2858">
            <v>1</v>
          </cell>
          <cell r="K2858">
            <v>0</v>
          </cell>
          <cell r="L2858" t="str">
            <v>KGM</v>
          </cell>
          <cell r="M2858">
            <v>0</v>
          </cell>
          <cell r="N2858">
            <v>0</v>
          </cell>
          <cell r="O2858" t="str">
            <v>CLASSE</v>
          </cell>
          <cell r="P2858">
            <v>2</v>
          </cell>
          <cell r="Q2858">
            <v>30.8</v>
          </cell>
          <cell r="R2858">
            <v>11</v>
          </cell>
          <cell r="S2858">
            <v>30.800000000000011</v>
          </cell>
          <cell r="T2858" t="str">
            <v xml:space="preserve"> </v>
          </cell>
        </row>
        <row r="2859">
          <cell r="A2859" t="str">
            <v>54033900</v>
          </cell>
          <cell r="B2859" t="str">
            <v>Fils simples artificiels,autres que des n. 540110 a 540333,ncvd</v>
          </cell>
          <cell r="C2859">
            <v>38393</v>
          </cell>
          <cell r="D2859">
            <v>10</v>
          </cell>
          <cell r="E2859">
            <v>0</v>
          </cell>
          <cell r="F2859">
            <v>18</v>
          </cell>
          <cell r="G2859">
            <v>10</v>
          </cell>
          <cell r="H2859">
            <v>0</v>
          </cell>
          <cell r="I2859">
            <v>18</v>
          </cell>
          <cell r="J2859">
            <v>1</v>
          </cell>
          <cell r="K2859">
            <v>0</v>
          </cell>
          <cell r="L2859" t="str">
            <v>KGM</v>
          </cell>
          <cell r="M2859">
            <v>0</v>
          </cell>
          <cell r="N2859">
            <v>0</v>
          </cell>
          <cell r="O2859" t="str">
            <v>CLASSE</v>
          </cell>
          <cell r="P2859">
            <v>2</v>
          </cell>
          <cell r="Q2859">
            <v>30.8</v>
          </cell>
          <cell r="R2859">
            <v>11</v>
          </cell>
          <cell r="S2859">
            <v>30.800000000000011</v>
          </cell>
          <cell r="T2859" t="str">
            <v xml:space="preserve"> </v>
          </cell>
        </row>
        <row r="2860">
          <cell r="A2860" t="str">
            <v>54034100</v>
          </cell>
          <cell r="B2860" t="str">
            <v>Fils retors ou cables de rayonne viscose, ncvd</v>
          </cell>
          <cell r="C2860">
            <v>38393</v>
          </cell>
          <cell r="D2860">
            <v>10</v>
          </cell>
          <cell r="E2860">
            <v>0</v>
          </cell>
          <cell r="F2860">
            <v>18</v>
          </cell>
          <cell r="G2860">
            <v>10</v>
          </cell>
          <cell r="H2860">
            <v>0</v>
          </cell>
          <cell r="I2860">
            <v>18</v>
          </cell>
          <cell r="J2860">
            <v>1</v>
          </cell>
          <cell r="K2860">
            <v>0</v>
          </cell>
          <cell r="L2860" t="str">
            <v>KGM</v>
          </cell>
          <cell r="M2860">
            <v>0</v>
          </cell>
          <cell r="N2860">
            <v>0</v>
          </cell>
          <cell r="O2860" t="str">
            <v>CLASSE</v>
          </cell>
          <cell r="P2860">
            <v>2</v>
          </cell>
          <cell r="Q2860">
            <v>30.8</v>
          </cell>
          <cell r="R2860">
            <v>11</v>
          </cell>
          <cell r="S2860">
            <v>30.800000000000011</v>
          </cell>
          <cell r="T2860" t="str">
            <v xml:space="preserve"> </v>
          </cell>
        </row>
        <row r="2861">
          <cell r="A2861" t="str">
            <v>54034200</v>
          </cell>
          <cell r="B2861" t="str">
            <v>Fils retors ou cables d'acetate de cellulose, ncvd</v>
          </cell>
          <cell r="C2861">
            <v>38393</v>
          </cell>
          <cell r="D2861">
            <v>10</v>
          </cell>
          <cell r="E2861">
            <v>0</v>
          </cell>
          <cell r="F2861">
            <v>18</v>
          </cell>
          <cell r="G2861">
            <v>10</v>
          </cell>
          <cell r="H2861">
            <v>0</v>
          </cell>
          <cell r="I2861">
            <v>18</v>
          </cell>
          <cell r="J2861">
            <v>1</v>
          </cell>
          <cell r="K2861">
            <v>0</v>
          </cell>
          <cell r="L2861" t="str">
            <v>KGM</v>
          </cell>
          <cell r="M2861">
            <v>0</v>
          </cell>
          <cell r="N2861">
            <v>0</v>
          </cell>
          <cell r="O2861" t="str">
            <v>CLASSE</v>
          </cell>
          <cell r="P2861">
            <v>2</v>
          </cell>
          <cell r="Q2861">
            <v>30.8</v>
          </cell>
          <cell r="R2861">
            <v>11</v>
          </cell>
          <cell r="S2861">
            <v>30.800000000000011</v>
          </cell>
          <cell r="T2861" t="str">
            <v xml:space="preserve"> </v>
          </cell>
        </row>
        <row r="2862">
          <cell r="A2862" t="str">
            <v>54034900</v>
          </cell>
          <cell r="B2862" t="str">
            <v>Fils retors ou cables de filaments artificiels,ncvd,de 5401 a 540342 exclu</v>
          </cell>
          <cell r="C2862">
            <v>38393</v>
          </cell>
          <cell r="D2862">
            <v>10</v>
          </cell>
          <cell r="E2862">
            <v>0</v>
          </cell>
          <cell r="F2862">
            <v>18</v>
          </cell>
          <cell r="G2862">
            <v>10</v>
          </cell>
          <cell r="H2862">
            <v>0</v>
          </cell>
          <cell r="I2862">
            <v>18</v>
          </cell>
          <cell r="J2862">
            <v>1</v>
          </cell>
          <cell r="K2862">
            <v>0</v>
          </cell>
          <cell r="L2862" t="str">
            <v>KGM</v>
          </cell>
          <cell r="M2862">
            <v>0</v>
          </cell>
          <cell r="N2862">
            <v>0</v>
          </cell>
          <cell r="O2862" t="str">
            <v>CLASSE</v>
          </cell>
          <cell r="P2862">
            <v>2</v>
          </cell>
          <cell r="Q2862">
            <v>30.8</v>
          </cell>
          <cell r="R2862">
            <v>11</v>
          </cell>
          <cell r="S2862">
            <v>30.800000000000011</v>
          </cell>
          <cell r="T2862" t="str">
            <v xml:space="preserve"> </v>
          </cell>
        </row>
        <row r="2863">
          <cell r="A2863" t="str">
            <v>54041010</v>
          </cell>
          <cell r="B2863" t="str">
            <v>Fils de p_x0008_che en monofilament synth_x0002_tiquede 67 d_x0002_citex ou plus autres que du 5402&amp;03</v>
          </cell>
          <cell r="C2863">
            <v>38393</v>
          </cell>
          <cell r="D2863">
            <v>10</v>
          </cell>
          <cell r="E2863">
            <v>0</v>
          </cell>
          <cell r="F2863">
            <v>18</v>
          </cell>
          <cell r="G2863">
            <v>10</v>
          </cell>
          <cell r="H2863">
            <v>0</v>
          </cell>
          <cell r="I2863">
            <v>18</v>
          </cell>
          <cell r="J2863">
            <v>1</v>
          </cell>
          <cell r="K2863">
            <v>0</v>
          </cell>
          <cell r="L2863" t="str">
            <v>KGM</v>
          </cell>
          <cell r="M2863">
            <v>0</v>
          </cell>
          <cell r="N2863">
            <v>0</v>
          </cell>
          <cell r="O2863" t="str">
            <v>CLASSE</v>
          </cell>
          <cell r="P2863">
            <v>2</v>
          </cell>
          <cell r="Q2863">
            <v>30.8</v>
          </cell>
          <cell r="R2863">
            <v>11</v>
          </cell>
          <cell r="S2863">
            <v>30.800000000000011</v>
          </cell>
          <cell r="T2863" t="str">
            <v xml:space="preserve"> </v>
          </cell>
        </row>
        <row r="2864">
          <cell r="A2864" t="str">
            <v>54041090</v>
          </cell>
          <cell r="B2864" t="str">
            <v>Monofilaments synth_x0002_tiques de 67 d_x0002_citex ou plus autres que pour la p_x0008_che</v>
          </cell>
          <cell r="C2864">
            <v>38393</v>
          </cell>
          <cell r="D2864">
            <v>10</v>
          </cell>
          <cell r="E2864">
            <v>0</v>
          </cell>
          <cell r="F2864">
            <v>10</v>
          </cell>
          <cell r="G2864">
            <v>10</v>
          </cell>
          <cell r="H2864">
            <v>0</v>
          </cell>
          <cell r="I2864">
            <v>18</v>
          </cell>
          <cell r="J2864">
            <v>1</v>
          </cell>
          <cell r="K2864">
            <v>0</v>
          </cell>
          <cell r="L2864" t="str">
            <v>KGM</v>
          </cell>
          <cell r="M2864">
            <v>0</v>
          </cell>
          <cell r="N2864">
            <v>0</v>
          </cell>
          <cell r="O2864" t="str">
            <v>CLASSE</v>
          </cell>
          <cell r="P2864">
            <v>2</v>
          </cell>
          <cell r="Q2864">
            <v>30.8</v>
          </cell>
          <cell r="R2864">
            <v>11</v>
          </cell>
          <cell r="S2864">
            <v>30.800000000000011</v>
          </cell>
          <cell r="T2864" t="str">
            <v xml:space="preserve"> </v>
          </cell>
        </row>
        <row r="2865">
          <cell r="A2865" t="str">
            <v>54049000</v>
          </cell>
          <cell r="B2865" t="str">
            <v>Lames...en matieres textiles synthetiques, l &lt;=5 mm</v>
          </cell>
          <cell r="C2865">
            <v>38393</v>
          </cell>
          <cell r="D2865">
            <v>10</v>
          </cell>
          <cell r="E2865">
            <v>0</v>
          </cell>
          <cell r="F2865">
            <v>10</v>
          </cell>
          <cell r="G2865">
            <v>10</v>
          </cell>
          <cell r="H2865">
            <v>0</v>
          </cell>
          <cell r="I2865">
            <v>18</v>
          </cell>
          <cell r="J2865">
            <v>1</v>
          </cell>
          <cell r="K2865">
            <v>0</v>
          </cell>
          <cell r="L2865" t="str">
            <v>KGM</v>
          </cell>
          <cell r="M2865">
            <v>0</v>
          </cell>
          <cell r="N2865">
            <v>0</v>
          </cell>
          <cell r="O2865" t="str">
            <v>CLASSE</v>
          </cell>
          <cell r="P2865">
            <v>2</v>
          </cell>
          <cell r="Q2865">
            <v>30.8</v>
          </cell>
          <cell r="R2865">
            <v>11</v>
          </cell>
          <cell r="S2865">
            <v>30.800000000000011</v>
          </cell>
          <cell r="T2865" t="str">
            <v xml:space="preserve"> </v>
          </cell>
        </row>
        <row r="2866">
          <cell r="A2866" t="str">
            <v>54050000</v>
          </cell>
          <cell r="B2866" t="str">
            <v>Monofilaments artificiels &gt;=67 dcitex coup.transv.&lt;=1mm,largeur &lt;=5mm</v>
          </cell>
          <cell r="C2866">
            <v>38393</v>
          </cell>
          <cell r="D2866">
            <v>10</v>
          </cell>
          <cell r="E2866">
            <v>0</v>
          </cell>
          <cell r="F2866">
            <v>10</v>
          </cell>
          <cell r="G2866">
            <v>10</v>
          </cell>
          <cell r="H2866">
            <v>0</v>
          </cell>
          <cell r="I2866">
            <v>18</v>
          </cell>
          <cell r="J2866">
            <v>1</v>
          </cell>
          <cell r="K2866">
            <v>0</v>
          </cell>
          <cell r="L2866" t="str">
            <v>KGM</v>
          </cell>
          <cell r="M2866">
            <v>0</v>
          </cell>
          <cell r="N2866">
            <v>0</v>
          </cell>
          <cell r="O2866" t="str">
            <v>CLASSE</v>
          </cell>
          <cell r="P2866">
            <v>2</v>
          </cell>
          <cell r="Q2866">
            <v>30.8</v>
          </cell>
          <cell r="R2866">
            <v>11</v>
          </cell>
          <cell r="S2866">
            <v>30.800000000000011</v>
          </cell>
          <cell r="T2866" t="str">
            <v xml:space="preserve"> </v>
          </cell>
        </row>
        <row r="2867">
          <cell r="A2867" t="str">
            <v>54061010</v>
          </cell>
          <cell r="B2867" t="str">
            <v>Fils de filaments synth_x0002_tiques,artificiels pour la p_x0008_che conditionn_x0002_s pr vente au d_x0002_t.</v>
          </cell>
          <cell r="C2867">
            <v>38393</v>
          </cell>
          <cell r="D2867">
            <v>10</v>
          </cell>
          <cell r="E2867">
            <v>0</v>
          </cell>
          <cell r="F2867">
            <v>10</v>
          </cell>
          <cell r="G2867">
            <v>10</v>
          </cell>
          <cell r="H2867">
            <v>0</v>
          </cell>
          <cell r="I2867">
            <v>18</v>
          </cell>
          <cell r="J2867">
            <v>1</v>
          </cell>
          <cell r="K2867">
            <v>0</v>
          </cell>
          <cell r="L2867" t="str">
            <v>KGM</v>
          </cell>
          <cell r="M2867">
            <v>0</v>
          </cell>
          <cell r="N2867">
            <v>0</v>
          </cell>
          <cell r="O2867" t="str">
            <v>CLASSE</v>
          </cell>
          <cell r="P2867">
            <v>2</v>
          </cell>
          <cell r="Q2867">
            <v>30.8</v>
          </cell>
          <cell r="R2867">
            <v>11</v>
          </cell>
          <cell r="S2867">
            <v>30.800000000000011</v>
          </cell>
          <cell r="T2867" t="str">
            <v xml:space="preserve"> </v>
          </cell>
        </row>
        <row r="2868">
          <cell r="A2868" t="str">
            <v>54061090</v>
          </cell>
          <cell r="B2868" t="str">
            <v>Fils de filaments synth_x0002_tiques,artificielsautres que ceux du 5402 _x0005_ 54061010</v>
          </cell>
          <cell r="C2868">
            <v>38393</v>
          </cell>
          <cell r="D2868">
            <v>10</v>
          </cell>
          <cell r="E2868">
            <v>0</v>
          </cell>
          <cell r="F2868">
            <v>18</v>
          </cell>
          <cell r="G2868">
            <v>10</v>
          </cell>
          <cell r="H2868">
            <v>0</v>
          </cell>
          <cell r="I2868">
            <v>18</v>
          </cell>
          <cell r="J2868">
            <v>1</v>
          </cell>
          <cell r="K2868">
            <v>0</v>
          </cell>
          <cell r="L2868" t="str">
            <v>KGM</v>
          </cell>
          <cell r="M2868">
            <v>0</v>
          </cell>
          <cell r="N2868">
            <v>0</v>
          </cell>
          <cell r="O2868" t="str">
            <v>CLASSE</v>
          </cell>
          <cell r="P2868">
            <v>2</v>
          </cell>
          <cell r="Q2868">
            <v>30.8</v>
          </cell>
          <cell r="R2868">
            <v>11</v>
          </cell>
          <cell r="S2868">
            <v>30.800000000000011</v>
          </cell>
          <cell r="T2868" t="str">
            <v xml:space="preserve"> </v>
          </cell>
        </row>
        <row r="2869">
          <cell r="A2869" t="str">
            <v>54062000</v>
          </cell>
          <cell r="B2869" t="str">
            <v>Fils de filaments artificiels autres que fils a coudre cvd</v>
          </cell>
          <cell r="C2869">
            <v>38393</v>
          </cell>
          <cell r="D2869">
            <v>10</v>
          </cell>
          <cell r="E2869">
            <v>0</v>
          </cell>
          <cell r="F2869">
            <v>18</v>
          </cell>
          <cell r="G2869">
            <v>10</v>
          </cell>
          <cell r="H2869">
            <v>0</v>
          </cell>
          <cell r="I2869">
            <v>18</v>
          </cell>
          <cell r="J2869">
            <v>1</v>
          </cell>
          <cell r="K2869">
            <v>0</v>
          </cell>
          <cell r="L2869" t="str">
            <v>KGM</v>
          </cell>
          <cell r="M2869">
            <v>0</v>
          </cell>
          <cell r="N2869">
            <v>0</v>
          </cell>
          <cell r="O2869" t="str">
            <v>CLASSE</v>
          </cell>
          <cell r="P2869">
            <v>2</v>
          </cell>
          <cell r="Q2869">
            <v>30.8</v>
          </cell>
          <cell r="R2869">
            <v>11</v>
          </cell>
          <cell r="S2869">
            <v>30.800000000000011</v>
          </cell>
          <cell r="T2869" t="str">
            <v xml:space="preserve"> </v>
          </cell>
        </row>
        <row r="2870">
          <cell r="A2870" t="str">
            <v>54071000</v>
          </cell>
          <cell r="B2870" t="str">
            <v>Tissus de fils synthetiques a haute tenacite de nylon,polyamide,polyester</v>
          </cell>
          <cell r="C2870">
            <v>38393</v>
          </cell>
          <cell r="D2870">
            <v>20</v>
          </cell>
          <cell r="E2870">
            <v>0</v>
          </cell>
          <cell r="F2870">
            <v>18</v>
          </cell>
          <cell r="G2870">
            <v>20</v>
          </cell>
          <cell r="H2870">
            <v>0</v>
          </cell>
          <cell r="I2870">
            <v>18</v>
          </cell>
          <cell r="J2870">
            <v>1</v>
          </cell>
          <cell r="K2870">
            <v>0</v>
          </cell>
          <cell r="L2870" t="str">
            <v>KGM</v>
          </cell>
          <cell r="M2870" t="str">
            <v>MTR</v>
          </cell>
          <cell r="N2870">
            <v>0</v>
          </cell>
          <cell r="O2870" t="str">
            <v>CLASSE</v>
          </cell>
          <cell r="P2870">
            <v>3</v>
          </cell>
          <cell r="Q2870">
            <v>42.6</v>
          </cell>
          <cell r="R2870">
            <v>21</v>
          </cell>
          <cell r="S2870">
            <v>42.599999999999994</v>
          </cell>
          <cell r="T2870" t="str">
            <v xml:space="preserve"> </v>
          </cell>
        </row>
        <row r="2871">
          <cell r="A2871" t="str">
            <v>54072000</v>
          </cell>
          <cell r="B2871" t="str">
            <v>Tissus obtenus a partir de lames ou formes similaires.</v>
          </cell>
          <cell r="C2871">
            <v>38393</v>
          </cell>
          <cell r="D2871">
            <v>20</v>
          </cell>
          <cell r="E2871">
            <v>0</v>
          </cell>
          <cell r="F2871">
            <v>18</v>
          </cell>
          <cell r="G2871">
            <v>20</v>
          </cell>
          <cell r="H2871">
            <v>0</v>
          </cell>
          <cell r="I2871">
            <v>18</v>
          </cell>
          <cell r="J2871">
            <v>1</v>
          </cell>
          <cell r="K2871">
            <v>0</v>
          </cell>
          <cell r="L2871" t="str">
            <v>KGM</v>
          </cell>
          <cell r="M2871" t="str">
            <v>MTR</v>
          </cell>
          <cell r="N2871">
            <v>0</v>
          </cell>
          <cell r="O2871" t="str">
            <v>CLASSE</v>
          </cell>
          <cell r="P2871">
            <v>3</v>
          </cell>
          <cell r="Q2871">
            <v>42.6</v>
          </cell>
          <cell r="R2871">
            <v>21</v>
          </cell>
          <cell r="S2871">
            <v>42.599999999999994</v>
          </cell>
          <cell r="T2871" t="str">
            <v xml:space="preserve"> </v>
          </cell>
        </row>
        <row r="2872">
          <cell r="A2872" t="str">
            <v>54073000</v>
          </cell>
          <cell r="B2872" t="str">
            <v>Tissus vises a la note 9 de la section 11 du systeme harmonise</v>
          </cell>
          <cell r="C2872">
            <v>38393</v>
          </cell>
          <cell r="D2872">
            <v>20</v>
          </cell>
          <cell r="E2872">
            <v>0</v>
          </cell>
          <cell r="F2872">
            <v>18</v>
          </cell>
          <cell r="G2872">
            <v>20</v>
          </cell>
          <cell r="H2872">
            <v>0</v>
          </cell>
          <cell r="I2872">
            <v>18</v>
          </cell>
          <cell r="J2872">
            <v>1</v>
          </cell>
          <cell r="K2872">
            <v>0</v>
          </cell>
          <cell r="L2872" t="str">
            <v>KGM</v>
          </cell>
          <cell r="M2872" t="str">
            <v>MTR</v>
          </cell>
          <cell r="N2872">
            <v>0</v>
          </cell>
          <cell r="O2872" t="str">
            <v>CLASSE</v>
          </cell>
          <cell r="P2872">
            <v>3</v>
          </cell>
          <cell r="Q2872">
            <v>42.6</v>
          </cell>
          <cell r="R2872">
            <v>21</v>
          </cell>
          <cell r="S2872">
            <v>42.599999999999994</v>
          </cell>
          <cell r="T2872" t="str">
            <v xml:space="preserve"> </v>
          </cell>
        </row>
        <row r="2873">
          <cell r="A2873" t="str">
            <v>54074100</v>
          </cell>
          <cell r="B2873" t="str">
            <v>Tissus de nylon ou polyamides, ecrus ou blanchis,85% ou +...</v>
          </cell>
          <cell r="C2873">
            <v>38393</v>
          </cell>
          <cell r="D2873">
            <v>10</v>
          </cell>
          <cell r="E2873">
            <v>0</v>
          </cell>
          <cell r="F2873">
            <v>18</v>
          </cell>
          <cell r="G2873">
            <v>10</v>
          </cell>
          <cell r="H2873">
            <v>0</v>
          </cell>
          <cell r="I2873">
            <v>18</v>
          </cell>
          <cell r="J2873">
            <v>1</v>
          </cell>
          <cell r="K2873">
            <v>0</v>
          </cell>
          <cell r="L2873" t="str">
            <v>KGM</v>
          </cell>
          <cell r="M2873" t="str">
            <v>MTR</v>
          </cell>
          <cell r="N2873">
            <v>0</v>
          </cell>
          <cell r="O2873" t="str">
            <v>CLASSE</v>
          </cell>
          <cell r="P2873">
            <v>2</v>
          </cell>
          <cell r="Q2873">
            <v>30.8</v>
          </cell>
          <cell r="R2873">
            <v>11</v>
          </cell>
          <cell r="S2873">
            <v>30.800000000000011</v>
          </cell>
          <cell r="T2873" t="str">
            <v xml:space="preserve"> </v>
          </cell>
        </row>
        <row r="2874">
          <cell r="A2874" t="str">
            <v>54074200</v>
          </cell>
          <cell r="B2874" t="str">
            <v>Tissus teints de nylon ou polyamides,d'au moins 85%en pds de fila.de nylon</v>
          </cell>
          <cell r="C2874">
            <v>38393</v>
          </cell>
          <cell r="D2874">
            <v>20</v>
          </cell>
          <cell r="E2874">
            <v>0</v>
          </cell>
          <cell r="F2874">
            <v>18</v>
          </cell>
          <cell r="G2874">
            <v>20</v>
          </cell>
          <cell r="H2874">
            <v>0</v>
          </cell>
          <cell r="I2874">
            <v>18</v>
          </cell>
          <cell r="J2874">
            <v>1</v>
          </cell>
          <cell r="K2874">
            <v>0</v>
          </cell>
          <cell r="L2874" t="str">
            <v>KGM</v>
          </cell>
          <cell r="M2874" t="str">
            <v>MTR</v>
          </cell>
          <cell r="N2874">
            <v>0</v>
          </cell>
          <cell r="O2874" t="str">
            <v>CLASSE</v>
          </cell>
          <cell r="P2874">
            <v>3</v>
          </cell>
          <cell r="Q2874">
            <v>42.6</v>
          </cell>
          <cell r="R2874">
            <v>21</v>
          </cell>
          <cell r="S2874">
            <v>42.599999999999994</v>
          </cell>
          <cell r="T2874" t="str">
            <v xml:space="preserve"> </v>
          </cell>
        </row>
        <row r="2875">
          <cell r="A2875" t="str">
            <v>54074300</v>
          </cell>
          <cell r="B2875" t="str">
            <v>Tissus en fils couleurs de nylon ou polyamides, 85% ou +..</v>
          </cell>
          <cell r="C2875">
            <v>38393</v>
          </cell>
          <cell r="D2875">
            <v>20</v>
          </cell>
          <cell r="E2875">
            <v>0</v>
          </cell>
          <cell r="F2875">
            <v>18</v>
          </cell>
          <cell r="G2875">
            <v>20</v>
          </cell>
          <cell r="H2875">
            <v>0</v>
          </cell>
          <cell r="I2875">
            <v>18</v>
          </cell>
          <cell r="J2875">
            <v>1</v>
          </cell>
          <cell r="K2875">
            <v>0</v>
          </cell>
          <cell r="L2875" t="str">
            <v>KGM</v>
          </cell>
          <cell r="M2875" t="str">
            <v>MTR</v>
          </cell>
          <cell r="N2875">
            <v>0</v>
          </cell>
          <cell r="O2875" t="str">
            <v>CLASSE</v>
          </cell>
          <cell r="P2875">
            <v>3</v>
          </cell>
          <cell r="Q2875">
            <v>42.6</v>
          </cell>
          <cell r="R2875">
            <v>21</v>
          </cell>
          <cell r="S2875">
            <v>42.599999999999994</v>
          </cell>
          <cell r="T2875" t="str">
            <v xml:space="preserve"> </v>
          </cell>
        </row>
        <row r="2876">
          <cell r="A2876" t="str">
            <v>54074400</v>
          </cell>
          <cell r="B2876" t="str">
            <v>Tissus contenant au moins 85% de nylon imprimes</v>
          </cell>
          <cell r="C2876">
            <v>38393</v>
          </cell>
          <cell r="D2876">
            <v>30</v>
          </cell>
          <cell r="E2876">
            <v>0</v>
          </cell>
          <cell r="F2876">
            <v>18</v>
          </cell>
          <cell r="G2876">
            <v>30</v>
          </cell>
          <cell r="H2876">
            <v>0</v>
          </cell>
          <cell r="I2876">
            <v>18</v>
          </cell>
          <cell r="J2876">
            <v>1</v>
          </cell>
          <cell r="K2876">
            <v>0</v>
          </cell>
          <cell r="L2876" t="str">
            <v>KGM</v>
          </cell>
          <cell r="M2876" t="str">
            <v>MTR</v>
          </cell>
          <cell r="N2876">
            <v>0</v>
          </cell>
          <cell r="O2876" t="str">
            <v>CLASSE</v>
          </cell>
          <cell r="P2876">
            <v>4</v>
          </cell>
          <cell r="Q2876">
            <v>54.4</v>
          </cell>
          <cell r="R2876">
            <v>31</v>
          </cell>
          <cell r="S2876">
            <v>54.400000000000006</v>
          </cell>
          <cell r="T2876" t="str">
            <v xml:space="preserve"> </v>
          </cell>
        </row>
        <row r="2877">
          <cell r="A2877" t="str">
            <v>54075100</v>
          </cell>
          <cell r="B2877" t="str">
            <v>Tissus ecrus ou blanchis,85% ou + de polyesters textures...</v>
          </cell>
          <cell r="C2877">
            <v>38393</v>
          </cell>
          <cell r="D2877">
            <v>10</v>
          </cell>
          <cell r="E2877">
            <v>0</v>
          </cell>
          <cell r="F2877">
            <v>18</v>
          </cell>
          <cell r="G2877">
            <v>10</v>
          </cell>
          <cell r="H2877">
            <v>0</v>
          </cell>
          <cell r="I2877">
            <v>18</v>
          </cell>
          <cell r="J2877">
            <v>1</v>
          </cell>
          <cell r="K2877">
            <v>0</v>
          </cell>
          <cell r="L2877" t="str">
            <v>KGM</v>
          </cell>
          <cell r="M2877" t="str">
            <v>MTR</v>
          </cell>
          <cell r="N2877">
            <v>0</v>
          </cell>
          <cell r="O2877" t="str">
            <v>CLASSE</v>
          </cell>
          <cell r="P2877">
            <v>2</v>
          </cell>
          <cell r="Q2877">
            <v>30.8</v>
          </cell>
          <cell r="R2877">
            <v>11</v>
          </cell>
          <cell r="S2877">
            <v>30.800000000000011</v>
          </cell>
          <cell r="T2877" t="str">
            <v xml:space="preserve"> </v>
          </cell>
        </row>
        <row r="2878">
          <cell r="A2878" t="str">
            <v>54075200</v>
          </cell>
          <cell r="B2878" t="str">
            <v>Tissus teints, 85% ou + de polyesters textures..</v>
          </cell>
          <cell r="C2878">
            <v>38393</v>
          </cell>
          <cell r="D2878">
            <v>20</v>
          </cell>
          <cell r="E2878">
            <v>0</v>
          </cell>
          <cell r="F2878">
            <v>18</v>
          </cell>
          <cell r="G2878">
            <v>20</v>
          </cell>
          <cell r="H2878">
            <v>0</v>
          </cell>
          <cell r="I2878">
            <v>18</v>
          </cell>
          <cell r="J2878">
            <v>1</v>
          </cell>
          <cell r="K2878">
            <v>0</v>
          </cell>
          <cell r="L2878" t="str">
            <v>KGM</v>
          </cell>
          <cell r="M2878" t="str">
            <v>MTR</v>
          </cell>
          <cell r="N2878">
            <v>0</v>
          </cell>
          <cell r="O2878" t="str">
            <v>CLASSE</v>
          </cell>
          <cell r="P2878">
            <v>3</v>
          </cell>
          <cell r="Q2878">
            <v>42.6</v>
          </cell>
          <cell r="R2878">
            <v>21</v>
          </cell>
          <cell r="S2878">
            <v>42.599999999999994</v>
          </cell>
          <cell r="T2878" t="str">
            <v xml:space="preserve"> </v>
          </cell>
        </row>
        <row r="2879">
          <cell r="A2879" t="str">
            <v>54075300</v>
          </cell>
          <cell r="B2879" t="str">
            <v>Tissus en fils couleurs,85% ou + de polyesters textures..</v>
          </cell>
          <cell r="C2879">
            <v>38393</v>
          </cell>
          <cell r="D2879">
            <v>20</v>
          </cell>
          <cell r="E2879">
            <v>0</v>
          </cell>
          <cell r="F2879">
            <v>18</v>
          </cell>
          <cell r="G2879">
            <v>20</v>
          </cell>
          <cell r="H2879">
            <v>0</v>
          </cell>
          <cell r="I2879">
            <v>18</v>
          </cell>
          <cell r="J2879">
            <v>1</v>
          </cell>
          <cell r="K2879">
            <v>0</v>
          </cell>
          <cell r="L2879" t="str">
            <v>KGM</v>
          </cell>
          <cell r="M2879" t="str">
            <v>MTR</v>
          </cell>
          <cell r="N2879">
            <v>0</v>
          </cell>
          <cell r="O2879" t="str">
            <v>CLASSE</v>
          </cell>
          <cell r="P2879">
            <v>3</v>
          </cell>
          <cell r="Q2879">
            <v>42.6</v>
          </cell>
          <cell r="R2879">
            <v>21</v>
          </cell>
          <cell r="S2879">
            <v>42.599999999999994</v>
          </cell>
          <cell r="T2879" t="str">
            <v xml:space="preserve"> </v>
          </cell>
        </row>
        <row r="2880">
          <cell r="A2880" t="str">
            <v>54075400</v>
          </cell>
          <cell r="B2880" t="str">
            <v>Tissus 85% ou plus polyester textures imprimes</v>
          </cell>
          <cell r="C2880">
            <v>38393</v>
          </cell>
          <cell r="D2880">
            <v>30</v>
          </cell>
          <cell r="E2880">
            <v>0</v>
          </cell>
          <cell r="F2880">
            <v>18</v>
          </cell>
          <cell r="G2880">
            <v>30</v>
          </cell>
          <cell r="H2880">
            <v>0</v>
          </cell>
          <cell r="I2880">
            <v>18</v>
          </cell>
          <cell r="J2880">
            <v>1</v>
          </cell>
          <cell r="K2880">
            <v>0</v>
          </cell>
          <cell r="L2880" t="str">
            <v>KGM</v>
          </cell>
          <cell r="M2880" t="str">
            <v>MTR</v>
          </cell>
          <cell r="N2880">
            <v>0</v>
          </cell>
          <cell r="O2880" t="str">
            <v>CLASSE</v>
          </cell>
          <cell r="P2880">
            <v>4</v>
          </cell>
          <cell r="Q2880">
            <v>54.4</v>
          </cell>
          <cell r="R2880">
            <v>31</v>
          </cell>
          <cell r="S2880">
            <v>54.400000000000006</v>
          </cell>
          <cell r="T2880" t="str">
            <v xml:space="preserve"> </v>
          </cell>
        </row>
        <row r="2881">
          <cell r="A2881" t="str">
            <v>54076100</v>
          </cell>
          <cell r="B2881" t="str">
            <v>Tissus ,contenant au moins 85% de filaments polysters non textures</v>
          </cell>
          <cell r="C2881">
            <v>38393</v>
          </cell>
          <cell r="D2881">
            <v>20</v>
          </cell>
          <cell r="E2881">
            <v>0</v>
          </cell>
          <cell r="F2881">
            <v>18</v>
          </cell>
          <cell r="G2881">
            <v>20</v>
          </cell>
          <cell r="H2881">
            <v>0</v>
          </cell>
          <cell r="I2881">
            <v>18</v>
          </cell>
          <cell r="J2881">
            <v>1</v>
          </cell>
          <cell r="K2881">
            <v>0</v>
          </cell>
          <cell r="L2881" t="str">
            <v>KGM</v>
          </cell>
          <cell r="M2881" t="str">
            <v>MTR</v>
          </cell>
          <cell r="N2881">
            <v>0</v>
          </cell>
          <cell r="O2881" t="str">
            <v>CLASSE</v>
          </cell>
          <cell r="P2881">
            <v>3</v>
          </cell>
          <cell r="Q2881">
            <v>42.6</v>
          </cell>
          <cell r="R2881">
            <v>21</v>
          </cell>
          <cell r="S2881">
            <v>42.599999999999994</v>
          </cell>
          <cell r="T2881" t="str">
            <v xml:space="preserve"> </v>
          </cell>
        </row>
        <row r="2882">
          <cell r="A2882" t="str">
            <v>54076900</v>
          </cell>
          <cell r="B2882" t="str">
            <v>Tissus contenant au moins 85% de filaments polyesters, textures</v>
          </cell>
          <cell r="C2882">
            <v>38393</v>
          </cell>
          <cell r="D2882">
            <v>20</v>
          </cell>
          <cell r="E2882">
            <v>0</v>
          </cell>
          <cell r="F2882">
            <v>18</v>
          </cell>
          <cell r="G2882">
            <v>20</v>
          </cell>
          <cell r="H2882">
            <v>0</v>
          </cell>
          <cell r="I2882">
            <v>18</v>
          </cell>
          <cell r="J2882">
            <v>1</v>
          </cell>
          <cell r="K2882">
            <v>0</v>
          </cell>
          <cell r="L2882" t="str">
            <v>KGM</v>
          </cell>
          <cell r="M2882" t="str">
            <v>MTR</v>
          </cell>
          <cell r="N2882">
            <v>0</v>
          </cell>
          <cell r="O2882" t="str">
            <v>CLASSE</v>
          </cell>
          <cell r="P2882">
            <v>3</v>
          </cell>
          <cell r="Q2882">
            <v>42.6</v>
          </cell>
          <cell r="R2882">
            <v>21</v>
          </cell>
          <cell r="S2882">
            <v>42.599999999999994</v>
          </cell>
          <cell r="T2882" t="str">
            <v xml:space="preserve"> </v>
          </cell>
        </row>
        <row r="2883">
          <cell r="A2883" t="str">
            <v>54077100</v>
          </cell>
          <cell r="B2883" t="str">
            <v>Tissus  ecrus ou blanchis, 85% ou + de synthetiques,...</v>
          </cell>
          <cell r="C2883">
            <v>38393</v>
          </cell>
          <cell r="D2883">
            <v>10</v>
          </cell>
          <cell r="E2883">
            <v>0</v>
          </cell>
          <cell r="F2883">
            <v>18</v>
          </cell>
          <cell r="G2883">
            <v>10</v>
          </cell>
          <cell r="H2883">
            <v>0</v>
          </cell>
          <cell r="I2883">
            <v>18</v>
          </cell>
          <cell r="J2883">
            <v>1</v>
          </cell>
          <cell r="K2883">
            <v>0</v>
          </cell>
          <cell r="L2883" t="str">
            <v>KGM</v>
          </cell>
          <cell r="M2883" t="str">
            <v>MTR</v>
          </cell>
          <cell r="N2883">
            <v>0</v>
          </cell>
          <cell r="O2883" t="str">
            <v>CLASSE</v>
          </cell>
          <cell r="P2883">
            <v>2</v>
          </cell>
          <cell r="Q2883">
            <v>30.8</v>
          </cell>
          <cell r="R2883">
            <v>11</v>
          </cell>
          <cell r="S2883">
            <v>30.800000000000011</v>
          </cell>
          <cell r="T2883" t="str">
            <v xml:space="preserve"> </v>
          </cell>
        </row>
        <row r="2884">
          <cell r="A2884" t="str">
            <v>54077200</v>
          </cell>
          <cell r="B2884" t="str">
            <v>Tissus teints, 85% ou + de synthetiques,...</v>
          </cell>
          <cell r="C2884">
            <v>38393</v>
          </cell>
          <cell r="D2884">
            <v>20</v>
          </cell>
          <cell r="E2884">
            <v>0</v>
          </cell>
          <cell r="F2884">
            <v>18</v>
          </cell>
          <cell r="G2884">
            <v>20</v>
          </cell>
          <cell r="H2884">
            <v>0</v>
          </cell>
          <cell r="I2884">
            <v>18</v>
          </cell>
          <cell r="J2884">
            <v>1</v>
          </cell>
          <cell r="K2884">
            <v>0</v>
          </cell>
          <cell r="L2884" t="str">
            <v>KGM</v>
          </cell>
          <cell r="M2884" t="str">
            <v>MTR</v>
          </cell>
          <cell r="N2884">
            <v>0</v>
          </cell>
          <cell r="O2884" t="str">
            <v>CLASSE</v>
          </cell>
          <cell r="P2884">
            <v>3</v>
          </cell>
          <cell r="Q2884">
            <v>42.6</v>
          </cell>
          <cell r="R2884">
            <v>21</v>
          </cell>
          <cell r="S2884">
            <v>42.599999999999994</v>
          </cell>
          <cell r="T2884" t="str">
            <v xml:space="preserve"> </v>
          </cell>
        </row>
        <row r="2885">
          <cell r="A2885" t="str">
            <v>54077300</v>
          </cell>
          <cell r="B2885" t="str">
            <v>Tissus en fils couleurs, 85% ou + de synthetiques,...</v>
          </cell>
          <cell r="C2885">
            <v>38393</v>
          </cell>
          <cell r="D2885">
            <v>20</v>
          </cell>
          <cell r="E2885">
            <v>0</v>
          </cell>
          <cell r="F2885">
            <v>18</v>
          </cell>
          <cell r="G2885">
            <v>20</v>
          </cell>
          <cell r="H2885">
            <v>0</v>
          </cell>
          <cell r="I2885">
            <v>18</v>
          </cell>
          <cell r="J2885">
            <v>1</v>
          </cell>
          <cell r="K2885">
            <v>0</v>
          </cell>
          <cell r="L2885" t="str">
            <v>KGM</v>
          </cell>
          <cell r="M2885" t="str">
            <v>MTR</v>
          </cell>
          <cell r="N2885">
            <v>0</v>
          </cell>
          <cell r="O2885" t="str">
            <v>CLASSE</v>
          </cell>
          <cell r="P2885">
            <v>3</v>
          </cell>
          <cell r="Q2885">
            <v>42.6</v>
          </cell>
          <cell r="R2885">
            <v>21</v>
          </cell>
          <cell r="S2885">
            <v>42.599999999999994</v>
          </cell>
          <cell r="T2885" t="str">
            <v xml:space="preserve"> </v>
          </cell>
        </row>
        <row r="2886">
          <cell r="A2886" t="str">
            <v>54077400</v>
          </cell>
          <cell r="B2886" t="str">
            <v>Tissus imprimes,contenant au moins 85% en poids du synthetique</v>
          </cell>
          <cell r="C2886">
            <v>38393</v>
          </cell>
          <cell r="D2886">
            <v>30</v>
          </cell>
          <cell r="E2886">
            <v>0</v>
          </cell>
          <cell r="F2886">
            <v>18</v>
          </cell>
          <cell r="G2886">
            <v>30</v>
          </cell>
          <cell r="H2886">
            <v>0</v>
          </cell>
          <cell r="I2886">
            <v>18</v>
          </cell>
          <cell r="J2886">
            <v>1</v>
          </cell>
          <cell r="K2886">
            <v>0</v>
          </cell>
          <cell r="L2886" t="str">
            <v>KGM</v>
          </cell>
          <cell r="M2886" t="str">
            <v>MTR</v>
          </cell>
          <cell r="N2886">
            <v>0</v>
          </cell>
          <cell r="O2886" t="str">
            <v>CLASSE</v>
          </cell>
          <cell r="P2886">
            <v>4</v>
          </cell>
          <cell r="Q2886">
            <v>54.4</v>
          </cell>
          <cell r="R2886">
            <v>31</v>
          </cell>
          <cell r="S2886">
            <v>54.400000000000006</v>
          </cell>
          <cell r="T2886" t="str">
            <v xml:space="preserve"> </v>
          </cell>
        </row>
        <row r="2887">
          <cell r="A2887" t="str">
            <v>54078100</v>
          </cell>
          <cell r="B2887" t="str">
            <v>Tissus  ecrus ou blanchis, -85 % de synthetiques + coton..</v>
          </cell>
          <cell r="C2887">
            <v>38393</v>
          </cell>
          <cell r="D2887">
            <v>10</v>
          </cell>
          <cell r="E2887">
            <v>0</v>
          </cell>
          <cell r="F2887">
            <v>18</v>
          </cell>
          <cell r="G2887">
            <v>10</v>
          </cell>
          <cell r="H2887">
            <v>0</v>
          </cell>
          <cell r="I2887">
            <v>18</v>
          </cell>
          <cell r="J2887">
            <v>1</v>
          </cell>
          <cell r="K2887">
            <v>0</v>
          </cell>
          <cell r="L2887" t="str">
            <v>KGM</v>
          </cell>
          <cell r="M2887" t="str">
            <v>MTR</v>
          </cell>
          <cell r="N2887">
            <v>0</v>
          </cell>
          <cell r="O2887" t="str">
            <v>CLASSE</v>
          </cell>
          <cell r="P2887">
            <v>2</v>
          </cell>
          <cell r="Q2887">
            <v>30.8</v>
          </cell>
          <cell r="R2887">
            <v>11</v>
          </cell>
          <cell r="S2887">
            <v>30.800000000000011</v>
          </cell>
          <cell r="T2887" t="str">
            <v xml:space="preserve"> </v>
          </cell>
        </row>
        <row r="2888">
          <cell r="A2888" t="str">
            <v>54078200</v>
          </cell>
          <cell r="B2888" t="str">
            <v>Tissus  teints, - 85% de synthetiques + coton,...</v>
          </cell>
          <cell r="C2888">
            <v>38393</v>
          </cell>
          <cell r="D2888">
            <v>20</v>
          </cell>
          <cell r="E2888">
            <v>0</v>
          </cell>
          <cell r="F2888">
            <v>18</v>
          </cell>
          <cell r="G2888">
            <v>20</v>
          </cell>
          <cell r="H2888">
            <v>0</v>
          </cell>
          <cell r="I2888">
            <v>18</v>
          </cell>
          <cell r="J2888">
            <v>1</v>
          </cell>
          <cell r="K2888">
            <v>0</v>
          </cell>
          <cell r="L2888" t="str">
            <v>KGM</v>
          </cell>
          <cell r="M2888" t="str">
            <v>MTR</v>
          </cell>
          <cell r="N2888">
            <v>0</v>
          </cell>
          <cell r="O2888" t="str">
            <v>CLASSE</v>
          </cell>
          <cell r="P2888">
            <v>3</v>
          </cell>
          <cell r="Q2888">
            <v>42.6</v>
          </cell>
          <cell r="R2888">
            <v>21</v>
          </cell>
          <cell r="S2888">
            <v>42.599999999999994</v>
          </cell>
          <cell r="T2888" t="str">
            <v xml:space="preserve"> </v>
          </cell>
        </row>
        <row r="2889">
          <cell r="A2889" t="str">
            <v>54078300</v>
          </cell>
          <cell r="B2889" t="str">
            <v>Tissus  en fils couleurs, - 85% de synthetiques + coton..</v>
          </cell>
          <cell r="C2889">
            <v>38393</v>
          </cell>
          <cell r="D2889">
            <v>20</v>
          </cell>
          <cell r="E2889">
            <v>0</v>
          </cell>
          <cell r="F2889">
            <v>18</v>
          </cell>
          <cell r="G2889">
            <v>20</v>
          </cell>
          <cell r="H2889">
            <v>0</v>
          </cell>
          <cell r="I2889">
            <v>18</v>
          </cell>
          <cell r="J2889">
            <v>1</v>
          </cell>
          <cell r="K2889">
            <v>0</v>
          </cell>
          <cell r="L2889" t="str">
            <v>KGM</v>
          </cell>
          <cell r="M2889" t="str">
            <v>MTR</v>
          </cell>
          <cell r="N2889">
            <v>0</v>
          </cell>
          <cell r="O2889" t="str">
            <v>CLASSE</v>
          </cell>
          <cell r="P2889">
            <v>3</v>
          </cell>
          <cell r="Q2889">
            <v>42.6</v>
          </cell>
          <cell r="R2889">
            <v>21</v>
          </cell>
          <cell r="S2889">
            <v>42.599999999999994</v>
          </cell>
          <cell r="T2889" t="str">
            <v xml:space="preserve"> </v>
          </cell>
        </row>
        <row r="2890">
          <cell r="A2890" t="str">
            <v>54078400</v>
          </cell>
          <cell r="B2890" t="str">
            <v>Tissus imprimes contenant moins 85% synthetique melange de coton</v>
          </cell>
          <cell r="C2890">
            <v>38393</v>
          </cell>
          <cell r="D2890">
            <v>30</v>
          </cell>
          <cell r="E2890">
            <v>0</v>
          </cell>
          <cell r="F2890">
            <v>18</v>
          </cell>
          <cell r="G2890">
            <v>30</v>
          </cell>
          <cell r="H2890">
            <v>0</v>
          </cell>
          <cell r="I2890">
            <v>18</v>
          </cell>
          <cell r="J2890">
            <v>1</v>
          </cell>
          <cell r="K2890">
            <v>0</v>
          </cell>
          <cell r="L2890" t="str">
            <v>KGM</v>
          </cell>
          <cell r="M2890" t="str">
            <v>MTR</v>
          </cell>
          <cell r="N2890">
            <v>0</v>
          </cell>
          <cell r="O2890" t="str">
            <v>CLASSE</v>
          </cell>
          <cell r="P2890">
            <v>4</v>
          </cell>
          <cell r="Q2890">
            <v>54.4</v>
          </cell>
          <cell r="R2890">
            <v>31</v>
          </cell>
          <cell r="S2890">
            <v>54.400000000000006</v>
          </cell>
          <cell r="T2890" t="str">
            <v xml:space="preserve"> </v>
          </cell>
        </row>
        <row r="2891">
          <cell r="A2891" t="str">
            <v>54079100</v>
          </cell>
          <cell r="B2891" t="str">
            <v>Tissus ecrus ou blanchis  moins de 85% synthetique + coton</v>
          </cell>
          <cell r="C2891">
            <v>38393</v>
          </cell>
          <cell r="D2891">
            <v>10</v>
          </cell>
          <cell r="E2891">
            <v>0</v>
          </cell>
          <cell r="F2891">
            <v>18</v>
          </cell>
          <cell r="G2891">
            <v>10</v>
          </cell>
          <cell r="H2891">
            <v>0</v>
          </cell>
          <cell r="I2891">
            <v>18</v>
          </cell>
          <cell r="J2891">
            <v>1</v>
          </cell>
          <cell r="K2891">
            <v>0</v>
          </cell>
          <cell r="L2891" t="str">
            <v>KGM</v>
          </cell>
          <cell r="M2891" t="str">
            <v>MTR</v>
          </cell>
          <cell r="N2891">
            <v>0</v>
          </cell>
          <cell r="O2891" t="str">
            <v>CLASSE</v>
          </cell>
          <cell r="P2891">
            <v>2</v>
          </cell>
          <cell r="Q2891">
            <v>30.8</v>
          </cell>
          <cell r="R2891">
            <v>11</v>
          </cell>
          <cell r="S2891">
            <v>30.800000000000011</v>
          </cell>
          <cell r="T2891" t="str">
            <v xml:space="preserve"> </v>
          </cell>
        </row>
        <row r="2892">
          <cell r="A2892" t="str">
            <v>54079200</v>
          </cell>
          <cell r="B2892" t="str">
            <v>Tissus teints contenant moins 85% synthetique + coton</v>
          </cell>
          <cell r="C2892">
            <v>38393</v>
          </cell>
          <cell r="D2892">
            <v>20</v>
          </cell>
          <cell r="E2892">
            <v>0</v>
          </cell>
          <cell r="F2892">
            <v>18</v>
          </cell>
          <cell r="G2892">
            <v>20</v>
          </cell>
          <cell r="H2892">
            <v>0</v>
          </cell>
          <cell r="I2892">
            <v>18</v>
          </cell>
          <cell r="J2892">
            <v>1</v>
          </cell>
          <cell r="K2892">
            <v>0</v>
          </cell>
          <cell r="L2892" t="str">
            <v>KGM</v>
          </cell>
          <cell r="M2892" t="str">
            <v>MTR</v>
          </cell>
          <cell r="N2892">
            <v>0</v>
          </cell>
          <cell r="O2892" t="str">
            <v>CLASSE</v>
          </cell>
          <cell r="P2892">
            <v>3</v>
          </cell>
          <cell r="Q2892">
            <v>42.6</v>
          </cell>
          <cell r="R2892">
            <v>21</v>
          </cell>
          <cell r="S2892">
            <v>42.599999999999994</v>
          </cell>
          <cell r="T2892" t="str">
            <v xml:space="preserve"> </v>
          </cell>
        </row>
        <row r="2893">
          <cell r="A2893" t="str">
            <v>54079300</v>
          </cell>
          <cell r="B2893" t="str">
            <v>Tissus &lt;85% synthetiqes de filament couleur + coton</v>
          </cell>
          <cell r="C2893">
            <v>38393</v>
          </cell>
          <cell r="D2893">
            <v>20</v>
          </cell>
          <cell r="E2893">
            <v>0</v>
          </cell>
          <cell r="F2893">
            <v>18</v>
          </cell>
          <cell r="G2893">
            <v>20</v>
          </cell>
          <cell r="H2893">
            <v>0</v>
          </cell>
          <cell r="I2893">
            <v>18</v>
          </cell>
          <cell r="J2893">
            <v>1</v>
          </cell>
          <cell r="K2893">
            <v>0</v>
          </cell>
          <cell r="L2893" t="str">
            <v>KGM</v>
          </cell>
          <cell r="M2893" t="str">
            <v>MTR</v>
          </cell>
          <cell r="N2893">
            <v>0</v>
          </cell>
          <cell r="O2893" t="str">
            <v>CLASSE</v>
          </cell>
          <cell r="P2893">
            <v>3</v>
          </cell>
          <cell r="Q2893">
            <v>42.6</v>
          </cell>
          <cell r="R2893">
            <v>21</v>
          </cell>
          <cell r="S2893">
            <v>42.599999999999994</v>
          </cell>
          <cell r="T2893" t="str">
            <v xml:space="preserve"> </v>
          </cell>
        </row>
        <row r="2894">
          <cell r="A2894" t="str">
            <v>54079400</v>
          </cell>
          <cell r="B2894" t="str">
            <v>Tissus imprimes &lt; 85% synthetique + coton</v>
          </cell>
          <cell r="C2894">
            <v>38393</v>
          </cell>
          <cell r="D2894">
            <v>30</v>
          </cell>
          <cell r="E2894">
            <v>0</v>
          </cell>
          <cell r="F2894">
            <v>18</v>
          </cell>
          <cell r="G2894">
            <v>30</v>
          </cell>
          <cell r="H2894">
            <v>0</v>
          </cell>
          <cell r="I2894">
            <v>18</v>
          </cell>
          <cell r="J2894">
            <v>1</v>
          </cell>
          <cell r="K2894">
            <v>0</v>
          </cell>
          <cell r="L2894" t="str">
            <v>KGM</v>
          </cell>
          <cell r="M2894" t="str">
            <v>MTR</v>
          </cell>
          <cell r="N2894">
            <v>0</v>
          </cell>
          <cell r="O2894" t="str">
            <v>CLASSE</v>
          </cell>
          <cell r="P2894">
            <v>4</v>
          </cell>
          <cell r="Q2894">
            <v>54.4</v>
          </cell>
          <cell r="R2894">
            <v>31</v>
          </cell>
          <cell r="S2894">
            <v>54.400000000000006</v>
          </cell>
          <cell r="T2894" t="str">
            <v xml:space="preserve"> </v>
          </cell>
        </row>
        <row r="2895">
          <cell r="A2895" t="str">
            <v>54081000</v>
          </cell>
          <cell r="B2895" t="str">
            <v>Tissus obtenus apartir de fils a haute tenacite de rayonne viscose</v>
          </cell>
          <cell r="C2895">
            <v>38393</v>
          </cell>
          <cell r="D2895">
            <v>20</v>
          </cell>
          <cell r="E2895">
            <v>0</v>
          </cell>
          <cell r="F2895">
            <v>18</v>
          </cell>
          <cell r="G2895">
            <v>20</v>
          </cell>
          <cell r="H2895">
            <v>0</v>
          </cell>
          <cell r="I2895">
            <v>18</v>
          </cell>
          <cell r="J2895">
            <v>1</v>
          </cell>
          <cell r="K2895">
            <v>0</v>
          </cell>
          <cell r="L2895" t="str">
            <v>KGM</v>
          </cell>
          <cell r="M2895" t="str">
            <v>MTR</v>
          </cell>
          <cell r="N2895">
            <v>0</v>
          </cell>
          <cell r="O2895" t="str">
            <v>CLASSE</v>
          </cell>
          <cell r="P2895">
            <v>3</v>
          </cell>
          <cell r="Q2895">
            <v>42.6</v>
          </cell>
          <cell r="R2895">
            <v>21</v>
          </cell>
          <cell r="S2895">
            <v>42.599999999999994</v>
          </cell>
          <cell r="T2895" t="str">
            <v xml:space="preserve"> </v>
          </cell>
        </row>
        <row r="2896">
          <cell r="A2896" t="str">
            <v>54082100</v>
          </cell>
          <cell r="B2896" t="str">
            <v>Tissus ecrus ou blanchis &gt;= 85% en poids de lames ou filaments artificiels</v>
          </cell>
          <cell r="C2896">
            <v>38393</v>
          </cell>
          <cell r="D2896">
            <v>10</v>
          </cell>
          <cell r="E2896">
            <v>0</v>
          </cell>
          <cell r="F2896">
            <v>18</v>
          </cell>
          <cell r="G2896">
            <v>10</v>
          </cell>
          <cell r="H2896">
            <v>0</v>
          </cell>
          <cell r="I2896">
            <v>18</v>
          </cell>
          <cell r="J2896">
            <v>1</v>
          </cell>
          <cell r="K2896">
            <v>0</v>
          </cell>
          <cell r="L2896" t="str">
            <v>KGM</v>
          </cell>
          <cell r="M2896" t="str">
            <v>MTR</v>
          </cell>
          <cell r="N2896">
            <v>0</v>
          </cell>
          <cell r="O2896" t="str">
            <v>CLASSE</v>
          </cell>
          <cell r="P2896">
            <v>2</v>
          </cell>
          <cell r="Q2896">
            <v>30.8</v>
          </cell>
          <cell r="R2896">
            <v>11</v>
          </cell>
          <cell r="S2896">
            <v>30.800000000000011</v>
          </cell>
          <cell r="T2896" t="str">
            <v xml:space="preserve"> </v>
          </cell>
        </row>
        <row r="2897">
          <cell r="A2897" t="str">
            <v>54082200</v>
          </cell>
          <cell r="B2897" t="str">
            <v>Tissus teints,85% ou + de filaments artificiels,...</v>
          </cell>
          <cell r="C2897">
            <v>38393</v>
          </cell>
          <cell r="D2897">
            <v>20</v>
          </cell>
          <cell r="E2897">
            <v>0</v>
          </cell>
          <cell r="F2897">
            <v>18</v>
          </cell>
          <cell r="G2897">
            <v>20</v>
          </cell>
          <cell r="H2897">
            <v>0</v>
          </cell>
          <cell r="I2897">
            <v>18</v>
          </cell>
          <cell r="J2897">
            <v>1</v>
          </cell>
          <cell r="K2897">
            <v>0</v>
          </cell>
          <cell r="L2897" t="str">
            <v>KGM</v>
          </cell>
          <cell r="M2897" t="str">
            <v>MTR</v>
          </cell>
          <cell r="N2897">
            <v>0</v>
          </cell>
          <cell r="O2897" t="str">
            <v>CLASSE</v>
          </cell>
          <cell r="P2897">
            <v>3</v>
          </cell>
          <cell r="Q2897">
            <v>42.6</v>
          </cell>
          <cell r="R2897">
            <v>21</v>
          </cell>
          <cell r="S2897">
            <v>42.599999999999994</v>
          </cell>
          <cell r="T2897" t="str">
            <v xml:space="preserve"> </v>
          </cell>
        </row>
        <row r="2898">
          <cell r="A2898" t="str">
            <v>54082300</v>
          </cell>
          <cell r="B2898" t="str">
            <v>Tissus  de filaments artificiels,en fils couleurs,85% ou +..</v>
          </cell>
          <cell r="C2898">
            <v>38393</v>
          </cell>
          <cell r="D2898">
            <v>20</v>
          </cell>
          <cell r="E2898">
            <v>0</v>
          </cell>
          <cell r="F2898">
            <v>18</v>
          </cell>
          <cell r="G2898">
            <v>20</v>
          </cell>
          <cell r="H2898">
            <v>0</v>
          </cell>
          <cell r="I2898">
            <v>18</v>
          </cell>
          <cell r="J2898">
            <v>1</v>
          </cell>
          <cell r="K2898">
            <v>0</v>
          </cell>
          <cell r="L2898" t="str">
            <v>KGM</v>
          </cell>
          <cell r="M2898" t="str">
            <v>MTR</v>
          </cell>
          <cell r="N2898">
            <v>0</v>
          </cell>
          <cell r="O2898" t="str">
            <v>CLASSE</v>
          </cell>
          <cell r="P2898">
            <v>3</v>
          </cell>
          <cell r="Q2898">
            <v>42.6</v>
          </cell>
          <cell r="R2898">
            <v>21</v>
          </cell>
          <cell r="S2898">
            <v>42.599999999999994</v>
          </cell>
          <cell r="T2898" t="str">
            <v xml:space="preserve"> </v>
          </cell>
        </row>
        <row r="2899">
          <cell r="A2899" t="str">
            <v>54082400</v>
          </cell>
          <cell r="B2899" t="str">
            <v>Tissus imprimes, &gt;=85% filaments artificiels,de 5401 a 5407 exclus</v>
          </cell>
          <cell r="C2899">
            <v>38393</v>
          </cell>
          <cell r="D2899">
            <v>30</v>
          </cell>
          <cell r="E2899">
            <v>0</v>
          </cell>
          <cell r="F2899">
            <v>18</v>
          </cell>
          <cell r="G2899">
            <v>30</v>
          </cell>
          <cell r="H2899">
            <v>0</v>
          </cell>
          <cell r="I2899">
            <v>18</v>
          </cell>
          <cell r="J2899">
            <v>1</v>
          </cell>
          <cell r="K2899">
            <v>0</v>
          </cell>
          <cell r="L2899" t="str">
            <v>KGM</v>
          </cell>
          <cell r="M2899" t="str">
            <v>MTR</v>
          </cell>
          <cell r="N2899">
            <v>0</v>
          </cell>
          <cell r="O2899" t="str">
            <v>CLASSE</v>
          </cell>
          <cell r="P2899">
            <v>4</v>
          </cell>
          <cell r="Q2899">
            <v>54.4</v>
          </cell>
          <cell r="R2899">
            <v>31</v>
          </cell>
          <cell r="S2899">
            <v>54.400000000000006</v>
          </cell>
          <cell r="T2899" t="str">
            <v xml:space="preserve"> </v>
          </cell>
        </row>
        <row r="2900">
          <cell r="A2900" t="str">
            <v>54083100</v>
          </cell>
          <cell r="B2900" t="str">
            <v>Tissus ecrus ou blanchis ,&gt;=85% filaments artificiels,de 5401a 5407 exclus</v>
          </cell>
          <cell r="C2900">
            <v>38393</v>
          </cell>
          <cell r="D2900">
            <v>10</v>
          </cell>
          <cell r="E2900">
            <v>0</v>
          </cell>
          <cell r="F2900">
            <v>18</v>
          </cell>
          <cell r="G2900">
            <v>10</v>
          </cell>
          <cell r="H2900">
            <v>0</v>
          </cell>
          <cell r="I2900">
            <v>18</v>
          </cell>
          <cell r="J2900">
            <v>1</v>
          </cell>
          <cell r="K2900">
            <v>0</v>
          </cell>
          <cell r="L2900" t="str">
            <v>KGM</v>
          </cell>
          <cell r="M2900" t="str">
            <v>MTR</v>
          </cell>
          <cell r="N2900">
            <v>0</v>
          </cell>
          <cell r="O2900" t="str">
            <v>CLASSE</v>
          </cell>
          <cell r="P2900">
            <v>2</v>
          </cell>
          <cell r="Q2900">
            <v>30.8</v>
          </cell>
          <cell r="R2900">
            <v>11</v>
          </cell>
          <cell r="S2900">
            <v>30.800000000000011</v>
          </cell>
          <cell r="T2900" t="str">
            <v xml:space="preserve"> </v>
          </cell>
        </row>
        <row r="2901">
          <cell r="A2901" t="str">
            <v>54083200</v>
          </cell>
          <cell r="B2901" t="str">
            <v>Tissus de fils de filaments artificiels,teints &gt;= 851,de 5401 a 5407 exclu</v>
          </cell>
          <cell r="C2901">
            <v>38393</v>
          </cell>
          <cell r="D2901">
            <v>20</v>
          </cell>
          <cell r="E2901">
            <v>0</v>
          </cell>
          <cell r="F2901">
            <v>18</v>
          </cell>
          <cell r="G2901">
            <v>20</v>
          </cell>
          <cell r="H2901">
            <v>0</v>
          </cell>
          <cell r="I2901">
            <v>18</v>
          </cell>
          <cell r="J2901">
            <v>1</v>
          </cell>
          <cell r="K2901">
            <v>0</v>
          </cell>
          <cell r="L2901" t="str">
            <v>KGM</v>
          </cell>
          <cell r="M2901" t="str">
            <v>MTR</v>
          </cell>
          <cell r="N2901">
            <v>0</v>
          </cell>
          <cell r="O2901" t="str">
            <v>CLASSE</v>
          </cell>
          <cell r="P2901">
            <v>3</v>
          </cell>
          <cell r="Q2901">
            <v>42.6</v>
          </cell>
          <cell r="R2901">
            <v>21</v>
          </cell>
          <cell r="S2901">
            <v>42.599999999999994</v>
          </cell>
          <cell r="T2901" t="str">
            <v xml:space="preserve"> </v>
          </cell>
        </row>
        <row r="2902">
          <cell r="A2902" t="str">
            <v>54083300</v>
          </cell>
          <cell r="B2902" t="str">
            <v>Tissus &gt;=85% fils de filaments couleurs artificiels,de 5401 a 5407 exclus</v>
          </cell>
          <cell r="C2902">
            <v>38393</v>
          </cell>
          <cell r="D2902">
            <v>20</v>
          </cell>
          <cell r="E2902">
            <v>0</v>
          </cell>
          <cell r="F2902">
            <v>18</v>
          </cell>
          <cell r="G2902">
            <v>20</v>
          </cell>
          <cell r="H2902">
            <v>0</v>
          </cell>
          <cell r="I2902">
            <v>18</v>
          </cell>
          <cell r="J2902">
            <v>1</v>
          </cell>
          <cell r="K2902">
            <v>0</v>
          </cell>
          <cell r="L2902" t="str">
            <v>KGM</v>
          </cell>
          <cell r="M2902" t="str">
            <v>MTR</v>
          </cell>
          <cell r="N2902">
            <v>0</v>
          </cell>
          <cell r="O2902" t="str">
            <v>CLASSE</v>
          </cell>
          <cell r="P2902">
            <v>3</v>
          </cell>
          <cell r="Q2902">
            <v>42.6</v>
          </cell>
          <cell r="R2902">
            <v>21</v>
          </cell>
          <cell r="S2902">
            <v>42.599999999999994</v>
          </cell>
          <cell r="T2902" t="str">
            <v xml:space="preserve"> </v>
          </cell>
        </row>
        <row r="2903">
          <cell r="A2903" t="str">
            <v>54083400</v>
          </cell>
          <cell r="B2903" t="str">
            <v>Tissus imprimes &gt;=85% de filaments artificiels,de 5401 a 5407 exclus</v>
          </cell>
          <cell r="C2903">
            <v>38393</v>
          </cell>
          <cell r="D2903">
            <v>30</v>
          </cell>
          <cell r="E2903">
            <v>0</v>
          </cell>
          <cell r="F2903">
            <v>18</v>
          </cell>
          <cell r="G2903">
            <v>30</v>
          </cell>
          <cell r="H2903">
            <v>0</v>
          </cell>
          <cell r="I2903">
            <v>18</v>
          </cell>
          <cell r="J2903">
            <v>1</v>
          </cell>
          <cell r="K2903">
            <v>0</v>
          </cell>
          <cell r="L2903" t="str">
            <v>KGM</v>
          </cell>
          <cell r="M2903" t="str">
            <v>MTR</v>
          </cell>
          <cell r="N2903">
            <v>0</v>
          </cell>
          <cell r="O2903" t="str">
            <v>CLASSE</v>
          </cell>
          <cell r="P2903">
            <v>4</v>
          </cell>
          <cell r="Q2903">
            <v>54.4</v>
          </cell>
          <cell r="R2903">
            <v>31</v>
          </cell>
          <cell r="S2903">
            <v>54.400000000000006</v>
          </cell>
          <cell r="T2903" t="str">
            <v xml:space="preserve"> </v>
          </cell>
        </row>
        <row r="2904">
          <cell r="A2904" t="str">
            <v>55011000</v>
          </cell>
          <cell r="B2904" t="str">
            <v>Cables de nylon  ou d'autres polyamides</v>
          </cell>
          <cell r="C2904">
            <v>38393</v>
          </cell>
          <cell r="D2904">
            <v>10</v>
          </cell>
          <cell r="E2904">
            <v>0</v>
          </cell>
          <cell r="F2904">
            <v>18</v>
          </cell>
          <cell r="G2904">
            <v>10</v>
          </cell>
          <cell r="H2904">
            <v>0</v>
          </cell>
          <cell r="I2904">
            <v>18</v>
          </cell>
          <cell r="J2904">
            <v>1</v>
          </cell>
          <cell r="K2904">
            <v>0</v>
          </cell>
          <cell r="L2904" t="str">
            <v>KGM</v>
          </cell>
          <cell r="M2904">
            <v>0</v>
          </cell>
          <cell r="N2904">
            <v>0</v>
          </cell>
          <cell r="O2904" t="str">
            <v>CLASSE</v>
          </cell>
          <cell r="P2904">
            <v>2</v>
          </cell>
          <cell r="Q2904">
            <v>30.8</v>
          </cell>
          <cell r="R2904">
            <v>11</v>
          </cell>
          <cell r="S2904">
            <v>30.800000000000011</v>
          </cell>
          <cell r="T2904" t="str">
            <v xml:space="preserve"> </v>
          </cell>
        </row>
        <row r="2905">
          <cell r="A2905" t="str">
            <v>55012000</v>
          </cell>
          <cell r="B2905" t="str">
            <v>Cables de polyesters.</v>
          </cell>
          <cell r="C2905">
            <v>38393</v>
          </cell>
          <cell r="D2905">
            <v>10</v>
          </cell>
          <cell r="E2905">
            <v>0</v>
          </cell>
          <cell r="F2905">
            <v>18</v>
          </cell>
          <cell r="G2905">
            <v>10</v>
          </cell>
          <cell r="H2905">
            <v>0</v>
          </cell>
          <cell r="I2905">
            <v>18</v>
          </cell>
          <cell r="J2905">
            <v>1</v>
          </cell>
          <cell r="K2905">
            <v>0</v>
          </cell>
          <cell r="L2905" t="str">
            <v>KGM</v>
          </cell>
          <cell r="M2905">
            <v>0</v>
          </cell>
          <cell r="N2905">
            <v>0</v>
          </cell>
          <cell r="O2905" t="str">
            <v>CLASSE</v>
          </cell>
          <cell r="P2905">
            <v>2</v>
          </cell>
          <cell r="Q2905">
            <v>30.8</v>
          </cell>
          <cell r="R2905">
            <v>11</v>
          </cell>
          <cell r="S2905">
            <v>30.800000000000011</v>
          </cell>
          <cell r="T2905" t="str">
            <v xml:space="preserve"> </v>
          </cell>
        </row>
        <row r="2906">
          <cell r="A2906" t="str">
            <v>55013000</v>
          </cell>
          <cell r="B2906" t="str">
            <v>Cables acryliques ou modacryliques</v>
          </cell>
          <cell r="C2906">
            <v>38393</v>
          </cell>
          <cell r="D2906">
            <v>10</v>
          </cell>
          <cell r="E2906">
            <v>0</v>
          </cell>
          <cell r="F2906">
            <v>18</v>
          </cell>
          <cell r="G2906">
            <v>10</v>
          </cell>
          <cell r="H2906">
            <v>0</v>
          </cell>
          <cell r="I2906">
            <v>18</v>
          </cell>
          <cell r="J2906">
            <v>1</v>
          </cell>
          <cell r="K2906">
            <v>0</v>
          </cell>
          <cell r="L2906" t="str">
            <v>KGM</v>
          </cell>
          <cell r="M2906">
            <v>0</v>
          </cell>
          <cell r="N2906">
            <v>0</v>
          </cell>
          <cell r="O2906" t="str">
            <v>CLASSE</v>
          </cell>
          <cell r="P2906">
            <v>2</v>
          </cell>
          <cell r="Q2906">
            <v>30.8</v>
          </cell>
          <cell r="R2906">
            <v>11</v>
          </cell>
          <cell r="S2906">
            <v>30.800000000000011</v>
          </cell>
          <cell r="T2906" t="str">
            <v xml:space="preserve"> </v>
          </cell>
        </row>
        <row r="2907">
          <cell r="A2907" t="str">
            <v>55019000</v>
          </cell>
          <cell r="B2907" t="str">
            <v>Cables de filaments synthetiques autres queceux du 550110 _x0005_ 550130</v>
          </cell>
          <cell r="C2907">
            <v>38393</v>
          </cell>
          <cell r="D2907">
            <v>10</v>
          </cell>
          <cell r="E2907">
            <v>0</v>
          </cell>
          <cell r="F2907">
            <v>18</v>
          </cell>
          <cell r="G2907">
            <v>10</v>
          </cell>
          <cell r="H2907">
            <v>0</v>
          </cell>
          <cell r="I2907">
            <v>18</v>
          </cell>
          <cell r="J2907">
            <v>1</v>
          </cell>
          <cell r="K2907">
            <v>0</v>
          </cell>
          <cell r="L2907" t="str">
            <v>KGM</v>
          </cell>
          <cell r="M2907">
            <v>0</v>
          </cell>
          <cell r="N2907">
            <v>0</v>
          </cell>
          <cell r="O2907" t="str">
            <v>CLASSE</v>
          </cell>
          <cell r="P2907">
            <v>2</v>
          </cell>
          <cell r="Q2907">
            <v>30.8</v>
          </cell>
          <cell r="R2907">
            <v>11</v>
          </cell>
          <cell r="S2907">
            <v>30.800000000000011</v>
          </cell>
          <cell r="T2907" t="str">
            <v xml:space="preserve"> </v>
          </cell>
        </row>
        <row r="2908">
          <cell r="A2908" t="str">
            <v>55020000</v>
          </cell>
          <cell r="B2908" t="str">
            <v>Cables de filaments artificiels.</v>
          </cell>
          <cell r="C2908">
            <v>38393</v>
          </cell>
          <cell r="D2908">
            <v>10</v>
          </cell>
          <cell r="E2908">
            <v>0</v>
          </cell>
          <cell r="F2908">
            <v>18</v>
          </cell>
          <cell r="G2908">
            <v>10</v>
          </cell>
          <cell r="H2908">
            <v>0</v>
          </cell>
          <cell r="I2908">
            <v>18</v>
          </cell>
          <cell r="J2908">
            <v>1</v>
          </cell>
          <cell r="K2908">
            <v>0</v>
          </cell>
          <cell r="L2908" t="str">
            <v>KGM</v>
          </cell>
          <cell r="M2908">
            <v>0</v>
          </cell>
          <cell r="N2908">
            <v>0</v>
          </cell>
          <cell r="O2908" t="str">
            <v>CLASSE</v>
          </cell>
          <cell r="P2908">
            <v>2</v>
          </cell>
          <cell r="Q2908">
            <v>30.8</v>
          </cell>
          <cell r="R2908">
            <v>11</v>
          </cell>
          <cell r="S2908">
            <v>30.800000000000011</v>
          </cell>
          <cell r="T2908" t="str">
            <v xml:space="preserve"> </v>
          </cell>
        </row>
        <row r="2909">
          <cell r="A2909" t="str">
            <v>55031000</v>
          </cell>
          <cell r="B2909" t="str">
            <v>Fibre synthetique discontinue de nylon...ou autre polyamide non transforme</v>
          </cell>
          <cell r="C2909">
            <v>38393</v>
          </cell>
          <cell r="D2909">
            <v>10</v>
          </cell>
          <cell r="E2909">
            <v>0</v>
          </cell>
          <cell r="F2909">
            <v>18</v>
          </cell>
          <cell r="G2909">
            <v>10</v>
          </cell>
          <cell r="H2909">
            <v>0</v>
          </cell>
          <cell r="I2909">
            <v>18</v>
          </cell>
          <cell r="J2909">
            <v>1</v>
          </cell>
          <cell r="K2909">
            <v>0</v>
          </cell>
          <cell r="L2909" t="str">
            <v>KGM</v>
          </cell>
          <cell r="M2909">
            <v>0</v>
          </cell>
          <cell r="N2909">
            <v>0</v>
          </cell>
          <cell r="O2909" t="str">
            <v>CLASSE</v>
          </cell>
          <cell r="P2909">
            <v>2</v>
          </cell>
          <cell r="Q2909">
            <v>30.8</v>
          </cell>
          <cell r="R2909">
            <v>11</v>
          </cell>
          <cell r="S2909">
            <v>30.800000000000011</v>
          </cell>
          <cell r="T2909" t="str">
            <v xml:space="preserve"> </v>
          </cell>
        </row>
        <row r="2910">
          <cell r="A2910" t="str">
            <v>55032000</v>
          </cell>
          <cell r="B2910" t="str">
            <v>Fibres synthetiques discontinues de polyesters non transformees</v>
          </cell>
          <cell r="C2910">
            <v>38393</v>
          </cell>
          <cell r="D2910">
            <v>10</v>
          </cell>
          <cell r="E2910">
            <v>0</v>
          </cell>
          <cell r="F2910">
            <v>18</v>
          </cell>
          <cell r="G2910">
            <v>10</v>
          </cell>
          <cell r="H2910">
            <v>0</v>
          </cell>
          <cell r="I2910">
            <v>18</v>
          </cell>
          <cell r="J2910">
            <v>1</v>
          </cell>
          <cell r="K2910">
            <v>0</v>
          </cell>
          <cell r="L2910" t="str">
            <v>KGM</v>
          </cell>
          <cell r="M2910">
            <v>0</v>
          </cell>
          <cell r="N2910">
            <v>0</v>
          </cell>
          <cell r="O2910" t="str">
            <v>CLASSE</v>
          </cell>
          <cell r="P2910">
            <v>2</v>
          </cell>
          <cell r="Q2910">
            <v>30.8</v>
          </cell>
          <cell r="R2910">
            <v>11</v>
          </cell>
          <cell r="S2910">
            <v>30.800000000000011</v>
          </cell>
          <cell r="T2910" t="str">
            <v xml:space="preserve"> </v>
          </cell>
        </row>
        <row r="2911">
          <cell r="A2911" t="str">
            <v>55033000</v>
          </cell>
          <cell r="B2911" t="str">
            <v>Fibres synthetiques discontinues acrylique ou modacrylique non transformee</v>
          </cell>
          <cell r="C2911">
            <v>38393</v>
          </cell>
          <cell r="D2911">
            <v>10</v>
          </cell>
          <cell r="E2911">
            <v>0</v>
          </cell>
          <cell r="F2911">
            <v>18</v>
          </cell>
          <cell r="G2911">
            <v>10</v>
          </cell>
          <cell r="H2911">
            <v>0</v>
          </cell>
          <cell r="I2911">
            <v>18</v>
          </cell>
          <cell r="J2911">
            <v>1</v>
          </cell>
          <cell r="K2911">
            <v>0</v>
          </cell>
          <cell r="L2911" t="str">
            <v>KGM</v>
          </cell>
          <cell r="M2911">
            <v>0</v>
          </cell>
          <cell r="N2911">
            <v>0</v>
          </cell>
          <cell r="O2911" t="str">
            <v>CLASSE</v>
          </cell>
          <cell r="P2911">
            <v>2</v>
          </cell>
          <cell r="Q2911">
            <v>30.8</v>
          </cell>
          <cell r="R2911">
            <v>11</v>
          </cell>
          <cell r="S2911">
            <v>30.800000000000011</v>
          </cell>
          <cell r="T2911" t="str">
            <v xml:space="preserve"> </v>
          </cell>
        </row>
        <row r="2912">
          <cell r="A2912" t="str">
            <v>55034000</v>
          </cell>
          <cell r="B2912" t="str">
            <v>Fibres synthetiques discontinues de polypropylene non transformees</v>
          </cell>
          <cell r="C2912">
            <v>38393</v>
          </cell>
          <cell r="D2912">
            <v>10</v>
          </cell>
          <cell r="E2912">
            <v>0</v>
          </cell>
          <cell r="F2912">
            <v>18</v>
          </cell>
          <cell r="G2912">
            <v>10</v>
          </cell>
          <cell r="H2912">
            <v>0</v>
          </cell>
          <cell r="I2912">
            <v>18</v>
          </cell>
          <cell r="J2912">
            <v>1</v>
          </cell>
          <cell r="K2912">
            <v>0</v>
          </cell>
          <cell r="L2912" t="str">
            <v>KGM</v>
          </cell>
          <cell r="M2912">
            <v>0</v>
          </cell>
          <cell r="N2912">
            <v>0</v>
          </cell>
          <cell r="O2912" t="str">
            <v>CLASSE</v>
          </cell>
          <cell r="P2912">
            <v>2</v>
          </cell>
          <cell r="Q2912">
            <v>30.8</v>
          </cell>
          <cell r="R2912">
            <v>11</v>
          </cell>
          <cell r="S2912">
            <v>30.800000000000011</v>
          </cell>
          <cell r="T2912" t="str">
            <v xml:space="preserve"> </v>
          </cell>
        </row>
        <row r="2913">
          <cell r="A2913" t="str">
            <v>55039000</v>
          </cell>
          <cell r="B2913" t="str">
            <v>Fibres synthetiques discontinues non transformees</v>
          </cell>
          <cell r="C2913">
            <v>38393</v>
          </cell>
          <cell r="D2913">
            <v>10</v>
          </cell>
          <cell r="E2913">
            <v>0</v>
          </cell>
          <cell r="F2913">
            <v>18</v>
          </cell>
          <cell r="G2913">
            <v>10</v>
          </cell>
          <cell r="H2913">
            <v>0</v>
          </cell>
          <cell r="I2913">
            <v>18</v>
          </cell>
          <cell r="J2913">
            <v>1</v>
          </cell>
          <cell r="K2913">
            <v>0</v>
          </cell>
          <cell r="L2913" t="str">
            <v>KGM</v>
          </cell>
          <cell r="M2913">
            <v>0</v>
          </cell>
          <cell r="N2913">
            <v>0</v>
          </cell>
          <cell r="O2913" t="str">
            <v>CLASSE</v>
          </cell>
          <cell r="P2913">
            <v>2</v>
          </cell>
          <cell r="Q2913">
            <v>30.8</v>
          </cell>
          <cell r="R2913">
            <v>11</v>
          </cell>
          <cell r="S2913">
            <v>30.800000000000011</v>
          </cell>
          <cell r="T2913" t="str">
            <v xml:space="preserve"> </v>
          </cell>
        </row>
        <row r="2914">
          <cell r="A2914" t="str">
            <v>55041000</v>
          </cell>
          <cell r="B2914" t="str">
            <v>Fibres artificielles discontinues de rayonne viscose non treansformes</v>
          </cell>
          <cell r="C2914">
            <v>38393</v>
          </cell>
          <cell r="D2914">
            <v>10</v>
          </cell>
          <cell r="E2914">
            <v>0</v>
          </cell>
          <cell r="F2914">
            <v>18</v>
          </cell>
          <cell r="G2914">
            <v>10</v>
          </cell>
          <cell r="H2914">
            <v>0</v>
          </cell>
          <cell r="I2914">
            <v>18</v>
          </cell>
          <cell r="J2914">
            <v>1</v>
          </cell>
          <cell r="K2914">
            <v>0</v>
          </cell>
          <cell r="L2914" t="str">
            <v>KGM</v>
          </cell>
          <cell r="M2914">
            <v>0</v>
          </cell>
          <cell r="N2914">
            <v>0</v>
          </cell>
          <cell r="O2914" t="str">
            <v>CLASSE</v>
          </cell>
          <cell r="P2914">
            <v>2</v>
          </cell>
          <cell r="Q2914">
            <v>30.8</v>
          </cell>
          <cell r="R2914">
            <v>11</v>
          </cell>
          <cell r="S2914">
            <v>30.800000000000011</v>
          </cell>
          <cell r="T2914" t="str">
            <v xml:space="preserve"> </v>
          </cell>
        </row>
        <row r="2915">
          <cell r="A2915" t="str">
            <v>55049000</v>
          </cell>
          <cell r="B2915" t="str">
            <v>Fibres artificielles discont.nn transformes autres que du 550110 a 550410</v>
          </cell>
          <cell r="C2915">
            <v>38393</v>
          </cell>
          <cell r="D2915">
            <v>10</v>
          </cell>
          <cell r="E2915">
            <v>0</v>
          </cell>
          <cell r="F2915">
            <v>18</v>
          </cell>
          <cell r="G2915">
            <v>10</v>
          </cell>
          <cell r="H2915">
            <v>0</v>
          </cell>
          <cell r="I2915">
            <v>18</v>
          </cell>
          <cell r="J2915">
            <v>1</v>
          </cell>
          <cell r="K2915">
            <v>0</v>
          </cell>
          <cell r="L2915" t="str">
            <v>KGM</v>
          </cell>
          <cell r="M2915">
            <v>0</v>
          </cell>
          <cell r="N2915">
            <v>0</v>
          </cell>
          <cell r="O2915" t="str">
            <v>CLASSE</v>
          </cell>
          <cell r="P2915">
            <v>2</v>
          </cell>
          <cell r="Q2915">
            <v>30.8</v>
          </cell>
          <cell r="R2915">
            <v>11</v>
          </cell>
          <cell r="S2915">
            <v>30.800000000000011</v>
          </cell>
          <cell r="T2915" t="str">
            <v xml:space="preserve"> </v>
          </cell>
        </row>
        <row r="2916">
          <cell r="A2916" t="str">
            <v>55051000</v>
          </cell>
          <cell r="B2916" t="str">
            <v>Dechets de fibres synthetiques,y.c blousses,dechets de fils et effiloches</v>
          </cell>
          <cell r="C2916">
            <v>38393</v>
          </cell>
          <cell r="D2916">
            <v>10</v>
          </cell>
          <cell r="E2916">
            <v>0</v>
          </cell>
          <cell r="F2916">
            <v>18</v>
          </cell>
          <cell r="G2916">
            <v>10</v>
          </cell>
          <cell r="H2916">
            <v>0</v>
          </cell>
          <cell r="I2916">
            <v>18</v>
          </cell>
          <cell r="J2916">
            <v>1</v>
          </cell>
          <cell r="K2916">
            <v>0</v>
          </cell>
          <cell r="L2916" t="str">
            <v>KGM</v>
          </cell>
          <cell r="M2916">
            <v>0</v>
          </cell>
          <cell r="N2916">
            <v>0</v>
          </cell>
          <cell r="O2916" t="str">
            <v>CLASSE</v>
          </cell>
          <cell r="P2916">
            <v>2</v>
          </cell>
          <cell r="Q2916">
            <v>30.8</v>
          </cell>
          <cell r="R2916">
            <v>11</v>
          </cell>
          <cell r="S2916">
            <v>30.800000000000011</v>
          </cell>
          <cell r="T2916" t="str">
            <v xml:space="preserve"> </v>
          </cell>
        </row>
        <row r="2917">
          <cell r="A2917" t="str">
            <v>55052000</v>
          </cell>
          <cell r="B2917" t="str">
            <v>Dechets de fibres artificielles,y.c blousses,dechets de fils et effiloches</v>
          </cell>
          <cell r="C2917">
            <v>38393</v>
          </cell>
          <cell r="D2917">
            <v>10</v>
          </cell>
          <cell r="E2917">
            <v>0</v>
          </cell>
          <cell r="F2917">
            <v>18</v>
          </cell>
          <cell r="G2917">
            <v>10</v>
          </cell>
          <cell r="H2917">
            <v>0</v>
          </cell>
          <cell r="I2917">
            <v>18</v>
          </cell>
          <cell r="J2917">
            <v>1</v>
          </cell>
          <cell r="K2917">
            <v>0</v>
          </cell>
          <cell r="L2917" t="str">
            <v>KGM</v>
          </cell>
          <cell r="M2917">
            <v>0</v>
          </cell>
          <cell r="N2917">
            <v>0</v>
          </cell>
          <cell r="O2917" t="str">
            <v>CLASSE</v>
          </cell>
          <cell r="P2917">
            <v>2</v>
          </cell>
          <cell r="Q2917">
            <v>30.8</v>
          </cell>
          <cell r="R2917">
            <v>11</v>
          </cell>
          <cell r="S2917">
            <v>30.800000000000011</v>
          </cell>
          <cell r="T2917" t="str">
            <v xml:space="preserve"> </v>
          </cell>
        </row>
        <row r="2918">
          <cell r="A2918" t="str">
            <v>55061000</v>
          </cell>
          <cell r="B2918" t="str">
            <v>Fibre synthetique discontinue de nylon,d'autre polyamide cardee.pr filatur</v>
          </cell>
          <cell r="C2918">
            <v>38393</v>
          </cell>
          <cell r="D2918">
            <v>10</v>
          </cell>
          <cell r="E2918">
            <v>0</v>
          </cell>
          <cell r="F2918">
            <v>18</v>
          </cell>
          <cell r="G2918">
            <v>10</v>
          </cell>
          <cell r="H2918">
            <v>0</v>
          </cell>
          <cell r="I2918">
            <v>18</v>
          </cell>
          <cell r="J2918">
            <v>1</v>
          </cell>
          <cell r="K2918">
            <v>0</v>
          </cell>
          <cell r="L2918" t="str">
            <v>KGM</v>
          </cell>
          <cell r="M2918">
            <v>0</v>
          </cell>
          <cell r="N2918">
            <v>0</v>
          </cell>
          <cell r="O2918" t="str">
            <v>CLASSE</v>
          </cell>
          <cell r="P2918">
            <v>2</v>
          </cell>
          <cell r="Q2918">
            <v>30.8</v>
          </cell>
          <cell r="R2918">
            <v>11</v>
          </cell>
          <cell r="S2918">
            <v>30.800000000000011</v>
          </cell>
          <cell r="T2918" t="str">
            <v xml:space="preserve"> </v>
          </cell>
        </row>
        <row r="2919">
          <cell r="A2919" t="str">
            <v>55062000</v>
          </cell>
          <cell r="B2919" t="str">
            <v>Fibres synthetiques discontinues de polyesters cardees...pour la filature</v>
          </cell>
          <cell r="C2919">
            <v>38393</v>
          </cell>
          <cell r="D2919">
            <v>10</v>
          </cell>
          <cell r="E2919">
            <v>0</v>
          </cell>
          <cell r="F2919">
            <v>18</v>
          </cell>
          <cell r="G2919">
            <v>10</v>
          </cell>
          <cell r="H2919">
            <v>0</v>
          </cell>
          <cell r="I2919">
            <v>18</v>
          </cell>
          <cell r="J2919">
            <v>1</v>
          </cell>
          <cell r="K2919">
            <v>0</v>
          </cell>
          <cell r="L2919" t="str">
            <v>KGM</v>
          </cell>
          <cell r="M2919">
            <v>0</v>
          </cell>
          <cell r="N2919">
            <v>0</v>
          </cell>
          <cell r="O2919" t="str">
            <v>CLASSE</v>
          </cell>
          <cell r="P2919">
            <v>2</v>
          </cell>
          <cell r="Q2919">
            <v>30.8</v>
          </cell>
          <cell r="R2919">
            <v>11</v>
          </cell>
          <cell r="S2919">
            <v>30.800000000000011</v>
          </cell>
          <cell r="T2919" t="str">
            <v xml:space="preserve"> </v>
          </cell>
        </row>
        <row r="2920">
          <cell r="A2920" t="str">
            <v>55063000</v>
          </cell>
          <cell r="B2920" t="str">
            <v>Fibres synthetiques discontinues acryliques ou modacryliques transfomes</v>
          </cell>
          <cell r="C2920">
            <v>38393</v>
          </cell>
          <cell r="D2920">
            <v>10</v>
          </cell>
          <cell r="E2920">
            <v>0</v>
          </cell>
          <cell r="F2920">
            <v>18</v>
          </cell>
          <cell r="G2920">
            <v>10</v>
          </cell>
          <cell r="H2920">
            <v>0</v>
          </cell>
          <cell r="I2920">
            <v>18</v>
          </cell>
          <cell r="J2920">
            <v>1</v>
          </cell>
          <cell r="K2920">
            <v>0</v>
          </cell>
          <cell r="L2920" t="str">
            <v>KGM</v>
          </cell>
          <cell r="M2920">
            <v>0</v>
          </cell>
          <cell r="N2920">
            <v>0</v>
          </cell>
          <cell r="O2920" t="str">
            <v>CLASSE</v>
          </cell>
          <cell r="P2920">
            <v>2</v>
          </cell>
          <cell r="Q2920">
            <v>30.8</v>
          </cell>
          <cell r="R2920">
            <v>11</v>
          </cell>
          <cell r="S2920">
            <v>30.800000000000011</v>
          </cell>
          <cell r="T2920" t="str">
            <v xml:space="preserve"> </v>
          </cell>
        </row>
        <row r="2921">
          <cell r="A2921" t="str">
            <v>55069000</v>
          </cell>
          <cell r="B2921" t="str">
            <v>Fibres synthetiques discontinues, transformes,relevant du 5506</v>
          </cell>
          <cell r="C2921">
            <v>38393</v>
          </cell>
          <cell r="D2921">
            <v>10</v>
          </cell>
          <cell r="E2921">
            <v>0</v>
          </cell>
          <cell r="F2921">
            <v>18</v>
          </cell>
          <cell r="G2921">
            <v>10</v>
          </cell>
          <cell r="H2921">
            <v>0</v>
          </cell>
          <cell r="I2921">
            <v>18</v>
          </cell>
          <cell r="J2921">
            <v>1</v>
          </cell>
          <cell r="K2921">
            <v>0</v>
          </cell>
          <cell r="L2921" t="str">
            <v>KGM</v>
          </cell>
          <cell r="M2921">
            <v>0</v>
          </cell>
          <cell r="N2921">
            <v>0</v>
          </cell>
          <cell r="O2921" t="str">
            <v>CLASSE</v>
          </cell>
          <cell r="P2921">
            <v>2</v>
          </cell>
          <cell r="Q2921">
            <v>30.8</v>
          </cell>
          <cell r="R2921">
            <v>11</v>
          </cell>
          <cell r="S2921">
            <v>30.800000000000011</v>
          </cell>
          <cell r="T2921" t="str">
            <v xml:space="preserve"> </v>
          </cell>
        </row>
        <row r="2922">
          <cell r="A2922" t="str">
            <v>55070000</v>
          </cell>
          <cell r="B2922" t="str">
            <v>Fibre artificielle discont.cardee,peignee.autremt transformee pr filature</v>
          </cell>
          <cell r="C2922">
            <v>38393</v>
          </cell>
          <cell r="D2922">
            <v>10</v>
          </cell>
          <cell r="E2922">
            <v>0</v>
          </cell>
          <cell r="F2922">
            <v>18</v>
          </cell>
          <cell r="G2922">
            <v>10</v>
          </cell>
          <cell r="H2922">
            <v>0</v>
          </cell>
          <cell r="I2922">
            <v>18</v>
          </cell>
          <cell r="J2922">
            <v>1</v>
          </cell>
          <cell r="K2922">
            <v>0</v>
          </cell>
          <cell r="L2922" t="str">
            <v>KGM</v>
          </cell>
          <cell r="M2922">
            <v>0</v>
          </cell>
          <cell r="N2922">
            <v>0</v>
          </cell>
          <cell r="O2922" t="str">
            <v>CLASSE</v>
          </cell>
          <cell r="P2922">
            <v>2</v>
          </cell>
          <cell r="Q2922">
            <v>30.8</v>
          </cell>
          <cell r="R2922">
            <v>11</v>
          </cell>
          <cell r="S2922">
            <v>30.800000000000011</v>
          </cell>
          <cell r="T2922" t="str">
            <v xml:space="preserve"> </v>
          </cell>
        </row>
        <row r="2923">
          <cell r="A2923" t="str">
            <v>55081000</v>
          </cell>
          <cell r="B2923" t="str">
            <v>Fils a coudre de fibres synthetiques, discontinues cvd</v>
          </cell>
          <cell r="C2923">
            <v>38393</v>
          </cell>
          <cell r="D2923">
            <v>10</v>
          </cell>
          <cell r="E2923">
            <v>0</v>
          </cell>
          <cell r="F2923">
            <v>18</v>
          </cell>
          <cell r="G2923">
            <v>10</v>
          </cell>
          <cell r="H2923">
            <v>0</v>
          </cell>
          <cell r="I2923">
            <v>18</v>
          </cell>
          <cell r="J2923">
            <v>1</v>
          </cell>
          <cell r="K2923">
            <v>0</v>
          </cell>
          <cell r="L2923" t="str">
            <v>KGM</v>
          </cell>
          <cell r="M2923">
            <v>0</v>
          </cell>
          <cell r="N2923">
            <v>0</v>
          </cell>
          <cell r="O2923" t="str">
            <v>CLASSE</v>
          </cell>
          <cell r="P2923">
            <v>2</v>
          </cell>
          <cell r="Q2923">
            <v>30.8</v>
          </cell>
          <cell r="R2923">
            <v>11</v>
          </cell>
          <cell r="S2923">
            <v>30.800000000000011</v>
          </cell>
          <cell r="T2923" t="str">
            <v xml:space="preserve"> </v>
          </cell>
        </row>
        <row r="2924">
          <cell r="A2924" t="str">
            <v>55082000</v>
          </cell>
          <cell r="B2924" t="str">
            <v>Fils a coudre de fibres artificielles discontinues, cvd</v>
          </cell>
          <cell r="C2924">
            <v>38393</v>
          </cell>
          <cell r="D2924">
            <v>10</v>
          </cell>
          <cell r="E2924">
            <v>0</v>
          </cell>
          <cell r="F2924">
            <v>18</v>
          </cell>
          <cell r="G2924">
            <v>10</v>
          </cell>
          <cell r="H2924">
            <v>0</v>
          </cell>
          <cell r="I2924">
            <v>18</v>
          </cell>
          <cell r="J2924">
            <v>1</v>
          </cell>
          <cell r="K2924">
            <v>0</v>
          </cell>
          <cell r="L2924" t="str">
            <v>KGM</v>
          </cell>
          <cell r="M2924">
            <v>0</v>
          </cell>
          <cell r="N2924">
            <v>0</v>
          </cell>
          <cell r="O2924" t="str">
            <v>CLASSE</v>
          </cell>
          <cell r="P2924">
            <v>2</v>
          </cell>
          <cell r="Q2924">
            <v>30.8</v>
          </cell>
          <cell r="R2924">
            <v>11</v>
          </cell>
          <cell r="S2924">
            <v>30.800000000000011</v>
          </cell>
          <cell r="T2924" t="str">
            <v xml:space="preserve"> </v>
          </cell>
        </row>
        <row r="2925">
          <cell r="A2925" t="str">
            <v>55091100</v>
          </cell>
          <cell r="B2925" t="str">
            <v>Fils simples contenant au - 85% en pds de fibre discontinue de nylon.ncvd</v>
          </cell>
          <cell r="C2925">
            <v>38393</v>
          </cell>
          <cell r="D2925">
            <v>10</v>
          </cell>
          <cell r="E2925">
            <v>0</v>
          </cell>
          <cell r="F2925">
            <v>18</v>
          </cell>
          <cell r="G2925">
            <v>10</v>
          </cell>
          <cell r="H2925">
            <v>0</v>
          </cell>
          <cell r="I2925">
            <v>18</v>
          </cell>
          <cell r="J2925">
            <v>1</v>
          </cell>
          <cell r="K2925">
            <v>0</v>
          </cell>
          <cell r="L2925" t="str">
            <v>KGM</v>
          </cell>
          <cell r="M2925">
            <v>0</v>
          </cell>
          <cell r="N2925">
            <v>0</v>
          </cell>
          <cell r="O2925" t="str">
            <v>CLASSE</v>
          </cell>
          <cell r="P2925">
            <v>2</v>
          </cell>
          <cell r="Q2925">
            <v>30.8</v>
          </cell>
          <cell r="R2925">
            <v>11</v>
          </cell>
          <cell r="S2925">
            <v>30.800000000000011</v>
          </cell>
          <cell r="T2925" t="str">
            <v xml:space="preserve"> </v>
          </cell>
        </row>
        <row r="2926">
          <cell r="A2926" t="str">
            <v>55091200</v>
          </cell>
          <cell r="B2926" t="str">
            <v>Fils retors,cables cont.au - 85% en pds de fibre discontinue de nylon ncvd</v>
          </cell>
          <cell r="C2926">
            <v>38393</v>
          </cell>
          <cell r="D2926">
            <v>10</v>
          </cell>
          <cell r="E2926">
            <v>0</v>
          </cell>
          <cell r="F2926">
            <v>18</v>
          </cell>
          <cell r="G2926">
            <v>10</v>
          </cell>
          <cell r="H2926">
            <v>0</v>
          </cell>
          <cell r="I2926">
            <v>18</v>
          </cell>
          <cell r="J2926">
            <v>1</v>
          </cell>
          <cell r="K2926">
            <v>0</v>
          </cell>
          <cell r="L2926" t="str">
            <v>KGM</v>
          </cell>
          <cell r="M2926">
            <v>0</v>
          </cell>
          <cell r="N2926">
            <v>0</v>
          </cell>
          <cell r="O2926" t="str">
            <v>CLASSE</v>
          </cell>
          <cell r="P2926">
            <v>2</v>
          </cell>
          <cell r="Q2926">
            <v>30.8</v>
          </cell>
          <cell r="R2926">
            <v>11</v>
          </cell>
          <cell r="S2926">
            <v>30.800000000000011</v>
          </cell>
          <cell r="T2926" t="str">
            <v xml:space="preserve"> </v>
          </cell>
        </row>
        <row r="2927">
          <cell r="A2927" t="str">
            <v>55092100</v>
          </cell>
          <cell r="B2927" t="str">
            <v>Fils simples cont. au- 85% en pds de fibres discontinues de polyester ncvd</v>
          </cell>
          <cell r="C2927">
            <v>38393</v>
          </cell>
          <cell r="D2927">
            <v>10</v>
          </cell>
          <cell r="E2927">
            <v>0</v>
          </cell>
          <cell r="F2927">
            <v>18</v>
          </cell>
          <cell r="G2927">
            <v>10</v>
          </cell>
          <cell r="H2927">
            <v>0</v>
          </cell>
          <cell r="I2927">
            <v>18</v>
          </cell>
          <cell r="J2927">
            <v>1</v>
          </cell>
          <cell r="K2927">
            <v>0</v>
          </cell>
          <cell r="L2927" t="str">
            <v>KGM</v>
          </cell>
          <cell r="M2927">
            <v>0</v>
          </cell>
          <cell r="N2927">
            <v>0</v>
          </cell>
          <cell r="O2927" t="str">
            <v>CLASSE</v>
          </cell>
          <cell r="P2927">
            <v>2</v>
          </cell>
          <cell r="Q2927">
            <v>30.8</v>
          </cell>
          <cell r="R2927">
            <v>11</v>
          </cell>
          <cell r="S2927">
            <v>30.800000000000011</v>
          </cell>
          <cell r="T2927" t="str">
            <v xml:space="preserve"> </v>
          </cell>
        </row>
        <row r="2928">
          <cell r="A2928" t="str">
            <v>55092200</v>
          </cell>
          <cell r="B2928" t="str">
            <v>Fils retors,cables cont.au-85% en pds,fibre discontinue de polyester ncvd</v>
          </cell>
          <cell r="C2928">
            <v>38393</v>
          </cell>
          <cell r="D2928">
            <v>10</v>
          </cell>
          <cell r="E2928">
            <v>0</v>
          </cell>
          <cell r="F2928">
            <v>18</v>
          </cell>
          <cell r="G2928">
            <v>10</v>
          </cell>
          <cell r="H2928">
            <v>0</v>
          </cell>
          <cell r="I2928">
            <v>18</v>
          </cell>
          <cell r="J2928">
            <v>1</v>
          </cell>
          <cell r="K2928">
            <v>0</v>
          </cell>
          <cell r="L2928" t="str">
            <v>KGM</v>
          </cell>
          <cell r="M2928">
            <v>0</v>
          </cell>
          <cell r="N2928">
            <v>0</v>
          </cell>
          <cell r="O2928" t="str">
            <v>CLASSE</v>
          </cell>
          <cell r="P2928">
            <v>2</v>
          </cell>
          <cell r="Q2928">
            <v>30.8</v>
          </cell>
          <cell r="R2928">
            <v>11</v>
          </cell>
          <cell r="S2928">
            <v>30.800000000000011</v>
          </cell>
          <cell r="T2928" t="str">
            <v xml:space="preserve"> </v>
          </cell>
        </row>
        <row r="2929">
          <cell r="A2929" t="str">
            <v>55093100</v>
          </cell>
          <cell r="B2929" t="str">
            <v>Fils simples cont. au -85% en pds de fibres discontinues acryliques...ncvd</v>
          </cell>
          <cell r="C2929">
            <v>38393</v>
          </cell>
          <cell r="D2929">
            <v>10</v>
          </cell>
          <cell r="E2929">
            <v>0</v>
          </cell>
          <cell r="F2929">
            <v>18</v>
          </cell>
          <cell r="G2929">
            <v>10</v>
          </cell>
          <cell r="H2929">
            <v>0</v>
          </cell>
          <cell r="I2929">
            <v>18</v>
          </cell>
          <cell r="J2929">
            <v>1</v>
          </cell>
          <cell r="K2929">
            <v>0</v>
          </cell>
          <cell r="L2929" t="str">
            <v>KGM</v>
          </cell>
          <cell r="M2929">
            <v>0</v>
          </cell>
          <cell r="N2929">
            <v>0</v>
          </cell>
          <cell r="O2929" t="str">
            <v>CLASSE</v>
          </cell>
          <cell r="P2929">
            <v>2</v>
          </cell>
          <cell r="Q2929">
            <v>30.8</v>
          </cell>
          <cell r="R2929">
            <v>11</v>
          </cell>
          <cell r="S2929">
            <v>30.800000000000011</v>
          </cell>
          <cell r="T2929" t="str">
            <v xml:space="preserve"> </v>
          </cell>
        </row>
        <row r="2930">
          <cell r="A2930" t="str">
            <v>55093200</v>
          </cell>
          <cell r="B2930" t="str">
            <v>Fils retors,cables cont au-85% en pds de fibre discontinue acrylique.ncvd</v>
          </cell>
          <cell r="C2930">
            <v>38393</v>
          </cell>
          <cell r="D2930">
            <v>10</v>
          </cell>
          <cell r="E2930">
            <v>0</v>
          </cell>
          <cell r="F2930">
            <v>18</v>
          </cell>
          <cell r="G2930">
            <v>10</v>
          </cell>
          <cell r="H2930">
            <v>0</v>
          </cell>
          <cell r="I2930">
            <v>18</v>
          </cell>
          <cell r="J2930">
            <v>1</v>
          </cell>
          <cell r="K2930">
            <v>0</v>
          </cell>
          <cell r="L2930" t="str">
            <v>KGM</v>
          </cell>
          <cell r="M2930">
            <v>0</v>
          </cell>
          <cell r="N2930">
            <v>0</v>
          </cell>
          <cell r="O2930" t="str">
            <v>CLASSE</v>
          </cell>
          <cell r="P2930">
            <v>2</v>
          </cell>
          <cell r="Q2930">
            <v>30.8</v>
          </cell>
          <cell r="R2930">
            <v>11</v>
          </cell>
          <cell r="S2930">
            <v>30.800000000000011</v>
          </cell>
          <cell r="T2930" t="str">
            <v xml:space="preserve"> </v>
          </cell>
        </row>
        <row r="2931">
          <cell r="A2931" t="str">
            <v>55094100</v>
          </cell>
          <cell r="B2931" t="str">
            <v>Fils simples cont au-85% en pds de fibres synthetiques discontinues</v>
          </cell>
          <cell r="C2931">
            <v>38393</v>
          </cell>
          <cell r="D2931">
            <v>10</v>
          </cell>
          <cell r="E2931">
            <v>0</v>
          </cell>
          <cell r="F2931">
            <v>18</v>
          </cell>
          <cell r="G2931">
            <v>10</v>
          </cell>
          <cell r="H2931">
            <v>0</v>
          </cell>
          <cell r="I2931">
            <v>18</v>
          </cell>
          <cell r="J2931">
            <v>1</v>
          </cell>
          <cell r="K2931">
            <v>0</v>
          </cell>
          <cell r="L2931" t="str">
            <v>KGM</v>
          </cell>
          <cell r="M2931">
            <v>0</v>
          </cell>
          <cell r="N2931">
            <v>0</v>
          </cell>
          <cell r="O2931" t="str">
            <v>CLASSE</v>
          </cell>
          <cell r="P2931">
            <v>2</v>
          </cell>
          <cell r="Q2931">
            <v>30.8</v>
          </cell>
          <cell r="R2931">
            <v>11</v>
          </cell>
          <cell r="S2931">
            <v>30.800000000000011</v>
          </cell>
          <cell r="T2931" t="str">
            <v xml:space="preserve"> </v>
          </cell>
        </row>
        <row r="2932">
          <cell r="A2932" t="str">
            <v>55094200</v>
          </cell>
          <cell r="B2932" t="str">
            <v>Fils retors...cont au-85% en pds de fibres synthetiques discontinue</v>
          </cell>
          <cell r="C2932">
            <v>38393</v>
          </cell>
          <cell r="D2932">
            <v>10</v>
          </cell>
          <cell r="E2932">
            <v>0</v>
          </cell>
          <cell r="F2932">
            <v>18</v>
          </cell>
          <cell r="G2932">
            <v>10</v>
          </cell>
          <cell r="H2932">
            <v>0</v>
          </cell>
          <cell r="I2932">
            <v>18</v>
          </cell>
          <cell r="J2932">
            <v>1</v>
          </cell>
          <cell r="K2932">
            <v>0</v>
          </cell>
          <cell r="L2932" t="str">
            <v>KGM</v>
          </cell>
          <cell r="M2932">
            <v>0</v>
          </cell>
          <cell r="N2932">
            <v>0</v>
          </cell>
          <cell r="O2932" t="str">
            <v>CLASSE</v>
          </cell>
          <cell r="P2932">
            <v>2</v>
          </cell>
          <cell r="Q2932">
            <v>30.8</v>
          </cell>
          <cell r="R2932">
            <v>11</v>
          </cell>
          <cell r="S2932">
            <v>30.800000000000011</v>
          </cell>
          <cell r="T2932" t="str">
            <v xml:space="preserve"> </v>
          </cell>
        </row>
        <row r="2933">
          <cell r="A2933" t="str">
            <v>55095100</v>
          </cell>
          <cell r="B2933" t="str">
            <v>Fils de polyester,melanges avec des fibres artificieles discontinue</v>
          </cell>
          <cell r="C2933">
            <v>38393</v>
          </cell>
          <cell r="D2933">
            <v>10</v>
          </cell>
          <cell r="E2933">
            <v>0</v>
          </cell>
          <cell r="F2933">
            <v>18</v>
          </cell>
          <cell r="G2933">
            <v>10</v>
          </cell>
          <cell r="H2933">
            <v>0</v>
          </cell>
          <cell r="I2933">
            <v>18</v>
          </cell>
          <cell r="J2933">
            <v>1</v>
          </cell>
          <cell r="K2933">
            <v>0</v>
          </cell>
          <cell r="L2933" t="str">
            <v>KGM</v>
          </cell>
          <cell r="M2933">
            <v>0</v>
          </cell>
          <cell r="N2933">
            <v>0</v>
          </cell>
          <cell r="O2933" t="str">
            <v>CLASSE</v>
          </cell>
          <cell r="P2933">
            <v>2</v>
          </cell>
          <cell r="Q2933">
            <v>30.8</v>
          </cell>
          <cell r="R2933">
            <v>11</v>
          </cell>
          <cell r="S2933">
            <v>30.800000000000011</v>
          </cell>
          <cell r="T2933" t="str">
            <v xml:space="preserve"> </v>
          </cell>
        </row>
        <row r="2934">
          <cell r="A2934" t="str">
            <v>55095200</v>
          </cell>
          <cell r="B2934" t="str">
            <v>Fils de polyester melanges avec de la laine ou de poil fin</v>
          </cell>
          <cell r="C2934">
            <v>38393</v>
          </cell>
          <cell r="D2934">
            <v>10</v>
          </cell>
          <cell r="E2934">
            <v>0</v>
          </cell>
          <cell r="F2934">
            <v>18</v>
          </cell>
          <cell r="G2934">
            <v>10</v>
          </cell>
          <cell r="H2934">
            <v>0</v>
          </cell>
          <cell r="I2934">
            <v>18</v>
          </cell>
          <cell r="J2934">
            <v>1</v>
          </cell>
          <cell r="K2934">
            <v>0</v>
          </cell>
          <cell r="L2934" t="str">
            <v>KGM</v>
          </cell>
          <cell r="M2934">
            <v>0</v>
          </cell>
          <cell r="N2934">
            <v>0</v>
          </cell>
          <cell r="O2934" t="str">
            <v>CLASSE</v>
          </cell>
          <cell r="P2934">
            <v>2</v>
          </cell>
          <cell r="Q2934">
            <v>30.8</v>
          </cell>
          <cell r="R2934">
            <v>11</v>
          </cell>
          <cell r="S2934">
            <v>30.800000000000011</v>
          </cell>
          <cell r="T2934" t="str">
            <v xml:space="preserve"> </v>
          </cell>
        </row>
        <row r="2935">
          <cell r="A2935" t="str">
            <v>55095300</v>
          </cell>
          <cell r="B2935" t="str">
            <v>Fils de polyester melanges avec du  coton.</v>
          </cell>
          <cell r="C2935">
            <v>38393</v>
          </cell>
          <cell r="D2935">
            <v>10</v>
          </cell>
          <cell r="E2935">
            <v>0</v>
          </cell>
          <cell r="F2935">
            <v>18</v>
          </cell>
          <cell r="G2935">
            <v>10</v>
          </cell>
          <cell r="H2935">
            <v>0</v>
          </cell>
          <cell r="I2935">
            <v>18</v>
          </cell>
          <cell r="J2935">
            <v>1</v>
          </cell>
          <cell r="K2935">
            <v>0</v>
          </cell>
          <cell r="L2935" t="str">
            <v>KGM</v>
          </cell>
          <cell r="M2935">
            <v>0</v>
          </cell>
          <cell r="N2935">
            <v>0</v>
          </cell>
          <cell r="O2935" t="str">
            <v>CLASSE</v>
          </cell>
          <cell r="P2935">
            <v>2</v>
          </cell>
          <cell r="Q2935">
            <v>30.8</v>
          </cell>
          <cell r="R2935">
            <v>11</v>
          </cell>
          <cell r="S2935">
            <v>30.800000000000011</v>
          </cell>
          <cell r="T2935" t="str">
            <v xml:space="preserve"> </v>
          </cell>
        </row>
        <row r="2936">
          <cell r="A2936" t="str">
            <v>55095900</v>
          </cell>
          <cell r="B2936" t="str">
            <v>Fils de polyester melanges autrement que du 550951 a 550953</v>
          </cell>
          <cell r="C2936">
            <v>38393</v>
          </cell>
          <cell r="D2936">
            <v>10</v>
          </cell>
          <cell r="E2936">
            <v>0</v>
          </cell>
          <cell r="F2936">
            <v>18</v>
          </cell>
          <cell r="G2936">
            <v>10</v>
          </cell>
          <cell r="H2936">
            <v>0</v>
          </cell>
          <cell r="I2936">
            <v>18</v>
          </cell>
          <cell r="J2936">
            <v>1</v>
          </cell>
          <cell r="K2936">
            <v>0</v>
          </cell>
          <cell r="L2936" t="str">
            <v>KGM</v>
          </cell>
          <cell r="M2936">
            <v>0</v>
          </cell>
          <cell r="N2936">
            <v>0</v>
          </cell>
          <cell r="O2936" t="str">
            <v>CLASSE</v>
          </cell>
          <cell r="P2936">
            <v>2</v>
          </cell>
          <cell r="Q2936">
            <v>30.8</v>
          </cell>
          <cell r="R2936">
            <v>11</v>
          </cell>
          <cell r="S2936">
            <v>30.800000000000011</v>
          </cell>
          <cell r="T2936" t="str">
            <v xml:space="preserve"> </v>
          </cell>
        </row>
        <row r="2937">
          <cell r="A2937" t="str">
            <v>55096100</v>
          </cell>
          <cell r="B2937" t="str">
            <v>Fils acryliques de fibre discont.melangee de laine ou de poils fin</v>
          </cell>
          <cell r="C2937">
            <v>38393</v>
          </cell>
          <cell r="D2937">
            <v>10</v>
          </cell>
          <cell r="E2937">
            <v>0</v>
          </cell>
          <cell r="F2937">
            <v>18</v>
          </cell>
          <cell r="G2937">
            <v>10</v>
          </cell>
          <cell r="H2937">
            <v>0</v>
          </cell>
          <cell r="I2937">
            <v>18</v>
          </cell>
          <cell r="J2937">
            <v>1</v>
          </cell>
          <cell r="K2937">
            <v>0</v>
          </cell>
          <cell r="L2937" t="str">
            <v>KGM</v>
          </cell>
          <cell r="M2937">
            <v>0</v>
          </cell>
          <cell r="N2937">
            <v>0</v>
          </cell>
          <cell r="O2937" t="str">
            <v>CLASSE</v>
          </cell>
          <cell r="P2937">
            <v>2</v>
          </cell>
          <cell r="Q2937">
            <v>30.8</v>
          </cell>
          <cell r="R2937">
            <v>11</v>
          </cell>
          <cell r="S2937">
            <v>30.800000000000011</v>
          </cell>
          <cell r="T2937" t="str">
            <v xml:space="preserve"> </v>
          </cell>
        </row>
        <row r="2938">
          <cell r="A2938" t="str">
            <v>55096200</v>
          </cell>
          <cell r="B2938" t="str">
            <v>Fils acryliques melanges avec du coton</v>
          </cell>
          <cell r="C2938">
            <v>38393</v>
          </cell>
          <cell r="D2938">
            <v>10</v>
          </cell>
          <cell r="E2938">
            <v>0</v>
          </cell>
          <cell r="F2938">
            <v>18</v>
          </cell>
          <cell r="G2938">
            <v>10</v>
          </cell>
          <cell r="H2938">
            <v>0</v>
          </cell>
          <cell r="I2938">
            <v>18</v>
          </cell>
          <cell r="J2938">
            <v>1</v>
          </cell>
          <cell r="K2938">
            <v>0</v>
          </cell>
          <cell r="L2938" t="str">
            <v>KGM</v>
          </cell>
          <cell r="M2938">
            <v>0</v>
          </cell>
          <cell r="N2938">
            <v>0</v>
          </cell>
          <cell r="O2938" t="str">
            <v>CLASSE</v>
          </cell>
          <cell r="P2938">
            <v>2</v>
          </cell>
          <cell r="Q2938">
            <v>30.8</v>
          </cell>
          <cell r="R2938">
            <v>11</v>
          </cell>
          <cell r="S2938">
            <v>30.800000000000011</v>
          </cell>
          <cell r="T2938" t="str">
            <v xml:space="preserve"> </v>
          </cell>
        </row>
        <row r="2939">
          <cell r="A2939" t="str">
            <v>55096900</v>
          </cell>
          <cell r="B2939" t="str">
            <v>Fils acryliques ou modacryliques, autrement melange</v>
          </cell>
          <cell r="C2939">
            <v>38393</v>
          </cell>
          <cell r="D2939">
            <v>10</v>
          </cell>
          <cell r="E2939">
            <v>0</v>
          </cell>
          <cell r="F2939">
            <v>18</v>
          </cell>
          <cell r="G2939">
            <v>10</v>
          </cell>
          <cell r="H2939">
            <v>0</v>
          </cell>
          <cell r="I2939">
            <v>18</v>
          </cell>
          <cell r="J2939">
            <v>1</v>
          </cell>
          <cell r="K2939">
            <v>0</v>
          </cell>
          <cell r="L2939" t="str">
            <v>KGM</v>
          </cell>
          <cell r="M2939">
            <v>0</v>
          </cell>
          <cell r="N2939">
            <v>0</v>
          </cell>
          <cell r="O2939" t="str">
            <v>CLASSE</v>
          </cell>
          <cell r="P2939">
            <v>2</v>
          </cell>
          <cell r="Q2939">
            <v>30.8</v>
          </cell>
          <cell r="R2939">
            <v>11</v>
          </cell>
          <cell r="S2939">
            <v>30.800000000000011</v>
          </cell>
          <cell r="T2939" t="str">
            <v xml:space="preserve"> </v>
          </cell>
        </row>
        <row r="2940">
          <cell r="A2940" t="str">
            <v>55099100</v>
          </cell>
          <cell r="B2940" t="str">
            <v>Fils synthetique melanges avec de la laine ou des poils fins.</v>
          </cell>
          <cell r="C2940">
            <v>38393</v>
          </cell>
          <cell r="D2940">
            <v>10</v>
          </cell>
          <cell r="E2940">
            <v>0</v>
          </cell>
          <cell r="F2940">
            <v>18</v>
          </cell>
          <cell r="G2940">
            <v>10</v>
          </cell>
          <cell r="H2940">
            <v>0</v>
          </cell>
          <cell r="I2940">
            <v>18</v>
          </cell>
          <cell r="J2940">
            <v>1</v>
          </cell>
          <cell r="K2940">
            <v>0</v>
          </cell>
          <cell r="L2940" t="str">
            <v>KGM</v>
          </cell>
          <cell r="M2940">
            <v>0</v>
          </cell>
          <cell r="N2940">
            <v>0</v>
          </cell>
          <cell r="O2940" t="str">
            <v>CLASSE</v>
          </cell>
          <cell r="P2940">
            <v>2</v>
          </cell>
          <cell r="Q2940">
            <v>30.8</v>
          </cell>
          <cell r="R2940">
            <v>11</v>
          </cell>
          <cell r="S2940">
            <v>30.800000000000011</v>
          </cell>
          <cell r="T2940" t="str">
            <v xml:space="preserve"> </v>
          </cell>
        </row>
        <row r="2941">
          <cell r="A2941" t="str">
            <v>55099200</v>
          </cell>
          <cell r="B2941" t="str">
            <v>Fils synthetiques melanges avec du coton</v>
          </cell>
          <cell r="C2941">
            <v>38393</v>
          </cell>
          <cell r="D2941">
            <v>10</v>
          </cell>
          <cell r="E2941">
            <v>0</v>
          </cell>
          <cell r="F2941">
            <v>18</v>
          </cell>
          <cell r="G2941">
            <v>10</v>
          </cell>
          <cell r="H2941">
            <v>0</v>
          </cell>
          <cell r="I2941">
            <v>18</v>
          </cell>
          <cell r="J2941">
            <v>1</v>
          </cell>
          <cell r="K2941">
            <v>0</v>
          </cell>
          <cell r="L2941" t="str">
            <v>KGM</v>
          </cell>
          <cell r="M2941">
            <v>0</v>
          </cell>
          <cell r="N2941">
            <v>0</v>
          </cell>
          <cell r="O2941" t="str">
            <v>CLASSE</v>
          </cell>
          <cell r="P2941">
            <v>2</v>
          </cell>
          <cell r="Q2941">
            <v>30.8</v>
          </cell>
          <cell r="R2941">
            <v>11</v>
          </cell>
          <cell r="S2941">
            <v>30.800000000000011</v>
          </cell>
          <cell r="T2941" t="str">
            <v xml:space="preserve"> </v>
          </cell>
        </row>
        <row r="2942">
          <cell r="A2942" t="str">
            <v>55099900</v>
          </cell>
          <cell r="B2942" t="str">
            <v>Fils synthetiques discontinus &gt;= 85% autrement melanges</v>
          </cell>
          <cell r="C2942">
            <v>38393</v>
          </cell>
          <cell r="D2942">
            <v>10</v>
          </cell>
          <cell r="E2942">
            <v>0</v>
          </cell>
          <cell r="F2942">
            <v>18</v>
          </cell>
          <cell r="G2942">
            <v>10</v>
          </cell>
          <cell r="H2942">
            <v>0</v>
          </cell>
          <cell r="I2942">
            <v>18</v>
          </cell>
          <cell r="J2942">
            <v>1</v>
          </cell>
          <cell r="K2942">
            <v>0</v>
          </cell>
          <cell r="L2942" t="str">
            <v>KGM</v>
          </cell>
          <cell r="M2942">
            <v>0</v>
          </cell>
          <cell r="N2942">
            <v>0</v>
          </cell>
          <cell r="O2942" t="str">
            <v>CLASSE</v>
          </cell>
          <cell r="P2942">
            <v>2</v>
          </cell>
          <cell r="Q2942">
            <v>30.8</v>
          </cell>
          <cell r="R2942">
            <v>11</v>
          </cell>
          <cell r="S2942">
            <v>30.800000000000011</v>
          </cell>
          <cell r="T2942" t="str">
            <v xml:space="preserve"> </v>
          </cell>
        </row>
        <row r="2943">
          <cell r="A2943" t="str">
            <v>55101100</v>
          </cell>
          <cell r="B2943" t="str">
            <v>Fils simples cont. au-85% en pds de fibres artificielles discontinues ncvd</v>
          </cell>
          <cell r="C2943">
            <v>38393</v>
          </cell>
          <cell r="D2943">
            <v>10</v>
          </cell>
          <cell r="E2943">
            <v>0</v>
          </cell>
          <cell r="F2943">
            <v>18</v>
          </cell>
          <cell r="G2943">
            <v>10</v>
          </cell>
          <cell r="H2943">
            <v>0</v>
          </cell>
          <cell r="I2943">
            <v>18</v>
          </cell>
          <cell r="J2943">
            <v>1</v>
          </cell>
          <cell r="K2943">
            <v>0</v>
          </cell>
          <cell r="L2943" t="str">
            <v>KGM</v>
          </cell>
          <cell r="M2943">
            <v>0</v>
          </cell>
          <cell r="N2943">
            <v>0</v>
          </cell>
          <cell r="O2943" t="str">
            <v>CLASSE</v>
          </cell>
          <cell r="P2943">
            <v>2</v>
          </cell>
          <cell r="Q2943">
            <v>30.8</v>
          </cell>
          <cell r="R2943">
            <v>11</v>
          </cell>
          <cell r="S2943">
            <v>30.800000000000011</v>
          </cell>
          <cell r="T2943" t="str">
            <v xml:space="preserve"> </v>
          </cell>
        </row>
        <row r="2944">
          <cell r="A2944" t="str">
            <v>55101200</v>
          </cell>
          <cell r="B2944" t="str">
            <v>Fils retors,cables..cont au-85% en pds de fibres artific.discontinues ncvd</v>
          </cell>
          <cell r="C2944">
            <v>38393</v>
          </cell>
          <cell r="D2944">
            <v>10</v>
          </cell>
          <cell r="E2944">
            <v>0</v>
          </cell>
          <cell r="F2944">
            <v>18</v>
          </cell>
          <cell r="G2944">
            <v>10</v>
          </cell>
          <cell r="H2944">
            <v>0</v>
          </cell>
          <cell r="I2944">
            <v>18</v>
          </cell>
          <cell r="J2944">
            <v>1</v>
          </cell>
          <cell r="K2944">
            <v>0</v>
          </cell>
          <cell r="L2944" t="str">
            <v>KGM</v>
          </cell>
          <cell r="M2944">
            <v>0</v>
          </cell>
          <cell r="N2944">
            <v>0</v>
          </cell>
          <cell r="O2944" t="str">
            <v>CLASSE</v>
          </cell>
          <cell r="P2944">
            <v>2</v>
          </cell>
          <cell r="Q2944">
            <v>30.8</v>
          </cell>
          <cell r="R2944">
            <v>11</v>
          </cell>
          <cell r="S2944">
            <v>30.800000000000011</v>
          </cell>
          <cell r="T2944" t="str">
            <v xml:space="preserve"> </v>
          </cell>
        </row>
        <row r="2945">
          <cell r="A2945" t="str">
            <v>55102000</v>
          </cell>
          <cell r="B2945" t="str">
            <v>Fils de fibres artific.melangees avec de la laine ou des poils fins</v>
          </cell>
          <cell r="C2945">
            <v>38393</v>
          </cell>
          <cell r="D2945">
            <v>10</v>
          </cell>
          <cell r="E2945">
            <v>0</v>
          </cell>
          <cell r="F2945">
            <v>18</v>
          </cell>
          <cell r="G2945">
            <v>10</v>
          </cell>
          <cell r="H2945">
            <v>0</v>
          </cell>
          <cell r="I2945">
            <v>18</v>
          </cell>
          <cell r="J2945">
            <v>1</v>
          </cell>
          <cell r="K2945">
            <v>0</v>
          </cell>
          <cell r="L2945" t="str">
            <v>KGM</v>
          </cell>
          <cell r="M2945">
            <v>0</v>
          </cell>
          <cell r="N2945">
            <v>0</v>
          </cell>
          <cell r="O2945" t="str">
            <v>CLASSE</v>
          </cell>
          <cell r="P2945">
            <v>2</v>
          </cell>
          <cell r="Q2945">
            <v>30.8</v>
          </cell>
          <cell r="R2945">
            <v>11</v>
          </cell>
          <cell r="S2945">
            <v>30.800000000000011</v>
          </cell>
          <cell r="T2945" t="str">
            <v xml:space="preserve"> </v>
          </cell>
        </row>
        <row r="2946">
          <cell r="A2946" t="str">
            <v>55103000</v>
          </cell>
          <cell r="B2946" t="str">
            <v>Fils,de fibres artificielles melangees avec du coton</v>
          </cell>
          <cell r="C2946">
            <v>38393</v>
          </cell>
          <cell r="D2946">
            <v>10</v>
          </cell>
          <cell r="E2946">
            <v>0</v>
          </cell>
          <cell r="F2946">
            <v>18</v>
          </cell>
          <cell r="G2946">
            <v>10</v>
          </cell>
          <cell r="H2946">
            <v>0</v>
          </cell>
          <cell r="I2946">
            <v>18</v>
          </cell>
          <cell r="J2946">
            <v>1</v>
          </cell>
          <cell r="K2946">
            <v>0</v>
          </cell>
          <cell r="L2946" t="str">
            <v>KGM</v>
          </cell>
          <cell r="M2946">
            <v>0</v>
          </cell>
          <cell r="N2946">
            <v>0</v>
          </cell>
          <cell r="O2946" t="str">
            <v>CLASSE</v>
          </cell>
          <cell r="P2946">
            <v>2</v>
          </cell>
          <cell r="Q2946">
            <v>30.8</v>
          </cell>
          <cell r="R2946">
            <v>11</v>
          </cell>
          <cell r="S2946">
            <v>30.800000000000011</v>
          </cell>
          <cell r="T2946" t="str">
            <v xml:space="preserve"> </v>
          </cell>
        </row>
        <row r="2947">
          <cell r="A2947" t="str">
            <v>55109000</v>
          </cell>
          <cell r="B2947" t="str">
            <v>Fils de fibres artificielles, ncvd</v>
          </cell>
          <cell r="C2947">
            <v>38393</v>
          </cell>
          <cell r="D2947">
            <v>10</v>
          </cell>
          <cell r="E2947">
            <v>0</v>
          </cell>
          <cell r="F2947">
            <v>18</v>
          </cell>
          <cell r="G2947">
            <v>10</v>
          </cell>
          <cell r="H2947">
            <v>0</v>
          </cell>
          <cell r="I2947">
            <v>18</v>
          </cell>
          <cell r="J2947">
            <v>1</v>
          </cell>
          <cell r="K2947">
            <v>0</v>
          </cell>
          <cell r="L2947" t="str">
            <v>KGM</v>
          </cell>
          <cell r="M2947">
            <v>0</v>
          </cell>
          <cell r="N2947">
            <v>0</v>
          </cell>
          <cell r="O2947" t="str">
            <v>CLASSE</v>
          </cell>
          <cell r="P2947">
            <v>2</v>
          </cell>
          <cell r="Q2947">
            <v>30.8</v>
          </cell>
          <cell r="R2947">
            <v>11</v>
          </cell>
          <cell r="S2947">
            <v>30.800000000000011</v>
          </cell>
          <cell r="T2947" t="str">
            <v xml:space="preserve"> </v>
          </cell>
        </row>
        <row r="2948">
          <cell r="A2948" t="str">
            <v>55111000</v>
          </cell>
          <cell r="B2948" t="str">
            <v>Fils de fibres synthetiques discont cont au-85% en pds de ces fibres.cvd</v>
          </cell>
          <cell r="C2948">
            <v>38393</v>
          </cell>
          <cell r="D2948">
            <v>10</v>
          </cell>
          <cell r="E2948">
            <v>0</v>
          </cell>
          <cell r="F2948">
            <v>18</v>
          </cell>
          <cell r="G2948">
            <v>10</v>
          </cell>
          <cell r="H2948">
            <v>0</v>
          </cell>
          <cell r="I2948">
            <v>18</v>
          </cell>
          <cell r="J2948">
            <v>1</v>
          </cell>
          <cell r="K2948">
            <v>0</v>
          </cell>
          <cell r="L2948" t="str">
            <v>KGM</v>
          </cell>
          <cell r="M2948">
            <v>0</v>
          </cell>
          <cell r="N2948">
            <v>0</v>
          </cell>
          <cell r="O2948" t="str">
            <v>CLASSE</v>
          </cell>
          <cell r="P2948">
            <v>2</v>
          </cell>
          <cell r="Q2948">
            <v>30.8</v>
          </cell>
          <cell r="R2948">
            <v>11</v>
          </cell>
          <cell r="S2948">
            <v>30.800000000000011</v>
          </cell>
          <cell r="T2948" t="str">
            <v xml:space="preserve"> </v>
          </cell>
        </row>
        <row r="2949">
          <cell r="A2949" t="str">
            <v>55112000</v>
          </cell>
          <cell r="B2949" t="str">
            <v>Fils de fibres synthetiques discontinues cont.-85% en pds de ces fib. cvd</v>
          </cell>
          <cell r="C2949">
            <v>38393</v>
          </cell>
          <cell r="D2949">
            <v>10</v>
          </cell>
          <cell r="E2949">
            <v>0</v>
          </cell>
          <cell r="F2949">
            <v>18</v>
          </cell>
          <cell r="G2949">
            <v>10</v>
          </cell>
          <cell r="H2949">
            <v>0</v>
          </cell>
          <cell r="I2949">
            <v>18</v>
          </cell>
          <cell r="J2949">
            <v>1</v>
          </cell>
          <cell r="K2949">
            <v>0</v>
          </cell>
          <cell r="L2949" t="str">
            <v>KGM</v>
          </cell>
          <cell r="M2949">
            <v>0</v>
          </cell>
          <cell r="N2949">
            <v>0</v>
          </cell>
          <cell r="O2949" t="str">
            <v>CLASSE</v>
          </cell>
          <cell r="P2949">
            <v>2</v>
          </cell>
          <cell r="Q2949">
            <v>30.8</v>
          </cell>
          <cell r="R2949">
            <v>11</v>
          </cell>
          <cell r="S2949">
            <v>30.800000000000011</v>
          </cell>
          <cell r="T2949" t="str">
            <v xml:space="preserve"> </v>
          </cell>
        </row>
        <row r="2950">
          <cell r="A2950" t="str">
            <v>55113000</v>
          </cell>
          <cell r="B2950" t="str">
            <v>Fils de fibres artificielles discontinues,cvd</v>
          </cell>
          <cell r="C2950">
            <v>38393</v>
          </cell>
          <cell r="D2950">
            <v>10</v>
          </cell>
          <cell r="E2950">
            <v>0</v>
          </cell>
          <cell r="F2950">
            <v>18</v>
          </cell>
          <cell r="G2950">
            <v>10</v>
          </cell>
          <cell r="H2950">
            <v>0</v>
          </cell>
          <cell r="I2950">
            <v>18</v>
          </cell>
          <cell r="J2950">
            <v>1</v>
          </cell>
          <cell r="K2950">
            <v>0</v>
          </cell>
          <cell r="L2950" t="str">
            <v>KGM</v>
          </cell>
          <cell r="M2950">
            <v>0</v>
          </cell>
          <cell r="N2950">
            <v>0</v>
          </cell>
          <cell r="O2950" t="str">
            <v>CLASSE</v>
          </cell>
          <cell r="P2950">
            <v>2</v>
          </cell>
          <cell r="Q2950">
            <v>30.8</v>
          </cell>
          <cell r="R2950">
            <v>11</v>
          </cell>
          <cell r="S2950">
            <v>30.800000000000011</v>
          </cell>
          <cell r="T2950" t="str">
            <v xml:space="preserve"> </v>
          </cell>
        </row>
        <row r="2951">
          <cell r="A2951" t="str">
            <v>55121100</v>
          </cell>
          <cell r="B2951" t="str">
            <v>Tissus fibres synt ecrus ou blanchis cont au-85% en pds fib polyester disc</v>
          </cell>
          <cell r="C2951">
            <v>38393</v>
          </cell>
          <cell r="D2951">
            <v>10</v>
          </cell>
          <cell r="E2951">
            <v>0</v>
          </cell>
          <cell r="F2951">
            <v>18</v>
          </cell>
          <cell r="G2951">
            <v>10</v>
          </cell>
          <cell r="H2951">
            <v>0</v>
          </cell>
          <cell r="I2951">
            <v>18</v>
          </cell>
          <cell r="J2951">
            <v>1</v>
          </cell>
          <cell r="K2951">
            <v>0</v>
          </cell>
          <cell r="L2951" t="str">
            <v>KGM</v>
          </cell>
          <cell r="M2951" t="str">
            <v>MTR</v>
          </cell>
          <cell r="N2951">
            <v>0</v>
          </cell>
          <cell r="O2951" t="str">
            <v>CLASSE</v>
          </cell>
          <cell r="P2951">
            <v>2</v>
          </cell>
          <cell r="Q2951">
            <v>30.8</v>
          </cell>
          <cell r="R2951">
            <v>11</v>
          </cell>
          <cell r="S2951">
            <v>30.800000000000011</v>
          </cell>
          <cell r="T2951" t="str">
            <v xml:space="preserve"> </v>
          </cell>
        </row>
        <row r="2952">
          <cell r="A2952" t="str">
            <v>55121900</v>
          </cell>
          <cell r="B2952" t="str">
            <v>Tissus de fib. synt disc.au - 85% en pds de fib polyester discont.</v>
          </cell>
          <cell r="C2952">
            <v>38393</v>
          </cell>
          <cell r="D2952">
            <v>30</v>
          </cell>
          <cell r="E2952">
            <v>0</v>
          </cell>
          <cell r="F2952">
            <v>18</v>
          </cell>
          <cell r="G2952">
            <v>30</v>
          </cell>
          <cell r="H2952">
            <v>0</v>
          </cell>
          <cell r="I2952">
            <v>18</v>
          </cell>
          <cell r="J2952">
            <v>1</v>
          </cell>
          <cell r="K2952">
            <v>0</v>
          </cell>
          <cell r="L2952" t="str">
            <v>KGM</v>
          </cell>
          <cell r="M2952" t="str">
            <v>MTR</v>
          </cell>
          <cell r="N2952">
            <v>0</v>
          </cell>
          <cell r="O2952" t="str">
            <v>CLASSE</v>
          </cell>
          <cell r="P2952">
            <v>4</v>
          </cell>
          <cell r="Q2952">
            <v>54.4</v>
          </cell>
          <cell r="R2952">
            <v>31</v>
          </cell>
          <cell r="S2952">
            <v>54.400000000000006</v>
          </cell>
          <cell r="T2952" t="str">
            <v xml:space="preserve"> </v>
          </cell>
        </row>
        <row r="2953">
          <cell r="A2953" t="str">
            <v>55122100</v>
          </cell>
          <cell r="B2953" t="str">
            <v>Tissus de fib.synthetiques ecrus ou blanchis au -85% acryliques ou modacry</v>
          </cell>
          <cell r="C2953">
            <v>38393</v>
          </cell>
          <cell r="D2953">
            <v>10</v>
          </cell>
          <cell r="E2953">
            <v>0</v>
          </cell>
          <cell r="F2953">
            <v>18</v>
          </cell>
          <cell r="G2953">
            <v>10</v>
          </cell>
          <cell r="H2953">
            <v>0</v>
          </cell>
          <cell r="I2953">
            <v>18</v>
          </cell>
          <cell r="J2953">
            <v>1</v>
          </cell>
          <cell r="K2953">
            <v>0</v>
          </cell>
          <cell r="L2953" t="str">
            <v>KGM</v>
          </cell>
          <cell r="M2953" t="str">
            <v>MTR</v>
          </cell>
          <cell r="N2953">
            <v>0</v>
          </cell>
          <cell r="O2953" t="str">
            <v>CLASSE</v>
          </cell>
          <cell r="P2953">
            <v>2</v>
          </cell>
          <cell r="Q2953">
            <v>30.8</v>
          </cell>
          <cell r="R2953">
            <v>11</v>
          </cell>
          <cell r="S2953">
            <v>30.800000000000011</v>
          </cell>
          <cell r="T2953" t="str">
            <v xml:space="preserve"> </v>
          </cell>
        </row>
        <row r="2954">
          <cell r="A2954" t="str">
            <v>55122900</v>
          </cell>
          <cell r="B2954" t="str">
            <v>Tissus de fib. synt cont au-85% fib.discont.acrylique ou modacrylique</v>
          </cell>
          <cell r="C2954">
            <v>38393</v>
          </cell>
          <cell r="D2954">
            <v>30</v>
          </cell>
          <cell r="E2954">
            <v>0</v>
          </cell>
          <cell r="F2954">
            <v>18</v>
          </cell>
          <cell r="G2954">
            <v>30</v>
          </cell>
          <cell r="H2954">
            <v>0</v>
          </cell>
          <cell r="I2954">
            <v>18</v>
          </cell>
          <cell r="J2954">
            <v>1</v>
          </cell>
          <cell r="K2954">
            <v>0</v>
          </cell>
          <cell r="L2954" t="str">
            <v>KGM</v>
          </cell>
          <cell r="M2954" t="str">
            <v>MTR</v>
          </cell>
          <cell r="N2954">
            <v>0</v>
          </cell>
          <cell r="O2954" t="str">
            <v>CLASSE</v>
          </cell>
          <cell r="P2954">
            <v>4</v>
          </cell>
          <cell r="Q2954">
            <v>54.4</v>
          </cell>
          <cell r="R2954">
            <v>31</v>
          </cell>
          <cell r="S2954">
            <v>54.400000000000006</v>
          </cell>
          <cell r="T2954" t="str">
            <v xml:space="preserve"> </v>
          </cell>
        </row>
        <row r="2955">
          <cell r="A2955" t="str">
            <v>55129100</v>
          </cell>
          <cell r="B2955" t="str">
            <v>Tissus synthetique ecrus ou blanchis cont. au-85% en pds de ces fib</v>
          </cell>
          <cell r="C2955">
            <v>38393</v>
          </cell>
          <cell r="D2955">
            <v>10</v>
          </cell>
          <cell r="E2955">
            <v>0</v>
          </cell>
          <cell r="F2955">
            <v>18</v>
          </cell>
          <cell r="G2955">
            <v>10</v>
          </cell>
          <cell r="H2955">
            <v>0</v>
          </cell>
          <cell r="I2955">
            <v>18</v>
          </cell>
          <cell r="J2955">
            <v>1</v>
          </cell>
          <cell r="K2955">
            <v>0</v>
          </cell>
          <cell r="L2955" t="str">
            <v>KGM</v>
          </cell>
          <cell r="M2955" t="str">
            <v>MTR</v>
          </cell>
          <cell r="N2955">
            <v>0</v>
          </cell>
          <cell r="O2955" t="str">
            <v>CLASSE</v>
          </cell>
          <cell r="P2955">
            <v>2</v>
          </cell>
          <cell r="Q2955">
            <v>30.8</v>
          </cell>
          <cell r="R2955">
            <v>11</v>
          </cell>
          <cell r="S2955">
            <v>30.800000000000011</v>
          </cell>
          <cell r="T2955" t="str">
            <v xml:space="preserve"> </v>
          </cell>
        </row>
        <row r="2956">
          <cell r="A2956" t="str">
            <v>55129900</v>
          </cell>
          <cell r="B2956" t="str">
            <v>Tissus synthetiques cont au -85% des fibres synt. discontinues</v>
          </cell>
          <cell r="C2956">
            <v>38393</v>
          </cell>
          <cell r="D2956">
            <v>30</v>
          </cell>
          <cell r="E2956">
            <v>0</v>
          </cell>
          <cell r="F2956">
            <v>18</v>
          </cell>
          <cell r="G2956">
            <v>30</v>
          </cell>
          <cell r="H2956">
            <v>0</v>
          </cell>
          <cell r="I2956">
            <v>18</v>
          </cell>
          <cell r="J2956">
            <v>1</v>
          </cell>
          <cell r="K2956">
            <v>0</v>
          </cell>
          <cell r="L2956" t="str">
            <v>KGM</v>
          </cell>
          <cell r="M2956" t="str">
            <v>MTR</v>
          </cell>
          <cell r="N2956">
            <v>0</v>
          </cell>
          <cell r="O2956" t="str">
            <v>CLASSE</v>
          </cell>
          <cell r="P2956">
            <v>4</v>
          </cell>
          <cell r="Q2956">
            <v>54.4</v>
          </cell>
          <cell r="R2956">
            <v>31</v>
          </cell>
          <cell r="S2956">
            <v>54.400000000000006</v>
          </cell>
          <cell r="T2956" t="str">
            <v xml:space="preserve"> </v>
          </cell>
        </row>
        <row r="2957">
          <cell r="A2957" t="str">
            <v>55131100</v>
          </cell>
          <cell r="B2957" t="str">
            <v>Tissus polyestr discont.cont -85% de fib.melanges de coton,pds &lt;=170gr/m2</v>
          </cell>
          <cell r="C2957">
            <v>38393</v>
          </cell>
          <cell r="D2957">
            <v>10</v>
          </cell>
          <cell r="E2957">
            <v>0</v>
          </cell>
          <cell r="F2957">
            <v>18</v>
          </cell>
          <cell r="G2957">
            <v>10</v>
          </cell>
          <cell r="H2957">
            <v>0</v>
          </cell>
          <cell r="I2957">
            <v>18</v>
          </cell>
          <cell r="J2957">
            <v>1</v>
          </cell>
          <cell r="K2957">
            <v>0</v>
          </cell>
          <cell r="L2957" t="str">
            <v>KGM</v>
          </cell>
          <cell r="M2957" t="str">
            <v>MTR</v>
          </cell>
          <cell r="N2957">
            <v>0</v>
          </cell>
          <cell r="O2957" t="str">
            <v>CLASSE</v>
          </cell>
          <cell r="P2957">
            <v>2</v>
          </cell>
          <cell r="Q2957">
            <v>30.8</v>
          </cell>
          <cell r="R2957">
            <v>11</v>
          </cell>
          <cell r="S2957">
            <v>30.800000000000011</v>
          </cell>
          <cell r="T2957" t="str">
            <v xml:space="preserve"> </v>
          </cell>
        </row>
        <row r="2958">
          <cell r="A2958" t="str">
            <v>55131200</v>
          </cell>
          <cell r="B2958" t="str">
            <v>Tissus polyester serges ecrus ou blanchis discont.+coton,rapport armure&lt;=4</v>
          </cell>
          <cell r="C2958">
            <v>38393</v>
          </cell>
          <cell r="D2958">
            <v>10</v>
          </cell>
          <cell r="E2958">
            <v>0</v>
          </cell>
          <cell r="F2958">
            <v>18</v>
          </cell>
          <cell r="G2958">
            <v>10</v>
          </cell>
          <cell r="H2958">
            <v>0</v>
          </cell>
          <cell r="I2958">
            <v>18</v>
          </cell>
          <cell r="J2958">
            <v>1</v>
          </cell>
          <cell r="K2958">
            <v>0</v>
          </cell>
          <cell r="L2958" t="str">
            <v>KGM</v>
          </cell>
          <cell r="M2958" t="str">
            <v>MTR</v>
          </cell>
          <cell r="N2958">
            <v>0</v>
          </cell>
          <cell r="O2958" t="str">
            <v>CLASSE</v>
          </cell>
          <cell r="P2958">
            <v>2</v>
          </cell>
          <cell r="Q2958">
            <v>30.8</v>
          </cell>
          <cell r="R2958">
            <v>11</v>
          </cell>
          <cell r="S2958">
            <v>30.800000000000011</v>
          </cell>
          <cell r="T2958" t="str">
            <v xml:space="preserve"> </v>
          </cell>
        </row>
        <row r="2959">
          <cell r="A2959" t="str">
            <v>55131300</v>
          </cell>
          <cell r="B2959" t="str">
            <v>Tissus discont.ecrus,blanchis.de polyester cont-85%+coton,&lt;=170g/m2</v>
          </cell>
          <cell r="C2959">
            <v>38393</v>
          </cell>
          <cell r="D2959">
            <v>10</v>
          </cell>
          <cell r="E2959">
            <v>0</v>
          </cell>
          <cell r="F2959">
            <v>18</v>
          </cell>
          <cell r="G2959">
            <v>10</v>
          </cell>
          <cell r="H2959">
            <v>0</v>
          </cell>
          <cell r="I2959">
            <v>18</v>
          </cell>
          <cell r="J2959">
            <v>1</v>
          </cell>
          <cell r="K2959">
            <v>0</v>
          </cell>
          <cell r="L2959" t="str">
            <v>KGM</v>
          </cell>
          <cell r="M2959" t="str">
            <v>MTR</v>
          </cell>
          <cell r="N2959">
            <v>0</v>
          </cell>
          <cell r="O2959" t="str">
            <v>CLASSE</v>
          </cell>
          <cell r="P2959">
            <v>2</v>
          </cell>
          <cell r="Q2959">
            <v>30.8</v>
          </cell>
          <cell r="R2959">
            <v>11</v>
          </cell>
          <cell r="S2959">
            <v>30.800000000000011</v>
          </cell>
          <cell r="T2959" t="str">
            <v xml:space="preserve"> </v>
          </cell>
        </row>
        <row r="2960">
          <cell r="A2960" t="str">
            <v>55131900</v>
          </cell>
          <cell r="B2960" t="str">
            <v>Tissus synt.discont.ecrus, blanchis cont-85% en pds+coton &lt;=170g/m2</v>
          </cell>
          <cell r="C2960">
            <v>38393</v>
          </cell>
          <cell r="D2960">
            <v>10</v>
          </cell>
          <cell r="E2960">
            <v>0</v>
          </cell>
          <cell r="F2960">
            <v>18</v>
          </cell>
          <cell r="G2960">
            <v>10</v>
          </cell>
          <cell r="H2960">
            <v>0</v>
          </cell>
          <cell r="I2960">
            <v>18</v>
          </cell>
          <cell r="J2960">
            <v>1</v>
          </cell>
          <cell r="K2960">
            <v>0</v>
          </cell>
          <cell r="L2960" t="str">
            <v>KGM</v>
          </cell>
          <cell r="M2960" t="str">
            <v>MTR</v>
          </cell>
          <cell r="N2960">
            <v>0</v>
          </cell>
          <cell r="O2960" t="str">
            <v>CLASSE</v>
          </cell>
          <cell r="P2960">
            <v>2</v>
          </cell>
          <cell r="Q2960">
            <v>30.8</v>
          </cell>
          <cell r="R2960">
            <v>11</v>
          </cell>
          <cell r="S2960">
            <v>30.800000000000011</v>
          </cell>
          <cell r="T2960" t="str">
            <v xml:space="preserve"> </v>
          </cell>
        </row>
        <row r="2961">
          <cell r="A2961" t="str">
            <v>55132100</v>
          </cell>
          <cell r="B2961" t="str">
            <v>Tissus synt.fib.discont.teints,polyest.a amure toile,-85% pds,&lt;=170g/m2</v>
          </cell>
          <cell r="C2961">
            <v>38393</v>
          </cell>
          <cell r="D2961">
            <v>20</v>
          </cell>
          <cell r="E2961">
            <v>0</v>
          </cell>
          <cell r="F2961">
            <v>18</v>
          </cell>
          <cell r="G2961">
            <v>20</v>
          </cell>
          <cell r="H2961">
            <v>0</v>
          </cell>
          <cell r="I2961">
            <v>18</v>
          </cell>
          <cell r="J2961">
            <v>1</v>
          </cell>
          <cell r="K2961">
            <v>0</v>
          </cell>
          <cell r="L2961" t="str">
            <v>KGM</v>
          </cell>
          <cell r="M2961" t="str">
            <v>MTR</v>
          </cell>
          <cell r="N2961">
            <v>0</v>
          </cell>
          <cell r="O2961" t="str">
            <v>CLASSE</v>
          </cell>
          <cell r="P2961">
            <v>3</v>
          </cell>
          <cell r="Q2961">
            <v>42.6</v>
          </cell>
          <cell r="R2961">
            <v>21</v>
          </cell>
          <cell r="S2961">
            <v>42.599999999999994</v>
          </cell>
          <cell r="T2961" t="str">
            <v xml:space="preserve"> </v>
          </cell>
        </row>
        <row r="2962">
          <cell r="A2962" t="str">
            <v>55132200</v>
          </cell>
          <cell r="B2962" t="str">
            <v>Tissus serges teints polyester -85% + coton,&lt;=170 g/m2,rapport armure&lt;=4</v>
          </cell>
          <cell r="C2962">
            <v>38393</v>
          </cell>
          <cell r="D2962">
            <v>20</v>
          </cell>
          <cell r="E2962">
            <v>0</v>
          </cell>
          <cell r="F2962">
            <v>18</v>
          </cell>
          <cell r="G2962">
            <v>20</v>
          </cell>
          <cell r="H2962">
            <v>0</v>
          </cell>
          <cell r="I2962">
            <v>18</v>
          </cell>
          <cell r="J2962">
            <v>1</v>
          </cell>
          <cell r="K2962">
            <v>0</v>
          </cell>
          <cell r="L2962" t="str">
            <v>KGM</v>
          </cell>
          <cell r="M2962" t="str">
            <v>MTR</v>
          </cell>
          <cell r="N2962">
            <v>0</v>
          </cell>
          <cell r="O2962" t="str">
            <v>CLASSE</v>
          </cell>
          <cell r="P2962">
            <v>3</v>
          </cell>
          <cell r="Q2962">
            <v>42.6</v>
          </cell>
          <cell r="R2962">
            <v>21</v>
          </cell>
          <cell r="S2962">
            <v>42.599999999999994</v>
          </cell>
          <cell r="T2962" t="str">
            <v xml:space="preserve"> </v>
          </cell>
        </row>
        <row r="2963">
          <cell r="A2963" t="str">
            <v>55132300</v>
          </cell>
          <cell r="B2963" t="str">
            <v>Tissus teints,polyester -85% +coton,&lt;=170g/m2</v>
          </cell>
          <cell r="C2963">
            <v>38393</v>
          </cell>
          <cell r="D2963">
            <v>20</v>
          </cell>
          <cell r="E2963">
            <v>0</v>
          </cell>
          <cell r="F2963">
            <v>18</v>
          </cell>
          <cell r="G2963">
            <v>20</v>
          </cell>
          <cell r="H2963">
            <v>0</v>
          </cell>
          <cell r="I2963">
            <v>18</v>
          </cell>
          <cell r="J2963">
            <v>1</v>
          </cell>
          <cell r="K2963">
            <v>0</v>
          </cell>
          <cell r="L2963" t="str">
            <v>KGM</v>
          </cell>
          <cell r="M2963" t="str">
            <v>MTR</v>
          </cell>
          <cell r="N2963">
            <v>0</v>
          </cell>
          <cell r="O2963" t="str">
            <v>CLASSE</v>
          </cell>
          <cell r="P2963">
            <v>3</v>
          </cell>
          <cell r="Q2963">
            <v>42.6</v>
          </cell>
          <cell r="R2963">
            <v>21</v>
          </cell>
          <cell r="S2963">
            <v>42.599999999999994</v>
          </cell>
          <cell r="T2963" t="str">
            <v xml:space="preserve"> </v>
          </cell>
        </row>
        <row r="2964">
          <cell r="A2964" t="str">
            <v>55132900</v>
          </cell>
          <cell r="B2964" t="str">
            <v>Tissus de fibres discontinues teints des #5513.21, 5513.22, 5513.23</v>
          </cell>
          <cell r="C2964">
            <v>38393</v>
          </cell>
          <cell r="D2964">
            <v>20</v>
          </cell>
          <cell r="E2964">
            <v>0</v>
          </cell>
          <cell r="F2964">
            <v>18</v>
          </cell>
          <cell r="G2964">
            <v>20</v>
          </cell>
          <cell r="H2964">
            <v>0</v>
          </cell>
          <cell r="I2964">
            <v>18</v>
          </cell>
          <cell r="J2964">
            <v>1</v>
          </cell>
          <cell r="K2964">
            <v>0</v>
          </cell>
          <cell r="L2964" t="str">
            <v>KGM</v>
          </cell>
          <cell r="M2964" t="str">
            <v>MTR</v>
          </cell>
          <cell r="N2964">
            <v>0</v>
          </cell>
          <cell r="O2964" t="str">
            <v>CLASSE</v>
          </cell>
          <cell r="P2964">
            <v>3</v>
          </cell>
          <cell r="Q2964">
            <v>42.6</v>
          </cell>
          <cell r="R2964">
            <v>21</v>
          </cell>
          <cell r="S2964">
            <v>42.599999999999994</v>
          </cell>
          <cell r="T2964" t="str">
            <v xml:space="preserve"> </v>
          </cell>
        </row>
        <row r="2965">
          <cell r="A2965" t="str">
            <v>55133100</v>
          </cell>
          <cell r="B2965" t="str">
            <v>Tissus fib. couleur discont.polyester -85%+coton,&lt;=170g/m2 a armure toile</v>
          </cell>
          <cell r="C2965">
            <v>38393</v>
          </cell>
          <cell r="D2965">
            <v>20</v>
          </cell>
          <cell r="E2965">
            <v>0</v>
          </cell>
          <cell r="F2965">
            <v>18</v>
          </cell>
          <cell r="G2965">
            <v>20</v>
          </cell>
          <cell r="H2965">
            <v>0</v>
          </cell>
          <cell r="I2965">
            <v>18</v>
          </cell>
          <cell r="J2965">
            <v>1</v>
          </cell>
          <cell r="K2965">
            <v>0</v>
          </cell>
          <cell r="L2965" t="str">
            <v>KGM</v>
          </cell>
          <cell r="M2965" t="str">
            <v>MTR</v>
          </cell>
          <cell r="N2965">
            <v>0</v>
          </cell>
          <cell r="O2965" t="str">
            <v>CLASSE</v>
          </cell>
          <cell r="P2965">
            <v>3</v>
          </cell>
          <cell r="Q2965">
            <v>42.6</v>
          </cell>
          <cell r="R2965">
            <v>21</v>
          </cell>
          <cell r="S2965">
            <v>42.599999999999994</v>
          </cell>
          <cell r="T2965" t="str">
            <v xml:space="preserve"> </v>
          </cell>
        </row>
        <row r="2966">
          <cell r="A2966" t="str">
            <v>55133200</v>
          </cell>
          <cell r="B2966" t="str">
            <v>Tissus serges fib.discont.coul.polyest.-85% +coton,&lt;=170g/m2 rap amure &lt;=4</v>
          </cell>
          <cell r="C2966">
            <v>38393</v>
          </cell>
          <cell r="D2966">
            <v>20</v>
          </cell>
          <cell r="E2966">
            <v>0</v>
          </cell>
          <cell r="F2966">
            <v>18</v>
          </cell>
          <cell r="G2966">
            <v>20</v>
          </cell>
          <cell r="H2966">
            <v>0</v>
          </cell>
          <cell r="I2966">
            <v>18</v>
          </cell>
          <cell r="J2966">
            <v>1</v>
          </cell>
          <cell r="K2966">
            <v>0</v>
          </cell>
          <cell r="L2966" t="str">
            <v>KGM</v>
          </cell>
          <cell r="M2966" t="str">
            <v>MTR</v>
          </cell>
          <cell r="N2966">
            <v>0</v>
          </cell>
          <cell r="O2966" t="str">
            <v>CLASSE</v>
          </cell>
          <cell r="P2966">
            <v>3</v>
          </cell>
          <cell r="Q2966">
            <v>42.6</v>
          </cell>
          <cell r="R2966">
            <v>21</v>
          </cell>
          <cell r="S2966">
            <v>42.599999999999994</v>
          </cell>
          <cell r="T2966" t="str">
            <v xml:space="preserve"> </v>
          </cell>
        </row>
        <row r="2967">
          <cell r="A2967" t="str">
            <v>55133300</v>
          </cell>
          <cell r="B2967" t="str">
            <v>Tissus de fibres couleurs discont polyester -85% + coton,&lt;=170g/m2</v>
          </cell>
          <cell r="C2967">
            <v>38393</v>
          </cell>
          <cell r="D2967">
            <v>20</v>
          </cell>
          <cell r="E2967">
            <v>0</v>
          </cell>
          <cell r="F2967">
            <v>18</v>
          </cell>
          <cell r="G2967">
            <v>20</v>
          </cell>
          <cell r="H2967">
            <v>0</v>
          </cell>
          <cell r="I2967">
            <v>18</v>
          </cell>
          <cell r="J2967">
            <v>1</v>
          </cell>
          <cell r="K2967">
            <v>0</v>
          </cell>
          <cell r="L2967" t="str">
            <v>KGM</v>
          </cell>
          <cell r="M2967" t="str">
            <v>MTR</v>
          </cell>
          <cell r="N2967">
            <v>0</v>
          </cell>
          <cell r="O2967" t="str">
            <v>CLASSE</v>
          </cell>
          <cell r="P2967">
            <v>3</v>
          </cell>
          <cell r="Q2967">
            <v>42.6</v>
          </cell>
          <cell r="R2967">
            <v>21</v>
          </cell>
          <cell r="S2967">
            <v>42.599999999999994</v>
          </cell>
          <cell r="T2967" t="str">
            <v xml:space="preserve"> </v>
          </cell>
        </row>
        <row r="2968">
          <cell r="A2968" t="str">
            <v>55133900</v>
          </cell>
          <cell r="B2968" t="str">
            <v>Tissus fibres.coul synt disc-85%+cot&lt;=170g/m2 #551331,551332,551333</v>
          </cell>
          <cell r="C2968">
            <v>38393</v>
          </cell>
          <cell r="D2968">
            <v>20</v>
          </cell>
          <cell r="E2968">
            <v>0</v>
          </cell>
          <cell r="F2968">
            <v>18</v>
          </cell>
          <cell r="G2968">
            <v>20</v>
          </cell>
          <cell r="H2968">
            <v>0</v>
          </cell>
          <cell r="I2968">
            <v>18</v>
          </cell>
          <cell r="J2968">
            <v>1</v>
          </cell>
          <cell r="K2968">
            <v>0</v>
          </cell>
          <cell r="L2968" t="str">
            <v>KGM</v>
          </cell>
          <cell r="M2968" t="str">
            <v>MTR</v>
          </cell>
          <cell r="N2968">
            <v>0</v>
          </cell>
          <cell r="O2968" t="str">
            <v>CLASSE</v>
          </cell>
          <cell r="P2968">
            <v>3</v>
          </cell>
          <cell r="Q2968">
            <v>42.6</v>
          </cell>
          <cell r="R2968">
            <v>21</v>
          </cell>
          <cell r="S2968">
            <v>42.599999999999994</v>
          </cell>
          <cell r="T2968" t="str">
            <v xml:space="preserve"> </v>
          </cell>
        </row>
        <row r="2969">
          <cell r="A2969" t="str">
            <v>55134100</v>
          </cell>
          <cell r="B2969" t="str">
            <v>Tissus fib.synt disc.imprimee polyest.-85%+coton,&lt;=170g/m2 a armure toile</v>
          </cell>
          <cell r="C2969">
            <v>38393</v>
          </cell>
          <cell r="D2969">
            <v>30</v>
          </cell>
          <cell r="E2969">
            <v>0</v>
          </cell>
          <cell r="F2969">
            <v>18</v>
          </cell>
          <cell r="G2969">
            <v>30</v>
          </cell>
          <cell r="H2969">
            <v>0</v>
          </cell>
          <cell r="I2969">
            <v>18</v>
          </cell>
          <cell r="J2969">
            <v>1</v>
          </cell>
          <cell r="K2969">
            <v>0</v>
          </cell>
          <cell r="L2969" t="str">
            <v>KGM</v>
          </cell>
          <cell r="M2969" t="str">
            <v>MTR</v>
          </cell>
          <cell r="N2969">
            <v>0</v>
          </cell>
          <cell r="O2969" t="str">
            <v>CLASSE</v>
          </cell>
          <cell r="P2969">
            <v>4</v>
          </cell>
          <cell r="Q2969">
            <v>54.4</v>
          </cell>
          <cell r="R2969">
            <v>31</v>
          </cell>
          <cell r="S2969">
            <v>54.400000000000006</v>
          </cell>
          <cell r="T2969" t="str">
            <v xml:space="preserve"> </v>
          </cell>
        </row>
        <row r="2970">
          <cell r="A2970" t="str">
            <v>55134200</v>
          </cell>
          <cell r="B2970" t="str">
            <v>Tissus fib.synt disc.imprime polyester -85% +coton &lt;=170g/m2 rapp.amure&lt;=4</v>
          </cell>
          <cell r="C2970">
            <v>38393</v>
          </cell>
          <cell r="D2970">
            <v>30</v>
          </cell>
          <cell r="E2970">
            <v>0</v>
          </cell>
          <cell r="F2970">
            <v>18</v>
          </cell>
          <cell r="G2970">
            <v>30</v>
          </cell>
          <cell r="H2970">
            <v>0</v>
          </cell>
          <cell r="I2970">
            <v>18</v>
          </cell>
          <cell r="J2970">
            <v>1</v>
          </cell>
          <cell r="K2970">
            <v>0</v>
          </cell>
          <cell r="L2970" t="str">
            <v>KGM</v>
          </cell>
          <cell r="M2970" t="str">
            <v>MTR</v>
          </cell>
          <cell r="N2970">
            <v>0</v>
          </cell>
          <cell r="O2970" t="str">
            <v>CLASSE</v>
          </cell>
          <cell r="P2970">
            <v>4</v>
          </cell>
          <cell r="Q2970">
            <v>54.4</v>
          </cell>
          <cell r="R2970">
            <v>31</v>
          </cell>
          <cell r="S2970">
            <v>54.400000000000006</v>
          </cell>
          <cell r="T2970" t="str">
            <v xml:space="preserve"> </v>
          </cell>
        </row>
        <row r="2971">
          <cell r="A2971" t="str">
            <v>55134300</v>
          </cell>
          <cell r="B2971" t="str">
            <v>Tissus imprimes polyester discontinues -85% + coton,&lt;=170g/m2</v>
          </cell>
          <cell r="C2971">
            <v>38393</v>
          </cell>
          <cell r="D2971">
            <v>30</v>
          </cell>
          <cell r="E2971">
            <v>0</v>
          </cell>
          <cell r="F2971">
            <v>18</v>
          </cell>
          <cell r="G2971">
            <v>30</v>
          </cell>
          <cell r="H2971">
            <v>0</v>
          </cell>
          <cell r="I2971">
            <v>18</v>
          </cell>
          <cell r="J2971">
            <v>1</v>
          </cell>
          <cell r="K2971">
            <v>0</v>
          </cell>
          <cell r="L2971" t="str">
            <v>KGM</v>
          </cell>
          <cell r="M2971" t="str">
            <v>MTR</v>
          </cell>
          <cell r="N2971">
            <v>0</v>
          </cell>
          <cell r="O2971" t="str">
            <v>CLASSE</v>
          </cell>
          <cell r="P2971">
            <v>4</v>
          </cell>
          <cell r="Q2971">
            <v>54.4</v>
          </cell>
          <cell r="R2971">
            <v>31</v>
          </cell>
          <cell r="S2971">
            <v>54.400000000000006</v>
          </cell>
          <cell r="T2971" t="str">
            <v xml:space="preserve"> </v>
          </cell>
        </row>
        <row r="2972">
          <cell r="A2972" t="str">
            <v>55134900</v>
          </cell>
          <cell r="B2972" t="str">
            <v>Tissus des n. 551341, 551342, 551343 ,ndnca</v>
          </cell>
          <cell r="C2972">
            <v>38393</v>
          </cell>
          <cell r="D2972">
            <v>30</v>
          </cell>
          <cell r="E2972">
            <v>0</v>
          </cell>
          <cell r="F2972">
            <v>18</v>
          </cell>
          <cell r="G2972">
            <v>30</v>
          </cell>
          <cell r="H2972">
            <v>0</v>
          </cell>
          <cell r="I2972">
            <v>18</v>
          </cell>
          <cell r="J2972">
            <v>1</v>
          </cell>
          <cell r="K2972">
            <v>0</v>
          </cell>
          <cell r="L2972" t="str">
            <v>KGM</v>
          </cell>
          <cell r="M2972" t="str">
            <v>MTR</v>
          </cell>
          <cell r="N2972">
            <v>0</v>
          </cell>
          <cell r="O2972" t="str">
            <v>CLASSE</v>
          </cell>
          <cell r="P2972">
            <v>4</v>
          </cell>
          <cell r="Q2972">
            <v>54.4</v>
          </cell>
          <cell r="R2972">
            <v>31</v>
          </cell>
          <cell r="S2972">
            <v>54.400000000000006</v>
          </cell>
          <cell r="T2972" t="str">
            <v xml:space="preserve"> </v>
          </cell>
        </row>
        <row r="2973">
          <cell r="A2973" t="str">
            <v>55141100</v>
          </cell>
          <cell r="B2973" t="str">
            <v>Tissus fib.synt disc.ecrue,blan.polyest.-85%+coton&gt;=170g/m2 a armure toile</v>
          </cell>
          <cell r="C2973">
            <v>38393</v>
          </cell>
          <cell r="D2973">
            <v>10</v>
          </cell>
          <cell r="E2973">
            <v>0</v>
          </cell>
          <cell r="F2973">
            <v>18</v>
          </cell>
          <cell r="G2973">
            <v>10</v>
          </cell>
          <cell r="H2973">
            <v>0</v>
          </cell>
          <cell r="I2973">
            <v>18</v>
          </cell>
          <cell r="J2973">
            <v>1</v>
          </cell>
          <cell r="K2973">
            <v>0</v>
          </cell>
          <cell r="L2973" t="str">
            <v>KGM</v>
          </cell>
          <cell r="M2973" t="str">
            <v>MTR</v>
          </cell>
          <cell r="N2973">
            <v>0</v>
          </cell>
          <cell r="O2973" t="str">
            <v>CLASSE</v>
          </cell>
          <cell r="P2973">
            <v>2</v>
          </cell>
          <cell r="Q2973">
            <v>30.8</v>
          </cell>
          <cell r="R2973">
            <v>11</v>
          </cell>
          <cell r="S2973">
            <v>30.800000000000011</v>
          </cell>
          <cell r="T2973" t="str">
            <v xml:space="preserve"> </v>
          </cell>
        </row>
        <row r="2974">
          <cell r="A2974" t="str">
            <v>55141200</v>
          </cell>
          <cell r="B2974" t="str">
            <v>Tissus serge fib.synt.disc.ecru,blanc.polyes-85%+coton&gt;=170g/m2 rap.arm&lt;=4</v>
          </cell>
          <cell r="C2974">
            <v>38393</v>
          </cell>
          <cell r="D2974">
            <v>10</v>
          </cell>
          <cell r="E2974">
            <v>0</v>
          </cell>
          <cell r="F2974">
            <v>18</v>
          </cell>
          <cell r="G2974">
            <v>10</v>
          </cell>
          <cell r="H2974">
            <v>0</v>
          </cell>
          <cell r="I2974">
            <v>18</v>
          </cell>
          <cell r="J2974">
            <v>1</v>
          </cell>
          <cell r="K2974">
            <v>0</v>
          </cell>
          <cell r="L2974" t="str">
            <v>KGM</v>
          </cell>
          <cell r="M2974" t="str">
            <v>MTR</v>
          </cell>
          <cell r="N2974">
            <v>0</v>
          </cell>
          <cell r="O2974" t="str">
            <v>CLASSE</v>
          </cell>
          <cell r="P2974">
            <v>2</v>
          </cell>
          <cell r="Q2974">
            <v>30.8</v>
          </cell>
          <cell r="R2974">
            <v>11</v>
          </cell>
          <cell r="S2974">
            <v>30.800000000000011</v>
          </cell>
          <cell r="T2974" t="str">
            <v xml:space="preserve"> </v>
          </cell>
        </row>
        <row r="2975">
          <cell r="A2975" t="str">
            <v>55141300</v>
          </cell>
          <cell r="B2975" t="str">
            <v>Tissus synt.fib.discont.ecrus,blanchi polyester -85%+coton&gt;=170g/m2</v>
          </cell>
          <cell r="C2975">
            <v>38393</v>
          </cell>
          <cell r="D2975">
            <v>10</v>
          </cell>
          <cell r="E2975">
            <v>0</v>
          </cell>
          <cell r="F2975">
            <v>18</v>
          </cell>
          <cell r="G2975">
            <v>10</v>
          </cell>
          <cell r="H2975">
            <v>0</v>
          </cell>
          <cell r="I2975">
            <v>18</v>
          </cell>
          <cell r="J2975">
            <v>1</v>
          </cell>
          <cell r="K2975">
            <v>0</v>
          </cell>
          <cell r="L2975" t="str">
            <v>KGM</v>
          </cell>
          <cell r="M2975" t="str">
            <v>MTR</v>
          </cell>
          <cell r="N2975">
            <v>0</v>
          </cell>
          <cell r="O2975" t="str">
            <v>CLASSE</v>
          </cell>
          <cell r="P2975">
            <v>2</v>
          </cell>
          <cell r="Q2975">
            <v>30.8</v>
          </cell>
          <cell r="R2975">
            <v>11</v>
          </cell>
          <cell r="S2975">
            <v>30.800000000000011</v>
          </cell>
          <cell r="T2975" t="str">
            <v xml:space="preserve"> </v>
          </cell>
        </row>
        <row r="2976">
          <cell r="A2976" t="str">
            <v>55141900</v>
          </cell>
          <cell r="B2976" t="str">
            <v>Tissus fib.synt.disc.polyes -85%+cot&gt;=170g/m2 #551411,551412,551413</v>
          </cell>
          <cell r="C2976">
            <v>38393</v>
          </cell>
          <cell r="D2976">
            <v>10</v>
          </cell>
          <cell r="E2976">
            <v>0</v>
          </cell>
          <cell r="F2976">
            <v>18</v>
          </cell>
          <cell r="G2976">
            <v>10</v>
          </cell>
          <cell r="H2976">
            <v>0</v>
          </cell>
          <cell r="I2976">
            <v>18</v>
          </cell>
          <cell r="J2976">
            <v>1</v>
          </cell>
          <cell r="K2976">
            <v>0</v>
          </cell>
          <cell r="L2976" t="str">
            <v>KGM</v>
          </cell>
          <cell r="M2976" t="str">
            <v>MTR</v>
          </cell>
          <cell r="N2976">
            <v>0</v>
          </cell>
          <cell r="O2976" t="str">
            <v>CLASSE</v>
          </cell>
          <cell r="P2976">
            <v>2</v>
          </cell>
          <cell r="Q2976">
            <v>30.8</v>
          </cell>
          <cell r="R2976">
            <v>11</v>
          </cell>
          <cell r="S2976">
            <v>30.800000000000011</v>
          </cell>
          <cell r="T2976" t="str">
            <v xml:space="preserve"> </v>
          </cell>
        </row>
        <row r="2977">
          <cell r="A2977" t="str">
            <v>55142100</v>
          </cell>
          <cell r="B2977" t="str">
            <v>Tissus fib synt disc.teints polyester -85% +coton &gt;=170g/m2.a armure toile</v>
          </cell>
          <cell r="C2977">
            <v>38393</v>
          </cell>
          <cell r="D2977">
            <v>20</v>
          </cell>
          <cell r="E2977">
            <v>0</v>
          </cell>
          <cell r="F2977">
            <v>18</v>
          </cell>
          <cell r="G2977">
            <v>20</v>
          </cell>
          <cell r="H2977">
            <v>0</v>
          </cell>
          <cell r="I2977">
            <v>18</v>
          </cell>
          <cell r="J2977">
            <v>1</v>
          </cell>
          <cell r="K2977">
            <v>0</v>
          </cell>
          <cell r="L2977" t="str">
            <v>KGM</v>
          </cell>
          <cell r="M2977" t="str">
            <v>MTR</v>
          </cell>
          <cell r="N2977">
            <v>0</v>
          </cell>
          <cell r="O2977" t="str">
            <v>CLASSE</v>
          </cell>
          <cell r="P2977">
            <v>3</v>
          </cell>
          <cell r="Q2977">
            <v>42.6</v>
          </cell>
          <cell r="R2977">
            <v>21</v>
          </cell>
          <cell r="S2977">
            <v>42.599999999999994</v>
          </cell>
          <cell r="T2977" t="str">
            <v xml:space="preserve"> </v>
          </cell>
        </row>
        <row r="2978">
          <cell r="A2978" t="str">
            <v>55142200</v>
          </cell>
          <cell r="B2978" t="str">
            <v>Tissus serge fib.synt.disc.teint polyes -85%+coton&gt;=170g/m2.rapp.armure&lt;=4</v>
          </cell>
          <cell r="C2978">
            <v>38393</v>
          </cell>
          <cell r="D2978">
            <v>20</v>
          </cell>
          <cell r="E2978">
            <v>0</v>
          </cell>
          <cell r="F2978">
            <v>18</v>
          </cell>
          <cell r="G2978">
            <v>20</v>
          </cell>
          <cell r="H2978">
            <v>0</v>
          </cell>
          <cell r="I2978">
            <v>18</v>
          </cell>
          <cell r="J2978">
            <v>1</v>
          </cell>
          <cell r="K2978">
            <v>0</v>
          </cell>
          <cell r="L2978" t="str">
            <v>KGM</v>
          </cell>
          <cell r="M2978" t="str">
            <v>MTR</v>
          </cell>
          <cell r="N2978">
            <v>0</v>
          </cell>
          <cell r="O2978" t="str">
            <v>CLASSE</v>
          </cell>
          <cell r="P2978">
            <v>3</v>
          </cell>
          <cell r="Q2978">
            <v>42.6</v>
          </cell>
          <cell r="R2978">
            <v>21</v>
          </cell>
          <cell r="S2978">
            <v>42.599999999999994</v>
          </cell>
          <cell r="T2978" t="str">
            <v xml:space="preserve"> </v>
          </cell>
        </row>
        <row r="2979">
          <cell r="A2979" t="str">
            <v>55142300</v>
          </cell>
          <cell r="B2979" t="str">
            <v>Tissus fibres synth.discont teints polyester -85% + coton &gt;=170g/m2</v>
          </cell>
          <cell r="C2979">
            <v>38393</v>
          </cell>
          <cell r="D2979">
            <v>20</v>
          </cell>
          <cell r="E2979">
            <v>0</v>
          </cell>
          <cell r="F2979">
            <v>18</v>
          </cell>
          <cell r="G2979">
            <v>20</v>
          </cell>
          <cell r="H2979">
            <v>0</v>
          </cell>
          <cell r="I2979">
            <v>18</v>
          </cell>
          <cell r="J2979">
            <v>1</v>
          </cell>
          <cell r="K2979">
            <v>0</v>
          </cell>
          <cell r="L2979" t="str">
            <v>KGM</v>
          </cell>
          <cell r="M2979" t="str">
            <v>MTR</v>
          </cell>
          <cell r="N2979">
            <v>0</v>
          </cell>
          <cell r="O2979" t="str">
            <v>CLASSE</v>
          </cell>
          <cell r="P2979">
            <v>3</v>
          </cell>
          <cell r="Q2979">
            <v>42.6</v>
          </cell>
          <cell r="R2979">
            <v>21</v>
          </cell>
          <cell r="S2979">
            <v>42.599999999999994</v>
          </cell>
          <cell r="T2979" t="str">
            <v xml:space="preserve"> </v>
          </cell>
        </row>
        <row r="2980">
          <cell r="A2980" t="str">
            <v>55142900</v>
          </cell>
          <cell r="B2980" t="str">
            <v>Tissus fib.synt.disc.teint-85%+cot&gt;=170g/m2 que ceux#551421,551422,551423</v>
          </cell>
          <cell r="C2980">
            <v>38393</v>
          </cell>
          <cell r="D2980">
            <v>20</v>
          </cell>
          <cell r="E2980">
            <v>0</v>
          </cell>
          <cell r="F2980">
            <v>18</v>
          </cell>
          <cell r="G2980">
            <v>20</v>
          </cell>
          <cell r="H2980">
            <v>0</v>
          </cell>
          <cell r="I2980">
            <v>18</v>
          </cell>
          <cell r="J2980">
            <v>1</v>
          </cell>
          <cell r="K2980">
            <v>0</v>
          </cell>
          <cell r="L2980" t="str">
            <v>KGM</v>
          </cell>
          <cell r="M2980" t="str">
            <v>MTR</v>
          </cell>
          <cell r="N2980">
            <v>0</v>
          </cell>
          <cell r="O2980" t="str">
            <v>CLASSE</v>
          </cell>
          <cell r="P2980">
            <v>3</v>
          </cell>
          <cell r="Q2980">
            <v>42.6</v>
          </cell>
          <cell r="R2980">
            <v>21</v>
          </cell>
          <cell r="S2980">
            <v>42.599999999999994</v>
          </cell>
          <cell r="T2980" t="str">
            <v xml:space="preserve"> </v>
          </cell>
        </row>
        <row r="2981">
          <cell r="A2981" t="str">
            <v>55143100</v>
          </cell>
          <cell r="B2981" t="str">
            <v>Tissus fib.synt.disc.polyest.fils div.coul-85%+coton&gt;=170g/m2 armure toile</v>
          </cell>
          <cell r="C2981">
            <v>38393</v>
          </cell>
          <cell r="D2981">
            <v>20</v>
          </cell>
          <cell r="E2981">
            <v>0</v>
          </cell>
          <cell r="F2981">
            <v>18</v>
          </cell>
          <cell r="G2981">
            <v>20</v>
          </cell>
          <cell r="H2981">
            <v>0</v>
          </cell>
          <cell r="I2981">
            <v>18</v>
          </cell>
          <cell r="J2981">
            <v>1</v>
          </cell>
          <cell r="K2981">
            <v>0</v>
          </cell>
          <cell r="L2981" t="str">
            <v>KGM</v>
          </cell>
          <cell r="M2981" t="str">
            <v>MTR</v>
          </cell>
          <cell r="N2981">
            <v>0</v>
          </cell>
          <cell r="O2981" t="str">
            <v>CLASSE</v>
          </cell>
          <cell r="P2981">
            <v>3</v>
          </cell>
          <cell r="Q2981">
            <v>42.6</v>
          </cell>
          <cell r="R2981">
            <v>21</v>
          </cell>
          <cell r="S2981">
            <v>42.599999999999994</v>
          </cell>
          <cell r="T2981" t="str">
            <v xml:space="preserve"> </v>
          </cell>
        </row>
        <row r="2982">
          <cell r="A2982" t="str">
            <v>55143200</v>
          </cell>
          <cell r="B2982" t="str">
            <v>Tissus serges fib.synth.disc.de polyes.fils divers couleur-85%+coton+170gm</v>
          </cell>
          <cell r="C2982">
            <v>38393</v>
          </cell>
          <cell r="D2982">
            <v>20</v>
          </cell>
          <cell r="E2982">
            <v>0</v>
          </cell>
          <cell r="F2982">
            <v>18</v>
          </cell>
          <cell r="G2982">
            <v>20</v>
          </cell>
          <cell r="H2982">
            <v>0</v>
          </cell>
          <cell r="I2982">
            <v>18</v>
          </cell>
          <cell r="J2982">
            <v>1</v>
          </cell>
          <cell r="K2982">
            <v>0</v>
          </cell>
          <cell r="L2982" t="str">
            <v>KGM</v>
          </cell>
          <cell r="M2982" t="str">
            <v>MTR</v>
          </cell>
          <cell r="N2982">
            <v>0</v>
          </cell>
          <cell r="O2982" t="str">
            <v>CLASSE</v>
          </cell>
          <cell r="P2982">
            <v>3</v>
          </cell>
          <cell r="Q2982">
            <v>42.6</v>
          </cell>
          <cell r="R2982">
            <v>21</v>
          </cell>
          <cell r="S2982">
            <v>42.599999999999994</v>
          </cell>
          <cell r="T2982" t="str">
            <v xml:space="preserve"> </v>
          </cell>
        </row>
        <row r="2983">
          <cell r="A2983" t="str">
            <v>55143300</v>
          </cell>
          <cell r="B2983" t="str">
            <v>Tissus de fib.discont.de polyes.fils div.couleurs-85%+coton+170g/m2</v>
          </cell>
          <cell r="C2983">
            <v>38393</v>
          </cell>
          <cell r="D2983">
            <v>20</v>
          </cell>
          <cell r="E2983">
            <v>0</v>
          </cell>
          <cell r="F2983">
            <v>18</v>
          </cell>
          <cell r="G2983">
            <v>20</v>
          </cell>
          <cell r="H2983">
            <v>0</v>
          </cell>
          <cell r="I2983">
            <v>18</v>
          </cell>
          <cell r="J2983">
            <v>1</v>
          </cell>
          <cell r="K2983">
            <v>0</v>
          </cell>
          <cell r="L2983" t="str">
            <v>KGM</v>
          </cell>
          <cell r="M2983" t="str">
            <v>MTR</v>
          </cell>
          <cell r="N2983">
            <v>0</v>
          </cell>
          <cell r="O2983" t="str">
            <v>CLASSE</v>
          </cell>
          <cell r="P2983">
            <v>3</v>
          </cell>
          <cell r="Q2983">
            <v>42.6</v>
          </cell>
          <cell r="R2983">
            <v>21</v>
          </cell>
          <cell r="S2983">
            <v>42.599999999999994</v>
          </cell>
          <cell r="T2983" t="str">
            <v xml:space="preserve"> </v>
          </cell>
        </row>
        <row r="2984">
          <cell r="A2984" t="str">
            <v>55143900</v>
          </cell>
          <cell r="B2984" t="str">
            <v>Tissus fib.synt.disc.de polyes fils div coul-85%+coton 1pds&gt;=170g/m2</v>
          </cell>
          <cell r="C2984">
            <v>38393</v>
          </cell>
          <cell r="D2984">
            <v>20</v>
          </cell>
          <cell r="E2984">
            <v>0</v>
          </cell>
          <cell r="F2984">
            <v>18</v>
          </cell>
          <cell r="G2984">
            <v>20</v>
          </cell>
          <cell r="H2984">
            <v>0</v>
          </cell>
          <cell r="I2984">
            <v>18</v>
          </cell>
          <cell r="J2984">
            <v>1</v>
          </cell>
          <cell r="K2984">
            <v>0</v>
          </cell>
          <cell r="L2984" t="str">
            <v>KGM</v>
          </cell>
          <cell r="M2984" t="str">
            <v>MTR</v>
          </cell>
          <cell r="N2984">
            <v>0</v>
          </cell>
          <cell r="O2984" t="str">
            <v>CLASSE</v>
          </cell>
          <cell r="P2984">
            <v>3</v>
          </cell>
          <cell r="Q2984">
            <v>42.6</v>
          </cell>
          <cell r="R2984">
            <v>21</v>
          </cell>
          <cell r="S2984">
            <v>42.599999999999994</v>
          </cell>
          <cell r="T2984" t="str">
            <v xml:space="preserve"> </v>
          </cell>
        </row>
        <row r="2985">
          <cell r="A2985" t="str">
            <v>55144100</v>
          </cell>
          <cell r="B2985" t="str">
            <v>Tissus imprimes fib.disc.polyester -85% + coton,+ 170g/m2,a armure toile</v>
          </cell>
          <cell r="C2985">
            <v>38393</v>
          </cell>
          <cell r="D2985">
            <v>30</v>
          </cell>
          <cell r="E2985">
            <v>0</v>
          </cell>
          <cell r="F2985">
            <v>18</v>
          </cell>
          <cell r="G2985">
            <v>30</v>
          </cell>
          <cell r="H2985">
            <v>0</v>
          </cell>
          <cell r="I2985">
            <v>18</v>
          </cell>
          <cell r="J2985">
            <v>1</v>
          </cell>
          <cell r="K2985">
            <v>0</v>
          </cell>
          <cell r="L2985" t="str">
            <v>KGM</v>
          </cell>
          <cell r="M2985" t="str">
            <v>MTR</v>
          </cell>
          <cell r="N2985">
            <v>0</v>
          </cell>
          <cell r="O2985" t="str">
            <v>CLASSE</v>
          </cell>
          <cell r="P2985">
            <v>4</v>
          </cell>
          <cell r="Q2985">
            <v>54.4</v>
          </cell>
          <cell r="R2985">
            <v>31</v>
          </cell>
          <cell r="S2985">
            <v>54.400000000000006</v>
          </cell>
          <cell r="T2985" t="str">
            <v xml:space="preserve"> </v>
          </cell>
        </row>
        <row r="2986">
          <cell r="A2986" t="str">
            <v>55144200</v>
          </cell>
          <cell r="B2986" t="str">
            <v>Tissus serge imprime fib.disc polyester -85%+coton &gt;170g/m2,armure,&lt;=4</v>
          </cell>
          <cell r="C2986">
            <v>38393</v>
          </cell>
          <cell r="D2986">
            <v>30</v>
          </cell>
          <cell r="E2986">
            <v>0</v>
          </cell>
          <cell r="F2986">
            <v>18</v>
          </cell>
          <cell r="G2986">
            <v>30</v>
          </cell>
          <cell r="H2986">
            <v>0</v>
          </cell>
          <cell r="I2986">
            <v>18</v>
          </cell>
          <cell r="J2986">
            <v>1</v>
          </cell>
          <cell r="K2986">
            <v>0</v>
          </cell>
          <cell r="L2986" t="str">
            <v>KGM</v>
          </cell>
          <cell r="M2986" t="str">
            <v>MTR</v>
          </cell>
          <cell r="N2986">
            <v>0</v>
          </cell>
          <cell r="O2986" t="str">
            <v>CLASSE</v>
          </cell>
          <cell r="P2986">
            <v>4</v>
          </cell>
          <cell r="Q2986">
            <v>54.4</v>
          </cell>
          <cell r="R2986">
            <v>31</v>
          </cell>
          <cell r="S2986">
            <v>54.400000000000006</v>
          </cell>
          <cell r="T2986" t="str">
            <v xml:space="preserve"> </v>
          </cell>
        </row>
        <row r="2987">
          <cell r="A2987" t="str">
            <v>55144300</v>
          </cell>
          <cell r="B2987" t="str">
            <v>Tissus imprimes fibres discon. polyester -85% + coton,pds &gt;170 g/m2</v>
          </cell>
          <cell r="C2987">
            <v>38393</v>
          </cell>
          <cell r="D2987">
            <v>30</v>
          </cell>
          <cell r="E2987">
            <v>0</v>
          </cell>
          <cell r="F2987">
            <v>18</v>
          </cell>
          <cell r="G2987">
            <v>30</v>
          </cell>
          <cell r="H2987">
            <v>0</v>
          </cell>
          <cell r="I2987">
            <v>18</v>
          </cell>
          <cell r="J2987">
            <v>1</v>
          </cell>
          <cell r="K2987">
            <v>0</v>
          </cell>
          <cell r="L2987" t="str">
            <v>KGM</v>
          </cell>
          <cell r="M2987" t="str">
            <v>MTR</v>
          </cell>
          <cell r="N2987">
            <v>0</v>
          </cell>
          <cell r="O2987" t="str">
            <v>CLASSE</v>
          </cell>
          <cell r="P2987">
            <v>4</v>
          </cell>
          <cell r="Q2987">
            <v>54.4</v>
          </cell>
          <cell r="R2987">
            <v>31</v>
          </cell>
          <cell r="S2987">
            <v>54.400000000000006</v>
          </cell>
          <cell r="T2987" t="str">
            <v xml:space="preserve"> </v>
          </cell>
        </row>
        <row r="2988">
          <cell r="A2988" t="str">
            <v>55144900</v>
          </cell>
          <cell r="B2988" t="str">
            <v>Tissus imprimes que ceux des n.551441, 551442, 551443;pds&gt;170g/m2</v>
          </cell>
          <cell r="C2988">
            <v>38393</v>
          </cell>
          <cell r="D2988">
            <v>30</v>
          </cell>
          <cell r="E2988">
            <v>0</v>
          </cell>
          <cell r="F2988">
            <v>18</v>
          </cell>
          <cell r="G2988">
            <v>30</v>
          </cell>
          <cell r="H2988">
            <v>0</v>
          </cell>
          <cell r="I2988">
            <v>18</v>
          </cell>
          <cell r="J2988">
            <v>1</v>
          </cell>
          <cell r="K2988">
            <v>0</v>
          </cell>
          <cell r="L2988" t="str">
            <v>KGM</v>
          </cell>
          <cell r="M2988" t="str">
            <v>MTR</v>
          </cell>
          <cell r="N2988">
            <v>0</v>
          </cell>
          <cell r="O2988" t="str">
            <v>CLASSE</v>
          </cell>
          <cell r="P2988">
            <v>4</v>
          </cell>
          <cell r="Q2988">
            <v>54.4</v>
          </cell>
          <cell r="R2988">
            <v>31</v>
          </cell>
          <cell r="S2988">
            <v>54.400000000000006</v>
          </cell>
          <cell r="T2988" t="str">
            <v xml:space="preserve"> </v>
          </cell>
        </row>
        <row r="2989">
          <cell r="A2989" t="str">
            <v>55151100</v>
          </cell>
          <cell r="B2989" t="str">
            <v>Tissus de fibres discontinues de polyester avec rayonne viscose discont.</v>
          </cell>
          <cell r="C2989">
            <v>38393</v>
          </cell>
          <cell r="D2989">
            <v>20</v>
          </cell>
          <cell r="E2989">
            <v>0</v>
          </cell>
          <cell r="F2989">
            <v>18</v>
          </cell>
          <cell r="G2989">
            <v>20</v>
          </cell>
          <cell r="H2989">
            <v>0</v>
          </cell>
          <cell r="I2989">
            <v>18</v>
          </cell>
          <cell r="J2989">
            <v>1</v>
          </cell>
          <cell r="K2989">
            <v>0</v>
          </cell>
          <cell r="L2989" t="str">
            <v>KGM</v>
          </cell>
          <cell r="M2989" t="str">
            <v>MTR</v>
          </cell>
          <cell r="N2989">
            <v>0</v>
          </cell>
          <cell r="O2989" t="str">
            <v>CLASSE</v>
          </cell>
          <cell r="P2989">
            <v>3</v>
          </cell>
          <cell r="Q2989">
            <v>42.6</v>
          </cell>
          <cell r="R2989">
            <v>21</v>
          </cell>
          <cell r="S2989">
            <v>42.599999999999994</v>
          </cell>
          <cell r="T2989" t="str">
            <v xml:space="preserve"> </v>
          </cell>
        </row>
        <row r="2990">
          <cell r="A2990" t="str">
            <v>55151200</v>
          </cell>
          <cell r="B2990" t="str">
            <v>Tissus synt polyester + filaments synthetiques ou artificiels</v>
          </cell>
          <cell r="C2990">
            <v>38393</v>
          </cell>
          <cell r="D2990">
            <v>20</v>
          </cell>
          <cell r="E2990">
            <v>0</v>
          </cell>
          <cell r="F2990">
            <v>18</v>
          </cell>
          <cell r="G2990">
            <v>20</v>
          </cell>
          <cell r="H2990">
            <v>0</v>
          </cell>
          <cell r="I2990">
            <v>18</v>
          </cell>
          <cell r="J2990">
            <v>1</v>
          </cell>
          <cell r="K2990">
            <v>0</v>
          </cell>
          <cell r="L2990" t="str">
            <v>KGM</v>
          </cell>
          <cell r="M2990" t="str">
            <v>MTR</v>
          </cell>
          <cell r="N2990">
            <v>0</v>
          </cell>
          <cell r="O2990" t="str">
            <v>CLASSE</v>
          </cell>
          <cell r="P2990">
            <v>3</v>
          </cell>
          <cell r="Q2990">
            <v>42.6</v>
          </cell>
          <cell r="R2990">
            <v>21</v>
          </cell>
          <cell r="S2990">
            <v>42.599999999999994</v>
          </cell>
          <cell r="T2990" t="str">
            <v xml:space="preserve"> </v>
          </cell>
        </row>
        <row r="2991">
          <cell r="A2991" t="str">
            <v>55151300</v>
          </cell>
          <cell r="B2991" t="str">
            <v>Tissus synt polyester + laine ou poils fins.</v>
          </cell>
          <cell r="C2991">
            <v>38393</v>
          </cell>
          <cell r="D2991">
            <v>20</v>
          </cell>
          <cell r="E2991">
            <v>0</v>
          </cell>
          <cell r="F2991">
            <v>18</v>
          </cell>
          <cell r="G2991">
            <v>20</v>
          </cell>
          <cell r="H2991">
            <v>0</v>
          </cell>
          <cell r="I2991">
            <v>18</v>
          </cell>
          <cell r="J2991">
            <v>1</v>
          </cell>
          <cell r="K2991">
            <v>0</v>
          </cell>
          <cell r="L2991" t="str">
            <v>KGM</v>
          </cell>
          <cell r="M2991" t="str">
            <v>MTR</v>
          </cell>
          <cell r="N2991">
            <v>0</v>
          </cell>
          <cell r="O2991" t="str">
            <v>CLASSE</v>
          </cell>
          <cell r="P2991">
            <v>3</v>
          </cell>
          <cell r="Q2991">
            <v>42.6</v>
          </cell>
          <cell r="R2991">
            <v>21</v>
          </cell>
          <cell r="S2991">
            <v>42.599999999999994</v>
          </cell>
          <cell r="T2991" t="str">
            <v xml:space="preserve"> </v>
          </cell>
        </row>
        <row r="2992">
          <cell r="A2992" t="str">
            <v>55151900</v>
          </cell>
          <cell r="B2992" t="str">
            <v>Tissus synt polyester + autres melanges que ceux des #551511,12,13.</v>
          </cell>
          <cell r="C2992">
            <v>38393</v>
          </cell>
          <cell r="D2992">
            <v>30</v>
          </cell>
          <cell r="E2992">
            <v>0</v>
          </cell>
          <cell r="F2992">
            <v>18</v>
          </cell>
          <cell r="G2992">
            <v>30</v>
          </cell>
          <cell r="H2992">
            <v>0</v>
          </cell>
          <cell r="I2992">
            <v>18</v>
          </cell>
          <cell r="J2992">
            <v>1</v>
          </cell>
          <cell r="K2992">
            <v>0</v>
          </cell>
          <cell r="L2992" t="str">
            <v>KGM</v>
          </cell>
          <cell r="M2992" t="str">
            <v>MTR</v>
          </cell>
          <cell r="N2992">
            <v>0</v>
          </cell>
          <cell r="O2992" t="str">
            <v>CLASSE</v>
          </cell>
          <cell r="P2992">
            <v>4</v>
          </cell>
          <cell r="Q2992">
            <v>54.4</v>
          </cell>
          <cell r="R2992">
            <v>31</v>
          </cell>
          <cell r="S2992">
            <v>54.400000000000006</v>
          </cell>
          <cell r="T2992" t="str">
            <v xml:space="preserve"> </v>
          </cell>
        </row>
        <row r="2993">
          <cell r="A2993" t="str">
            <v>55152100</v>
          </cell>
          <cell r="B2993" t="str">
            <v>Tissus synt discont acryliques + filaments synthetiques ou artificiels</v>
          </cell>
          <cell r="C2993">
            <v>38393</v>
          </cell>
          <cell r="D2993">
            <v>20</v>
          </cell>
          <cell r="E2993">
            <v>0</v>
          </cell>
          <cell r="F2993">
            <v>18</v>
          </cell>
          <cell r="G2993">
            <v>20</v>
          </cell>
          <cell r="H2993">
            <v>0</v>
          </cell>
          <cell r="I2993">
            <v>18</v>
          </cell>
          <cell r="J2993">
            <v>1</v>
          </cell>
          <cell r="K2993">
            <v>0</v>
          </cell>
          <cell r="L2993" t="str">
            <v>KGM</v>
          </cell>
          <cell r="M2993" t="str">
            <v>MTR</v>
          </cell>
          <cell r="N2993">
            <v>0</v>
          </cell>
          <cell r="O2993" t="str">
            <v>CLASSE</v>
          </cell>
          <cell r="P2993">
            <v>3</v>
          </cell>
          <cell r="Q2993">
            <v>42.6</v>
          </cell>
          <cell r="R2993">
            <v>21</v>
          </cell>
          <cell r="S2993">
            <v>42.599999999999994</v>
          </cell>
          <cell r="T2993" t="str">
            <v xml:space="preserve"> </v>
          </cell>
        </row>
        <row r="2994">
          <cell r="A2994" t="str">
            <v>55152200</v>
          </cell>
          <cell r="B2994" t="str">
            <v>Tissus acryliques...+ laine ou poils fins.</v>
          </cell>
          <cell r="C2994">
            <v>38393</v>
          </cell>
          <cell r="D2994">
            <v>20</v>
          </cell>
          <cell r="E2994">
            <v>0</v>
          </cell>
          <cell r="F2994">
            <v>18</v>
          </cell>
          <cell r="G2994">
            <v>20</v>
          </cell>
          <cell r="H2994">
            <v>0</v>
          </cell>
          <cell r="I2994">
            <v>18</v>
          </cell>
          <cell r="J2994">
            <v>1</v>
          </cell>
          <cell r="K2994">
            <v>0</v>
          </cell>
          <cell r="L2994" t="str">
            <v>KGM</v>
          </cell>
          <cell r="M2994" t="str">
            <v>MTR</v>
          </cell>
          <cell r="N2994">
            <v>0</v>
          </cell>
          <cell r="O2994" t="str">
            <v>CLASSE</v>
          </cell>
          <cell r="P2994">
            <v>3</v>
          </cell>
          <cell r="Q2994">
            <v>42.6</v>
          </cell>
          <cell r="R2994">
            <v>21</v>
          </cell>
          <cell r="S2994">
            <v>42.599999999999994</v>
          </cell>
          <cell r="T2994" t="str">
            <v xml:space="preserve"> </v>
          </cell>
        </row>
        <row r="2995">
          <cell r="A2995" t="str">
            <v>55152900</v>
          </cell>
          <cell r="B2995" t="str">
            <v>Tissus acryliques ou modacryliques + autres melanges des #551521,551522</v>
          </cell>
          <cell r="C2995">
            <v>38393</v>
          </cell>
          <cell r="D2995">
            <v>20</v>
          </cell>
          <cell r="E2995">
            <v>0</v>
          </cell>
          <cell r="F2995">
            <v>18</v>
          </cell>
          <cell r="G2995">
            <v>20</v>
          </cell>
          <cell r="H2995">
            <v>0</v>
          </cell>
          <cell r="I2995">
            <v>18</v>
          </cell>
          <cell r="J2995">
            <v>1</v>
          </cell>
          <cell r="K2995">
            <v>0</v>
          </cell>
          <cell r="L2995" t="str">
            <v>KGM</v>
          </cell>
          <cell r="M2995" t="str">
            <v>MTR</v>
          </cell>
          <cell r="N2995">
            <v>0</v>
          </cell>
          <cell r="O2995" t="str">
            <v>CLASSE</v>
          </cell>
          <cell r="P2995">
            <v>3</v>
          </cell>
          <cell r="Q2995">
            <v>42.6</v>
          </cell>
          <cell r="R2995">
            <v>21</v>
          </cell>
          <cell r="S2995">
            <v>42.599999999999994</v>
          </cell>
          <cell r="T2995" t="str">
            <v xml:space="preserve"> </v>
          </cell>
        </row>
        <row r="2996">
          <cell r="A2996" t="str">
            <v>55159100</v>
          </cell>
          <cell r="B2996" t="str">
            <v>Tissus fib disc acrylique ou modacrylique synthet discontinus + filaments</v>
          </cell>
          <cell r="C2996">
            <v>38393</v>
          </cell>
          <cell r="D2996">
            <v>20</v>
          </cell>
          <cell r="E2996">
            <v>0</v>
          </cell>
          <cell r="F2996">
            <v>18</v>
          </cell>
          <cell r="G2996">
            <v>20</v>
          </cell>
          <cell r="H2996">
            <v>0</v>
          </cell>
          <cell r="I2996">
            <v>18</v>
          </cell>
          <cell r="J2996">
            <v>1</v>
          </cell>
          <cell r="K2996">
            <v>0</v>
          </cell>
          <cell r="L2996" t="str">
            <v>KGM</v>
          </cell>
          <cell r="M2996" t="str">
            <v>MTR</v>
          </cell>
          <cell r="N2996">
            <v>0</v>
          </cell>
          <cell r="O2996" t="str">
            <v>CLASSE</v>
          </cell>
          <cell r="P2996">
            <v>3</v>
          </cell>
          <cell r="Q2996">
            <v>42.6</v>
          </cell>
          <cell r="R2996">
            <v>21</v>
          </cell>
          <cell r="S2996">
            <v>42.599999999999994</v>
          </cell>
          <cell r="T2996" t="str">
            <v xml:space="preserve"> </v>
          </cell>
        </row>
        <row r="2997">
          <cell r="A2997" t="str">
            <v>55159200</v>
          </cell>
          <cell r="B2997" t="str">
            <v>Tissus synthetiques + laine ou poils fins</v>
          </cell>
          <cell r="C2997">
            <v>38393</v>
          </cell>
          <cell r="D2997">
            <v>20</v>
          </cell>
          <cell r="E2997">
            <v>0</v>
          </cell>
          <cell r="F2997">
            <v>18</v>
          </cell>
          <cell r="G2997">
            <v>20</v>
          </cell>
          <cell r="H2997">
            <v>0</v>
          </cell>
          <cell r="I2997">
            <v>18</v>
          </cell>
          <cell r="J2997">
            <v>1</v>
          </cell>
          <cell r="K2997">
            <v>0</v>
          </cell>
          <cell r="L2997" t="str">
            <v>KGM</v>
          </cell>
          <cell r="M2997" t="str">
            <v>MTR</v>
          </cell>
          <cell r="N2997">
            <v>0</v>
          </cell>
          <cell r="O2997" t="str">
            <v>CLASSE</v>
          </cell>
          <cell r="P2997">
            <v>3</v>
          </cell>
          <cell r="Q2997">
            <v>42.6</v>
          </cell>
          <cell r="R2997">
            <v>21</v>
          </cell>
          <cell r="S2997">
            <v>42.599999999999994</v>
          </cell>
          <cell r="T2997" t="str">
            <v xml:space="preserve"> </v>
          </cell>
        </row>
        <row r="2998">
          <cell r="A2998" t="str">
            <v>55159900</v>
          </cell>
          <cell r="B2998" t="str">
            <v>Tissus synthetiques discontinus melanges autre qu'au 551591,551592</v>
          </cell>
          <cell r="C2998">
            <v>38393</v>
          </cell>
          <cell r="D2998">
            <v>20</v>
          </cell>
          <cell r="E2998">
            <v>0</v>
          </cell>
          <cell r="F2998">
            <v>18</v>
          </cell>
          <cell r="G2998">
            <v>20</v>
          </cell>
          <cell r="H2998">
            <v>0</v>
          </cell>
          <cell r="I2998">
            <v>18</v>
          </cell>
          <cell r="J2998">
            <v>1</v>
          </cell>
          <cell r="K2998">
            <v>0</v>
          </cell>
          <cell r="L2998" t="str">
            <v>KGM</v>
          </cell>
          <cell r="M2998" t="str">
            <v>MTR</v>
          </cell>
          <cell r="N2998">
            <v>0</v>
          </cell>
          <cell r="O2998" t="str">
            <v>CLASSE</v>
          </cell>
          <cell r="P2998">
            <v>3</v>
          </cell>
          <cell r="Q2998">
            <v>42.6</v>
          </cell>
          <cell r="R2998">
            <v>21</v>
          </cell>
          <cell r="S2998">
            <v>42.599999999999994</v>
          </cell>
          <cell r="T2998" t="str">
            <v xml:space="preserve"> </v>
          </cell>
        </row>
        <row r="2999">
          <cell r="A2999" t="str">
            <v>55161100</v>
          </cell>
          <cell r="B2999" t="str">
            <v>Tissus ecrus,blanchis cont au -85% en pds fibres artifielles discontinues</v>
          </cell>
          <cell r="C2999">
            <v>38393</v>
          </cell>
          <cell r="D2999">
            <v>10</v>
          </cell>
          <cell r="E2999">
            <v>0</v>
          </cell>
          <cell r="F2999">
            <v>18</v>
          </cell>
          <cell r="G2999">
            <v>10</v>
          </cell>
          <cell r="H2999">
            <v>0</v>
          </cell>
          <cell r="I2999">
            <v>18</v>
          </cell>
          <cell r="J2999">
            <v>1</v>
          </cell>
          <cell r="K2999">
            <v>0</v>
          </cell>
          <cell r="L2999" t="str">
            <v>KGM</v>
          </cell>
          <cell r="M2999" t="str">
            <v>MTR</v>
          </cell>
          <cell r="N2999">
            <v>0</v>
          </cell>
          <cell r="O2999" t="str">
            <v>CLASSE</v>
          </cell>
          <cell r="P2999">
            <v>2</v>
          </cell>
          <cell r="Q2999">
            <v>30.8</v>
          </cell>
          <cell r="R2999">
            <v>11</v>
          </cell>
          <cell r="S2999">
            <v>30.800000000000011</v>
          </cell>
          <cell r="T2999" t="str">
            <v xml:space="preserve"> </v>
          </cell>
        </row>
        <row r="3000">
          <cell r="A3000" t="str">
            <v>55161200</v>
          </cell>
          <cell r="B3000" t="str">
            <v>Tissus teints cont au-85% en pds fibres artificielles discontinues</v>
          </cell>
          <cell r="C3000">
            <v>38393</v>
          </cell>
          <cell r="D3000">
            <v>20</v>
          </cell>
          <cell r="E3000">
            <v>0</v>
          </cell>
          <cell r="F3000">
            <v>18</v>
          </cell>
          <cell r="G3000">
            <v>20</v>
          </cell>
          <cell r="H3000">
            <v>0</v>
          </cell>
          <cell r="I3000">
            <v>18</v>
          </cell>
          <cell r="J3000">
            <v>1</v>
          </cell>
          <cell r="K3000">
            <v>0</v>
          </cell>
          <cell r="L3000" t="str">
            <v>KGM</v>
          </cell>
          <cell r="M3000" t="str">
            <v>MTR</v>
          </cell>
          <cell r="N3000">
            <v>0</v>
          </cell>
          <cell r="O3000" t="str">
            <v>CLASSE</v>
          </cell>
          <cell r="P3000">
            <v>3</v>
          </cell>
          <cell r="Q3000">
            <v>42.6</v>
          </cell>
          <cell r="R3000">
            <v>21</v>
          </cell>
          <cell r="S3000">
            <v>42.599999999999994</v>
          </cell>
          <cell r="T3000" t="str">
            <v xml:space="preserve"> </v>
          </cell>
        </row>
        <row r="3001">
          <cell r="A3001" t="str">
            <v>55161300</v>
          </cell>
          <cell r="B3001" t="str">
            <v>Tissus fibres artificiels discontinus couleur,&gt;=85% en poids de fibres art</v>
          </cell>
          <cell r="C3001">
            <v>38393</v>
          </cell>
          <cell r="D3001">
            <v>20</v>
          </cell>
          <cell r="E3001">
            <v>0</v>
          </cell>
          <cell r="F3001">
            <v>18</v>
          </cell>
          <cell r="G3001">
            <v>20</v>
          </cell>
          <cell r="H3001">
            <v>0</v>
          </cell>
          <cell r="I3001">
            <v>18</v>
          </cell>
          <cell r="J3001">
            <v>1</v>
          </cell>
          <cell r="K3001">
            <v>0</v>
          </cell>
          <cell r="L3001" t="str">
            <v>KGM</v>
          </cell>
          <cell r="M3001" t="str">
            <v>MTR</v>
          </cell>
          <cell r="N3001">
            <v>0</v>
          </cell>
          <cell r="O3001" t="str">
            <v>CLASSE</v>
          </cell>
          <cell r="P3001">
            <v>3</v>
          </cell>
          <cell r="Q3001">
            <v>42.6</v>
          </cell>
          <cell r="R3001">
            <v>21</v>
          </cell>
          <cell r="S3001">
            <v>42.599999999999994</v>
          </cell>
          <cell r="T3001" t="str">
            <v xml:space="preserve"> </v>
          </cell>
        </row>
        <row r="3002">
          <cell r="A3002" t="str">
            <v>55161400</v>
          </cell>
          <cell r="B3002" t="str">
            <v>Tissus imprimes &gt;=85% fibres artificielles discontinues</v>
          </cell>
          <cell r="C3002">
            <v>38393</v>
          </cell>
          <cell r="D3002">
            <v>30</v>
          </cell>
          <cell r="E3002">
            <v>0</v>
          </cell>
          <cell r="F3002">
            <v>18</v>
          </cell>
          <cell r="G3002">
            <v>30</v>
          </cell>
          <cell r="H3002">
            <v>0</v>
          </cell>
          <cell r="I3002">
            <v>18</v>
          </cell>
          <cell r="J3002">
            <v>1</v>
          </cell>
          <cell r="K3002">
            <v>0</v>
          </cell>
          <cell r="L3002" t="str">
            <v>KGM</v>
          </cell>
          <cell r="M3002" t="str">
            <v>MTR</v>
          </cell>
          <cell r="N3002">
            <v>0</v>
          </cell>
          <cell r="O3002" t="str">
            <v>CLASSE</v>
          </cell>
          <cell r="P3002">
            <v>4</v>
          </cell>
          <cell r="Q3002">
            <v>54.4</v>
          </cell>
          <cell r="R3002">
            <v>31</v>
          </cell>
          <cell r="S3002">
            <v>54.400000000000006</v>
          </cell>
          <cell r="T3002" t="str">
            <v xml:space="preserve"> </v>
          </cell>
        </row>
        <row r="3003">
          <cell r="A3003" t="str">
            <v>55162100</v>
          </cell>
          <cell r="B3003" t="str">
            <v>Tissus ecrus ou blanchis fib artificiels discont-85%+ filaments synt artif</v>
          </cell>
          <cell r="C3003">
            <v>38393</v>
          </cell>
          <cell r="D3003">
            <v>10</v>
          </cell>
          <cell r="E3003">
            <v>0</v>
          </cell>
          <cell r="F3003">
            <v>18</v>
          </cell>
          <cell r="G3003">
            <v>10</v>
          </cell>
          <cell r="H3003">
            <v>0</v>
          </cell>
          <cell r="I3003">
            <v>18</v>
          </cell>
          <cell r="J3003">
            <v>1</v>
          </cell>
          <cell r="K3003">
            <v>0</v>
          </cell>
          <cell r="L3003" t="str">
            <v>KGM</v>
          </cell>
          <cell r="M3003" t="str">
            <v>MTR</v>
          </cell>
          <cell r="N3003">
            <v>0</v>
          </cell>
          <cell r="O3003" t="str">
            <v>CLASSE</v>
          </cell>
          <cell r="P3003">
            <v>2</v>
          </cell>
          <cell r="Q3003">
            <v>30.8</v>
          </cell>
          <cell r="R3003">
            <v>11</v>
          </cell>
          <cell r="S3003">
            <v>30.800000000000011</v>
          </cell>
          <cell r="T3003" t="str">
            <v xml:space="preserve"> </v>
          </cell>
        </row>
        <row r="3004">
          <cell r="A3004" t="str">
            <v>55162200</v>
          </cell>
          <cell r="B3004" t="str">
            <v>Tissus teints fib.artificiels discont.-85%+filament synthetique artificiel</v>
          </cell>
          <cell r="C3004">
            <v>38393</v>
          </cell>
          <cell r="D3004">
            <v>20</v>
          </cell>
          <cell r="E3004">
            <v>0</v>
          </cell>
          <cell r="F3004">
            <v>18</v>
          </cell>
          <cell r="G3004">
            <v>20</v>
          </cell>
          <cell r="H3004">
            <v>0</v>
          </cell>
          <cell r="I3004">
            <v>18</v>
          </cell>
          <cell r="J3004">
            <v>1</v>
          </cell>
          <cell r="K3004">
            <v>0</v>
          </cell>
          <cell r="L3004" t="str">
            <v>KGM</v>
          </cell>
          <cell r="M3004" t="str">
            <v>MTR</v>
          </cell>
          <cell r="N3004">
            <v>0</v>
          </cell>
          <cell r="O3004" t="str">
            <v>CLASSE</v>
          </cell>
          <cell r="P3004">
            <v>3</v>
          </cell>
          <cell r="Q3004">
            <v>42.6</v>
          </cell>
          <cell r="R3004">
            <v>21</v>
          </cell>
          <cell r="S3004">
            <v>42.599999999999994</v>
          </cell>
          <cell r="T3004" t="str">
            <v xml:space="preserve"> </v>
          </cell>
        </row>
        <row r="3005">
          <cell r="A3005" t="str">
            <v>55162300</v>
          </cell>
          <cell r="B3005" t="str">
            <v>Tissus de fibres artificiels discontinus couleurs -85% + fil.synt.artific.</v>
          </cell>
          <cell r="C3005">
            <v>38393</v>
          </cell>
          <cell r="D3005">
            <v>20</v>
          </cell>
          <cell r="E3005">
            <v>0</v>
          </cell>
          <cell r="F3005">
            <v>18</v>
          </cell>
          <cell r="G3005">
            <v>20</v>
          </cell>
          <cell r="H3005">
            <v>0</v>
          </cell>
          <cell r="I3005">
            <v>18</v>
          </cell>
          <cell r="J3005">
            <v>1</v>
          </cell>
          <cell r="K3005">
            <v>0</v>
          </cell>
          <cell r="L3005" t="str">
            <v>KGM</v>
          </cell>
          <cell r="M3005" t="str">
            <v>MTR</v>
          </cell>
          <cell r="N3005">
            <v>0</v>
          </cell>
          <cell r="O3005" t="str">
            <v>CLASSE</v>
          </cell>
          <cell r="P3005">
            <v>3</v>
          </cell>
          <cell r="Q3005">
            <v>42.6</v>
          </cell>
          <cell r="R3005">
            <v>21</v>
          </cell>
          <cell r="S3005">
            <v>42.599999999999994</v>
          </cell>
          <cell r="T3005" t="str">
            <v xml:space="preserve"> </v>
          </cell>
        </row>
        <row r="3006">
          <cell r="A3006" t="str">
            <v>55162400</v>
          </cell>
          <cell r="B3006" t="str">
            <v>Tissus imprimes -85% en pds fib artificielles discont +filaments synt art.</v>
          </cell>
          <cell r="C3006">
            <v>38393</v>
          </cell>
          <cell r="D3006">
            <v>30</v>
          </cell>
          <cell r="E3006">
            <v>0</v>
          </cell>
          <cell r="F3006">
            <v>18</v>
          </cell>
          <cell r="G3006">
            <v>30</v>
          </cell>
          <cell r="H3006">
            <v>0</v>
          </cell>
          <cell r="I3006">
            <v>18</v>
          </cell>
          <cell r="J3006">
            <v>1</v>
          </cell>
          <cell r="K3006">
            <v>0</v>
          </cell>
          <cell r="L3006" t="str">
            <v>KGM</v>
          </cell>
          <cell r="M3006" t="str">
            <v>MTR</v>
          </cell>
          <cell r="N3006">
            <v>0</v>
          </cell>
          <cell r="O3006" t="str">
            <v>CLASSE</v>
          </cell>
          <cell r="P3006">
            <v>4</v>
          </cell>
          <cell r="Q3006">
            <v>54.4</v>
          </cell>
          <cell r="R3006">
            <v>31</v>
          </cell>
          <cell r="S3006">
            <v>54.400000000000006</v>
          </cell>
          <cell r="T3006" t="str">
            <v xml:space="preserve"> </v>
          </cell>
        </row>
        <row r="3007">
          <cell r="A3007" t="str">
            <v>55163100</v>
          </cell>
          <cell r="B3007" t="str">
            <v>Tissus ecrus ou blanchis -85%fib.artificielles discont+ laine ou poil fin</v>
          </cell>
          <cell r="C3007">
            <v>38393</v>
          </cell>
          <cell r="D3007">
            <v>10</v>
          </cell>
          <cell r="E3007">
            <v>0</v>
          </cell>
          <cell r="F3007">
            <v>18</v>
          </cell>
          <cell r="G3007">
            <v>10</v>
          </cell>
          <cell r="H3007">
            <v>0</v>
          </cell>
          <cell r="I3007">
            <v>18</v>
          </cell>
          <cell r="J3007">
            <v>1</v>
          </cell>
          <cell r="K3007">
            <v>0</v>
          </cell>
          <cell r="L3007" t="str">
            <v>KGM</v>
          </cell>
          <cell r="M3007" t="str">
            <v>MTR</v>
          </cell>
          <cell r="N3007">
            <v>0</v>
          </cell>
          <cell r="O3007" t="str">
            <v>CLASSE</v>
          </cell>
          <cell r="P3007">
            <v>2</v>
          </cell>
          <cell r="Q3007">
            <v>30.8</v>
          </cell>
          <cell r="R3007">
            <v>11</v>
          </cell>
          <cell r="S3007">
            <v>30.800000000000011</v>
          </cell>
          <cell r="T3007" t="str">
            <v xml:space="preserve"> </v>
          </cell>
        </row>
        <row r="3008">
          <cell r="A3008" t="str">
            <v>55163200</v>
          </cell>
          <cell r="B3008" t="str">
            <v>Tissus teints fib artificielles disconts -85% + laine ou de poils fins</v>
          </cell>
          <cell r="C3008">
            <v>38393</v>
          </cell>
          <cell r="D3008">
            <v>20</v>
          </cell>
          <cell r="E3008">
            <v>0</v>
          </cell>
          <cell r="F3008">
            <v>18</v>
          </cell>
          <cell r="G3008">
            <v>20</v>
          </cell>
          <cell r="H3008">
            <v>0</v>
          </cell>
          <cell r="I3008">
            <v>18</v>
          </cell>
          <cell r="J3008">
            <v>1</v>
          </cell>
          <cell r="K3008">
            <v>0</v>
          </cell>
          <cell r="L3008" t="str">
            <v>KGM</v>
          </cell>
          <cell r="M3008" t="str">
            <v>MTR</v>
          </cell>
          <cell r="N3008">
            <v>0</v>
          </cell>
          <cell r="O3008" t="str">
            <v>CLASSE</v>
          </cell>
          <cell r="P3008">
            <v>3</v>
          </cell>
          <cell r="Q3008">
            <v>42.6</v>
          </cell>
          <cell r="R3008">
            <v>21</v>
          </cell>
          <cell r="S3008">
            <v>42.599999999999994</v>
          </cell>
          <cell r="T3008" t="str">
            <v xml:space="preserve"> </v>
          </cell>
        </row>
        <row r="3009">
          <cell r="A3009" t="str">
            <v>55163300</v>
          </cell>
          <cell r="B3009" t="str">
            <v>Tissus couleurs fib artificielles discontinues -85% +laine ou de poils fin</v>
          </cell>
          <cell r="C3009">
            <v>38393</v>
          </cell>
          <cell r="D3009">
            <v>20</v>
          </cell>
          <cell r="E3009">
            <v>0</v>
          </cell>
          <cell r="F3009">
            <v>18</v>
          </cell>
          <cell r="G3009">
            <v>20</v>
          </cell>
          <cell r="H3009">
            <v>0</v>
          </cell>
          <cell r="I3009">
            <v>18</v>
          </cell>
          <cell r="J3009">
            <v>1</v>
          </cell>
          <cell r="K3009">
            <v>0</v>
          </cell>
          <cell r="L3009" t="str">
            <v>KGM</v>
          </cell>
          <cell r="M3009" t="str">
            <v>MTR</v>
          </cell>
          <cell r="N3009">
            <v>0</v>
          </cell>
          <cell r="O3009" t="str">
            <v>CLASSE</v>
          </cell>
          <cell r="P3009">
            <v>3</v>
          </cell>
          <cell r="Q3009">
            <v>42.6</v>
          </cell>
          <cell r="R3009">
            <v>21</v>
          </cell>
          <cell r="S3009">
            <v>42.599999999999994</v>
          </cell>
          <cell r="T3009" t="str">
            <v xml:space="preserve"> </v>
          </cell>
        </row>
        <row r="3010">
          <cell r="A3010" t="str">
            <v>55163400</v>
          </cell>
          <cell r="B3010" t="str">
            <v>Tissus imprimes -85% en pds fib artificielles discont +laine ou poils fins</v>
          </cell>
          <cell r="C3010">
            <v>38393</v>
          </cell>
          <cell r="D3010">
            <v>30</v>
          </cell>
          <cell r="E3010">
            <v>0</v>
          </cell>
          <cell r="F3010">
            <v>18</v>
          </cell>
          <cell r="G3010">
            <v>30</v>
          </cell>
          <cell r="H3010">
            <v>0</v>
          </cell>
          <cell r="I3010">
            <v>18</v>
          </cell>
          <cell r="J3010">
            <v>1</v>
          </cell>
          <cell r="K3010">
            <v>0</v>
          </cell>
          <cell r="L3010" t="str">
            <v>KGM</v>
          </cell>
          <cell r="M3010" t="str">
            <v>MTR</v>
          </cell>
          <cell r="N3010">
            <v>0</v>
          </cell>
          <cell r="O3010" t="str">
            <v>CLASSE</v>
          </cell>
          <cell r="P3010">
            <v>4</v>
          </cell>
          <cell r="Q3010">
            <v>54.4</v>
          </cell>
          <cell r="R3010">
            <v>31</v>
          </cell>
          <cell r="S3010">
            <v>54.400000000000006</v>
          </cell>
          <cell r="T3010" t="str">
            <v xml:space="preserve"> </v>
          </cell>
        </row>
        <row r="3011">
          <cell r="A3011" t="str">
            <v>55164100</v>
          </cell>
          <cell r="B3011" t="str">
            <v>Tissus ecrus ,blanchis fib artificielles discontinues -85% + coton.</v>
          </cell>
          <cell r="C3011">
            <v>38393</v>
          </cell>
          <cell r="D3011">
            <v>10</v>
          </cell>
          <cell r="E3011">
            <v>0</v>
          </cell>
          <cell r="F3011">
            <v>18</v>
          </cell>
          <cell r="G3011">
            <v>10</v>
          </cell>
          <cell r="H3011">
            <v>0</v>
          </cell>
          <cell r="I3011">
            <v>18</v>
          </cell>
          <cell r="J3011">
            <v>1</v>
          </cell>
          <cell r="K3011">
            <v>0</v>
          </cell>
          <cell r="L3011" t="str">
            <v>KGM</v>
          </cell>
          <cell r="M3011" t="str">
            <v>MTR</v>
          </cell>
          <cell r="N3011">
            <v>0</v>
          </cell>
          <cell r="O3011" t="str">
            <v>CLASSE</v>
          </cell>
          <cell r="P3011">
            <v>2</v>
          </cell>
          <cell r="Q3011">
            <v>30.8</v>
          </cell>
          <cell r="R3011">
            <v>11</v>
          </cell>
          <cell r="S3011">
            <v>30.800000000000011</v>
          </cell>
          <cell r="T3011" t="str">
            <v xml:space="preserve"> </v>
          </cell>
        </row>
        <row r="3012">
          <cell r="A3012" t="str">
            <v>55164200</v>
          </cell>
          <cell r="B3012" t="str">
            <v>Tissus teints fib artificielles discontinues -85% + coton.</v>
          </cell>
          <cell r="C3012">
            <v>38393</v>
          </cell>
          <cell r="D3012">
            <v>20</v>
          </cell>
          <cell r="E3012">
            <v>0</v>
          </cell>
          <cell r="F3012">
            <v>18</v>
          </cell>
          <cell r="G3012">
            <v>20</v>
          </cell>
          <cell r="H3012">
            <v>0</v>
          </cell>
          <cell r="I3012">
            <v>18</v>
          </cell>
          <cell r="J3012">
            <v>1</v>
          </cell>
          <cell r="K3012">
            <v>0</v>
          </cell>
          <cell r="L3012" t="str">
            <v>KGM</v>
          </cell>
          <cell r="M3012" t="str">
            <v>MTR</v>
          </cell>
          <cell r="N3012">
            <v>0</v>
          </cell>
          <cell r="O3012" t="str">
            <v>CLASSE</v>
          </cell>
          <cell r="P3012">
            <v>3</v>
          </cell>
          <cell r="Q3012">
            <v>42.6</v>
          </cell>
          <cell r="R3012">
            <v>21</v>
          </cell>
          <cell r="S3012">
            <v>42.599999999999994</v>
          </cell>
          <cell r="T3012" t="str">
            <v xml:space="preserve"> </v>
          </cell>
        </row>
        <row r="3013">
          <cell r="A3013" t="str">
            <v>55164300</v>
          </cell>
          <cell r="B3013" t="str">
            <v>Tissus couleurs fibres artificielles discontinues - 85% + coton.</v>
          </cell>
          <cell r="C3013">
            <v>38393</v>
          </cell>
          <cell r="D3013">
            <v>20</v>
          </cell>
          <cell r="E3013">
            <v>0</v>
          </cell>
          <cell r="F3013">
            <v>18</v>
          </cell>
          <cell r="G3013">
            <v>20</v>
          </cell>
          <cell r="H3013">
            <v>0</v>
          </cell>
          <cell r="I3013">
            <v>18</v>
          </cell>
          <cell r="J3013">
            <v>1</v>
          </cell>
          <cell r="K3013">
            <v>0</v>
          </cell>
          <cell r="L3013" t="str">
            <v>KGM</v>
          </cell>
          <cell r="M3013" t="str">
            <v>MTR</v>
          </cell>
          <cell r="N3013">
            <v>0</v>
          </cell>
          <cell r="O3013" t="str">
            <v>CLASSE</v>
          </cell>
          <cell r="P3013">
            <v>3</v>
          </cell>
          <cell r="Q3013">
            <v>42.6</v>
          </cell>
          <cell r="R3013">
            <v>21</v>
          </cell>
          <cell r="S3013">
            <v>42.599999999999994</v>
          </cell>
          <cell r="T3013" t="str">
            <v xml:space="preserve"> </v>
          </cell>
        </row>
        <row r="3014">
          <cell r="A3014" t="str">
            <v>55164400</v>
          </cell>
          <cell r="B3014" t="str">
            <v>Tissus imprimes fibres synthetiques artificielles discontinues -85% +coton</v>
          </cell>
          <cell r="C3014">
            <v>38393</v>
          </cell>
          <cell r="D3014">
            <v>30</v>
          </cell>
          <cell r="E3014">
            <v>0</v>
          </cell>
          <cell r="F3014">
            <v>18</v>
          </cell>
          <cell r="G3014">
            <v>30</v>
          </cell>
          <cell r="H3014">
            <v>0</v>
          </cell>
          <cell r="I3014">
            <v>18</v>
          </cell>
          <cell r="J3014">
            <v>1</v>
          </cell>
          <cell r="K3014">
            <v>0</v>
          </cell>
          <cell r="L3014" t="str">
            <v>KGM</v>
          </cell>
          <cell r="M3014" t="str">
            <v>MTR</v>
          </cell>
          <cell r="N3014">
            <v>0</v>
          </cell>
          <cell r="O3014" t="str">
            <v>CLASSE</v>
          </cell>
          <cell r="P3014">
            <v>4</v>
          </cell>
          <cell r="Q3014">
            <v>54.4</v>
          </cell>
          <cell r="R3014">
            <v>31</v>
          </cell>
          <cell r="S3014">
            <v>54.400000000000006</v>
          </cell>
          <cell r="T3014" t="str">
            <v xml:space="preserve"> </v>
          </cell>
        </row>
        <row r="3015">
          <cell r="A3015" t="str">
            <v>55169100</v>
          </cell>
          <cell r="B3015" t="str">
            <v>Tissus ecrus ou blanchis en fibres artificiels discont.(-85%+coton)</v>
          </cell>
          <cell r="C3015">
            <v>38393</v>
          </cell>
          <cell r="D3015">
            <v>10</v>
          </cell>
          <cell r="E3015">
            <v>0</v>
          </cell>
          <cell r="F3015">
            <v>18</v>
          </cell>
          <cell r="G3015">
            <v>10</v>
          </cell>
          <cell r="H3015">
            <v>0</v>
          </cell>
          <cell r="I3015">
            <v>18</v>
          </cell>
          <cell r="J3015">
            <v>1</v>
          </cell>
          <cell r="K3015">
            <v>0</v>
          </cell>
          <cell r="L3015" t="str">
            <v>KGM</v>
          </cell>
          <cell r="M3015">
            <v>0</v>
          </cell>
          <cell r="N3015">
            <v>0</v>
          </cell>
          <cell r="O3015" t="str">
            <v>CLASSE</v>
          </cell>
          <cell r="P3015">
            <v>2</v>
          </cell>
          <cell r="Q3015">
            <v>30.8</v>
          </cell>
          <cell r="R3015">
            <v>11</v>
          </cell>
          <cell r="S3015">
            <v>30.800000000000011</v>
          </cell>
          <cell r="T3015" t="str">
            <v xml:space="preserve"> </v>
          </cell>
        </row>
        <row r="3016">
          <cell r="A3016" t="str">
            <v>55169200</v>
          </cell>
          <cell r="B3016" t="str">
            <v>Tissus teints fibres artificielles discontinues (-85% +coton)</v>
          </cell>
          <cell r="C3016">
            <v>38393</v>
          </cell>
          <cell r="D3016">
            <v>20</v>
          </cell>
          <cell r="E3016">
            <v>0</v>
          </cell>
          <cell r="F3016">
            <v>18</v>
          </cell>
          <cell r="G3016">
            <v>20</v>
          </cell>
          <cell r="H3016">
            <v>0</v>
          </cell>
          <cell r="I3016">
            <v>18</v>
          </cell>
          <cell r="J3016">
            <v>1</v>
          </cell>
          <cell r="K3016">
            <v>0</v>
          </cell>
          <cell r="L3016" t="str">
            <v>KGM</v>
          </cell>
          <cell r="M3016" t="str">
            <v>MTR</v>
          </cell>
          <cell r="N3016">
            <v>0</v>
          </cell>
          <cell r="O3016" t="str">
            <v>CLASSE</v>
          </cell>
          <cell r="P3016">
            <v>3</v>
          </cell>
          <cell r="Q3016">
            <v>42.6</v>
          </cell>
          <cell r="R3016">
            <v>21</v>
          </cell>
          <cell r="S3016">
            <v>42.599999999999994</v>
          </cell>
          <cell r="T3016" t="str">
            <v xml:space="preserve"> </v>
          </cell>
        </row>
        <row r="3017">
          <cell r="A3017" t="str">
            <v>55169300</v>
          </cell>
          <cell r="B3017" t="str">
            <v>Tissus couleurs fibres artificielles discontinues (-85% + coton)</v>
          </cell>
          <cell r="C3017">
            <v>38393</v>
          </cell>
          <cell r="D3017">
            <v>20</v>
          </cell>
          <cell r="E3017">
            <v>0</v>
          </cell>
          <cell r="F3017">
            <v>18</v>
          </cell>
          <cell r="G3017">
            <v>20</v>
          </cell>
          <cell r="H3017">
            <v>0</v>
          </cell>
          <cell r="I3017">
            <v>18</v>
          </cell>
          <cell r="J3017">
            <v>1</v>
          </cell>
          <cell r="K3017">
            <v>0</v>
          </cell>
          <cell r="L3017" t="str">
            <v>KGM</v>
          </cell>
          <cell r="M3017" t="str">
            <v>MTR</v>
          </cell>
          <cell r="N3017">
            <v>0</v>
          </cell>
          <cell r="O3017" t="str">
            <v>CLASSE</v>
          </cell>
          <cell r="P3017">
            <v>3</v>
          </cell>
          <cell r="Q3017">
            <v>42.6</v>
          </cell>
          <cell r="R3017">
            <v>21</v>
          </cell>
          <cell r="S3017">
            <v>42.599999999999994</v>
          </cell>
          <cell r="T3017" t="str">
            <v xml:space="preserve"> </v>
          </cell>
        </row>
        <row r="3018">
          <cell r="A3018" t="str">
            <v>55169400</v>
          </cell>
          <cell r="B3018" t="str">
            <v>Tissus imprimes fibres artificielles discontinues (-85% + coton)</v>
          </cell>
          <cell r="C3018">
            <v>38393</v>
          </cell>
          <cell r="D3018">
            <v>30</v>
          </cell>
          <cell r="E3018">
            <v>0</v>
          </cell>
          <cell r="F3018">
            <v>18</v>
          </cell>
          <cell r="G3018">
            <v>30</v>
          </cell>
          <cell r="H3018">
            <v>0</v>
          </cell>
          <cell r="I3018">
            <v>18</v>
          </cell>
          <cell r="J3018">
            <v>1</v>
          </cell>
          <cell r="K3018">
            <v>0</v>
          </cell>
          <cell r="L3018" t="str">
            <v>KGM</v>
          </cell>
          <cell r="M3018" t="str">
            <v>MTR</v>
          </cell>
          <cell r="N3018">
            <v>0</v>
          </cell>
          <cell r="O3018" t="str">
            <v>CLASSE</v>
          </cell>
          <cell r="P3018">
            <v>4</v>
          </cell>
          <cell r="Q3018">
            <v>54.4</v>
          </cell>
          <cell r="R3018">
            <v>31</v>
          </cell>
          <cell r="S3018">
            <v>54.400000000000006</v>
          </cell>
          <cell r="T3018" t="str">
            <v xml:space="preserve"> </v>
          </cell>
        </row>
        <row r="3019">
          <cell r="A3019" t="str">
            <v>56011000</v>
          </cell>
          <cell r="B3019" t="str">
            <v>Serviettes,tampons hygieniques,couches bebes....en ouates</v>
          </cell>
          <cell r="C3019">
            <v>38393</v>
          </cell>
          <cell r="D3019">
            <v>30</v>
          </cell>
          <cell r="E3019">
            <v>0</v>
          </cell>
          <cell r="F3019">
            <v>18</v>
          </cell>
          <cell r="G3019">
            <v>30</v>
          </cell>
          <cell r="H3019">
            <v>0</v>
          </cell>
          <cell r="I3019">
            <v>18</v>
          </cell>
          <cell r="J3019">
            <v>1</v>
          </cell>
          <cell r="K3019">
            <v>0</v>
          </cell>
          <cell r="L3019" t="str">
            <v>KGM</v>
          </cell>
          <cell r="M3019">
            <v>0</v>
          </cell>
          <cell r="N3019">
            <v>0</v>
          </cell>
          <cell r="O3019" t="str">
            <v>CLASSE</v>
          </cell>
          <cell r="P3019">
            <v>4</v>
          </cell>
          <cell r="Q3019">
            <v>54.4</v>
          </cell>
          <cell r="R3019">
            <v>31</v>
          </cell>
          <cell r="S3019">
            <v>54.400000000000006</v>
          </cell>
          <cell r="T3019" t="str">
            <v xml:space="preserve"> </v>
          </cell>
        </row>
        <row r="3020">
          <cell r="A3020" t="str">
            <v>56012100</v>
          </cell>
          <cell r="B3020" t="str">
            <v>Ouates de coton</v>
          </cell>
          <cell r="C3020">
            <v>38393</v>
          </cell>
          <cell r="D3020">
            <v>30</v>
          </cell>
          <cell r="E3020">
            <v>0</v>
          </cell>
          <cell r="F3020">
            <v>18</v>
          </cell>
          <cell r="G3020">
            <v>30</v>
          </cell>
          <cell r="H3020">
            <v>0</v>
          </cell>
          <cell r="I3020">
            <v>18</v>
          </cell>
          <cell r="J3020">
            <v>1</v>
          </cell>
          <cell r="K3020">
            <v>0</v>
          </cell>
          <cell r="L3020" t="str">
            <v>KGM</v>
          </cell>
          <cell r="M3020">
            <v>0</v>
          </cell>
          <cell r="N3020">
            <v>0</v>
          </cell>
          <cell r="O3020" t="str">
            <v>CLASSE</v>
          </cell>
          <cell r="P3020">
            <v>4</v>
          </cell>
          <cell r="Q3020">
            <v>54.4</v>
          </cell>
          <cell r="R3020">
            <v>31</v>
          </cell>
          <cell r="S3020">
            <v>54.400000000000006</v>
          </cell>
          <cell r="T3020" t="str">
            <v xml:space="preserve"> </v>
          </cell>
        </row>
        <row r="3021">
          <cell r="A3021" t="str">
            <v>56012210</v>
          </cell>
          <cell r="B3021" t="str">
            <v>Batonnet-filtre en ouate d'ac_x0002_tate de cellulose</v>
          </cell>
          <cell r="C3021">
            <v>38393</v>
          </cell>
          <cell r="D3021">
            <v>10</v>
          </cell>
          <cell r="E3021">
            <v>0</v>
          </cell>
          <cell r="F3021">
            <v>18</v>
          </cell>
          <cell r="G3021">
            <v>10</v>
          </cell>
          <cell r="H3021">
            <v>0</v>
          </cell>
          <cell r="I3021">
            <v>18</v>
          </cell>
          <cell r="J3021">
            <v>1</v>
          </cell>
          <cell r="K3021">
            <v>0</v>
          </cell>
          <cell r="L3021" t="str">
            <v>KGM</v>
          </cell>
          <cell r="M3021">
            <v>0</v>
          </cell>
          <cell r="N3021">
            <v>0</v>
          </cell>
          <cell r="O3021" t="str">
            <v>CLASSE</v>
          </cell>
          <cell r="P3021">
            <v>2</v>
          </cell>
          <cell r="Q3021">
            <v>30.8</v>
          </cell>
          <cell r="R3021">
            <v>11</v>
          </cell>
          <cell r="S3021">
            <v>30.800000000000011</v>
          </cell>
          <cell r="T3021" t="str">
            <v xml:space="preserve"> </v>
          </cell>
        </row>
        <row r="3022">
          <cell r="A3022" t="str">
            <v>56012290</v>
          </cell>
          <cell r="B3022" t="str">
            <v>Articles en ouate de fibres synyh_x0002_tiques ouartificielles autres que batonnets</v>
          </cell>
          <cell r="C3022">
            <v>38393</v>
          </cell>
          <cell r="D3022">
            <v>30</v>
          </cell>
          <cell r="E3022">
            <v>0</v>
          </cell>
          <cell r="F3022">
            <v>18</v>
          </cell>
          <cell r="G3022">
            <v>30</v>
          </cell>
          <cell r="H3022">
            <v>0</v>
          </cell>
          <cell r="I3022">
            <v>18</v>
          </cell>
          <cell r="J3022">
            <v>1</v>
          </cell>
          <cell r="K3022">
            <v>0</v>
          </cell>
          <cell r="L3022" t="str">
            <v>KGM</v>
          </cell>
          <cell r="M3022">
            <v>0</v>
          </cell>
          <cell r="N3022">
            <v>0</v>
          </cell>
          <cell r="O3022" t="str">
            <v>CLASSE</v>
          </cell>
          <cell r="P3022">
            <v>4</v>
          </cell>
          <cell r="Q3022">
            <v>54.4</v>
          </cell>
          <cell r="R3022">
            <v>31</v>
          </cell>
          <cell r="S3022">
            <v>54.400000000000006</v>
          </cell>
          <cell r="T3022" t="str">
            <v xml:space="preserve"> </v>
          </cell>
        </row>
        <row r="3023">
          <cell r="A3023" t="str">
            <v>56012900</v>
          </cell>
          <cell r="B3023" t="str">
            <v>Articles en ouates non denomme dans la position 5601</v>
          </cell>
          <cell r="C3023">
            <v>38393</v>
          </cell>
          <cell r="D3023">
            <v>30</v>
          </cell>
          <cell r="E3023">
            <v>0</v>
          </cell>
          <cell r="F3023">
            <v>18</v>
          </cell>
          <cell r="G3023">
            <v>30</v>
          </cell>
          <cell r="H3023">
            <v>0</v>
          </cell>
          <cell r="I3023">
            <v>18</v>
          </cell>
          <cell r="J3023">
            <v>1</v>
          </cell>
          <cell r="K3023">
            <v>0</v>
          </cell>
          <cell r="L3023" t="str">
            <v>KGM</v>
          </cell>
          <cell r="M3023">
            <v>0</v>
          </cell>
          <cell r="N3023">
            <v>0</v>
          </cell>
          <cell r="O3023" t="str">
            <v>CLASSE</v>
          </cell>
          <cell r="P3023">
            <v>4</v>
          </cell>
          <cell r="Q3023">
            <v>54.4</v>
          </cell>
          <cell r="R3023">
            <v>31</v>
          </cell>
          <cell r="S3023">
            <v>54.400000000000006</v>
          </cell>
          <cell r="T3023" t="str">
            <v xml:space="preserve"> </v>
          </cell>
        </row>
        <row r="3024">
          <cell r="A3024" t="str">
            <v>56013000</v>
          </cell>
          <cell r="B3024" t="str">
            <v>Tontisses, noeuds et noppes (boutons) de matieres textiles</v>
          </cell>
          <cell r="C3024">
            <v>38393</v>
          </cell>
          <cell r="D3024">
            <v>30</v>
          </cell>
          <cell r="E3024">
            <v>0</v>
          </cell>
          <cell r="F3024">
            <v>18</v>
          </cell>
          <cell r="G3024">
            <v>30</v>
          </cell>
          <cell r="H3024">
            <v>0</v>
          </cell>
          <cell r="I3024">
            <v>18</v>
          </cell>
          <cell r="J3024">
            <v>1</v>
          </cell>
          <cell r="K3024">
            <v>0</v>
          </cell>
          <cell r="L3024" t="str">
            <v>KGM</v>
          </cell>
          <cell r="M3024">
            <v>0</v>
          </cell>
          <cell r="N3024">
            <v>0</v>
          </cell>
          <cell r="O3024" t="str">
            <v>CLASSE</v>
          </cell>
          <cell r="P3024">
            <v>4</v>
          </cell>
          <cell r="Q3024">
            <v>54.4</v>
          </cell>
          <cell r="R3024">
            <v>31</v>
          </cell>
          <cell r="S3024">
            <v>54.400000000000006</v>
          </cell>
          <cell r="T3024" t="str">
            <v xml:space="preserve"> </v>
          </cell>
        </row>
        <row r="3025">
          <cell r="A3025" t="str">
            <v>56021000</v>
          </cell>
          <cell r="B3025" t="str">
            <v>Feutres aiguilletes &amp; produits cousus-tricotes,meme impregnes,enduits...</v>
          </cell>
          <cell r="C3025">
            <v>38393</v>
          </cell>
          <cell r="D3025">
            <v>10</v>
          </cell>
          <cell r="E3025">
            <v>0</v>
          </cell>
          <cell r="F3025">
            <v>18</v>
          </cell>
          <cell r="G3025">
            <v>10</v>
          </cell>
          <cell r="H3025">
            <v>0</v>
          </cell>
          <cell r="I3025">
            <v>18</v>
          </cell>
          <cell r="J3025">
            <v>1</v>
          </cell>
          <cell r="K3025">
            <v>0</v>
          </cell>
          <cell r="L3025" t="str">
            <v>KGM</v>
          </cell>
          <cell r="M3025">
            <v>0</v>
          </cell>
          <cell r="N3025">
            <v>0</v>
          </cell>
          <cell r="O3025" t="str">
            <v>CLASSE</v>
          </cell>
          <cell r="P3025">
            <v>2</v>
          </cell>
          <cell r="Q3025">
            <v>30.8</v>
          </cell>
          <cell r="R3025">
            <v>11</v>
          </cell>
          <cell r="S3025">
            <v>30.800000000000011</v>
          </cell>
          <cell r="T3025" t="str">
            <v xml:space="preserve"> </v>
          </cell>
        </row>
        <row r="3026">
          <cell r="A3026" t="str">
            <v>56022100</v>
          </cell>
          <cell r="B3026" t="str">
            <v>Feutres de laine ou de poils fins non impregnes</v>
          </cell>
          <cell r="C3026">
            <v>38393</v>
          </cell>
          <cell r="D3026">
            <v>10</v>
          </cell>
          <cell r="E3026">
            <v>0</v>
          </cell>
          <cell r="F3026">
            <v>18</v>
          </cell>
          <cell r="G3026">
            <v>10</v>
          </cell>
          <cell r="H3026">
            <v>0</v>
          </cell>
          <cell r="I3026">
            <v>18</v>
          </cell>
          <cell r="J3026">
            <v>1</v>
          </cell>
          <cell r="K3026">
            <v>0</v>
          </cell>
          <cell r="L3026" t="str">
            <v>KGM</v>
          </cell>
          <cell r="M3026">
            <v>0</v>
          </cell>
          <cell r="N3026">
            <v>0</v>
          </cell>
          <cell r="O3026" t="str">
            <v>CLASSE</v>
          </cell>
          <cell r="P3026">
            <v>2</v>
          </cell>
          <cell r="Q3026">
            <v>30.8</v>
          </cell>
          <cell r="R3026">
            <v>11</v>
          </cell>
          <cell r="S3026">
            <v>30.800000000000011</v>
          </cell>
          <cell r="T3026" t="str">
            <v xml:space="preserve"> </v>
          </cell>
        </row>
        <row r="3027">
          <cell r="A3027" t="str">
            <v>56022900</v>
          </cell>
          <cell r="B3027" t="str">
            <v>Feutres,d'autres matieres textiles,non impregnes</v>
          </cell>
          <cell r="C3027">
            <v>38393</v>
          </cell>
          <cell r="D3027">
            <v>10</v>
          </cell>
          <cell r="E3027">
            <v>0</v>
          </cell>
          <cell r="F3027">
            <v>18</v>
          </cell>
          <cell r="G3027">
            <v>10</v>
          </cell>
          <cell r="H3027">
            <v>0</v>
          </cell>
          <cell r="I3027">
            <v>18</v>
          </cell>
          <cell r="J3027">
            <v>1</v>
          </cell>
          <cell r="K3027">
            <v>0</v>
          </cell>
          <cell r="L3027" t="str">
            <v>KGM</v>
          </cell>
          <cell r="M3027">
            <v>0</v>
          </cell>
          <cell r="N3027">
            <v>0</v>
          </cell>
          <cell r="O3027" t="str">
            <v>CLASSE</v>
          </cell>
          <cell r="P3027">
            <v>2</v>
          </cell>
          <cell r="Q3027">
            <v>30.8</v>
          </cell>
          <cell r="R3027">
            <v>11</v>
          </cell>
          <cell r="S3027">
            <v>30.800000000000011</v>
          </cell>
          <cell r="T3027" t="str">
            <v xml:space="preserve"> </v>
          </cell>
        </row>
        <row r="3028">
          <cell r="A3028" t="str">
            <v>56029000</v>
          </cell>
          <cell r="B3028" t="str">
            <v>Feutres impregnes ou enduits</v>
          </cell>
          <cell r="C3028">
            <v>38393</v>
          </cell>
          <cell r="D3028">
            <v>10</v>
          </cell>
          <cell r="E3028">
            <v>0</v>
          </cell>
          <cell r="F3028">
            <v>18</v>
          </cell>
          <cell r="G3028">
            <v>10</v>
          </cell>
          <cell r="H3028">
            <v>0</v>
          </cell>
          <cell r="I3028">
            <v>18</v>
          </cell>
          <cell r="J3028">
            <v>1</v>
          </cell>
          <cell r="K3028">
            <v>0</v>
          </cell>
          <cell r="L3028" t="str">
            <v>KGM</v>
          </cell>
          <cell r="M3028">
            <v>0</v>
          </cell>
          <cell r="N3028">
            <v>0</v>
          </cell>
          <cell r="O3028" t="str">
            <v>CLASSE</v>
          </cell>
          <cell r="P3028">
            <v>2</v>
          </cell>
          <cell r="Q3028">
            <v>30.8</v>
          </cell>
          <cell r="R3028">
            <v>11</v>
          </cell>
          <cell r="S3028">
            <v>30.800000000000011</v>
          </cell>
          <cell r="T3028" t="str">
            <v xml:space="preserve"> </v>
          </cell>
        </row>
        <row r="3029">
          <cell r="A3029" t="str">
            <v>56031100</v>
          </cell>
          <cell r="B3029" t="str">
            <v>Nontisse de filament synthetique ou artificiel poids &lt;= 25 g/m2</v>
          </cell>
          <cell r="C3029">
            <v>38393</v>
          </cell>
          <cell r="D3029">
            <v>10</v>
          </cell>
          <cell r="E3029">
            <v>0</v>
          </cell>
          <cell r="F3029">
            <v>18</v>
          </cell>
          <cell r="G3029">
            <v>10</v>
          </cell>
          <cell r="H3029">
            <v>0</v>
          </cell>
          <cell r="I3029">
            <v>18</v>
          </cell>
          <cell r="J3029">
            <v>1</v>
          </cell>
          <cell r="K3029">
            <v>0</v>
          </cell>
          <cell r="L3029" t="str">
            <v>KGM</v>
          </cell>
          <cell r="M3029">
            <v>0</v>
          </cell>
          <cell r="N3029">
            <v>0</v>
          </cell>
          <cell r="O3029" t="str">
            <v>CLASSE</v>
          </cell>
          <cell r="P3029">
            <v>2</v>
          </cell>
          <cell r="Q3029">
            <v>30.8</v>
          </cell>
          <cell r="R3029">
            <v>11</v>
          </cell>
          <cell r="S3029">
            <v>30.800000000000011</v>
          </cell>
          <cell r="T3029" t="str">
            <v xml:space="preserve"> </v>
          </cell>
        </row>
        <row r="3030">
          <cell r="A3030" t="str">
            <v>56031200</v>
          </cell>
          <cell r="B3030" t="str">
            <v>Nontisse de filament synthetique ou artificiel poids &gt;25 g/m2 &amp; &lt;= 70 g/m2</v>
          </cell>
          <cell r="C3030">
            <v>38393</v>
          </cell>
          <cell r="D3030">
            <v>10</v>
          </cell>
          <cell r="E3030">
            <v>0</v>
          </cell>
          <cell r="F3030">
            <v>18</v>
          </cell>
          <cell r="G3030">
            <v>10</v>
          </cell>
          <cell r="H3030">
            <v>0</v>
          </cell>
          <cell r="I3030">
            <v>18</v>
          </cell>
          <cell r="J3030">
            <v>1</v>
          </cell>
          <cell r="K3030">
            <v>0</v>
          </cell>
          <cell r="L3030" t="str">
            <v>KGM</v>
          </cell>
          <cell r="M3030">
            <v>0</v>
          </cell>
          <cell r="N3030">
            <v>0</v>
          </cell>
          <cell r="O3030" t="str">
            <v>CLASSE</v>
          </cell>
          <cell r="P3030">
            <v>2</v>
          </cell>
          <cell r="Q3030">
            <v>30.8</v>
          </cell>
          <cell r="R3030">
            <v>11</v>
          </cell>
          <cell r="S3030">
            <v>30.800000000000011</v>
          </cell>
          <cell r="T3030" t="str">
            <v xml:space="preserve"> </v>
          </cell>
        </row>
        <row r="3031">
          <cell r="A3031" t="str">
            <v>56031300</v>
          </cell>
          <cell r="B3031" t="str">
            <v>Nontisse de filament synthetique ou artificiel poids &gt;70 g/m2 &amp; &lt;=150 g/m2</v>
          </cell>
          <cell r="C3031">
            <v>38393</v>
          </cell>
          <cell r="D3031">
            <v>10</v>
          </cell>
          <cell r="E3031">
            <v>0</v>
          </cell>
          <cell r="F3031">
            <v>18</v>
          </cell>
          <cell r="G3031">
            <v>10</v>
          </cell>
          <cell r="H3031">
            <v>0</v>
          </cell>
          <cell r="I3031">
            <v>18</v>
          </cell>
          <cell r="J3031">
            <v>1</v>
          </cell>
          <cell r="K3031">
            <v>0</v>
          </cell>
          <cell r="L3031" t="str">
            <v>KGM</v>
          </cell>
          <cell r="M3031">
            <v>0</v>
          </cell>
          <cell r="N3031">
            <v>0</v>
          </cell>
          <cell r="O3031" t="str">
            <v>CLASSE</v>
          </cell>
          <cell r="P3031">
            <v>2</v>
          </cell>
          <cell r="Q3031">
            <v>30.8</v>
          </cell>
          <cell r="R3031">
            <v>11</v>
          </cell>
          <cell r="S3031">
            <v>30.800000000000011</v>
          </cell>
          <cell r="T3031" t="str">
            <v xml:space="preserve"> </v>
          </cell>
        </row>
        <row r="3032">
          <cell r="A3032" t="str">
            <v>56031400</v>
          </cell>
          <cell r="B3032" t="str">
            <v>Nontisse de filament synthetique ou artificiel poids &gt; 150 g/m2</v>
          </cell>
          <cell r="C3032">
            <v>38393</v>
          </cell>
          <cell r="D3032">
            <v>10</v>
          </cell>
          <cell r="E3032">
            <v>0</v>
          </cell>
          <cell r="F3032">
            <v>18</v>
          </cell>
          <cell r="G3032">
            <v>10</v>
          </cell>
          <cell r="H3032">
            <v>0</v>
          </cell>
          <cell r="I3032">
            <v>18</v>
          </cell>
          <cell r="J3032">
            <v>1</v>
          </cell>
          <cell r="K3032">
            <v>0</v>
          </cell>
          <cell r="L3032" t="str">
            <v>KGM</v>
          </cell>
          <cell r="M3032">
            <v>0</v>
          </cell>
          <cell r="N3032">
            <v>0</v>
          </cell>
          <cell r="O3032" t="str">
            <v>CLASSE</v>
          </cell>
          <cell r="P3032">
            <v>2</v>
          </cell>
          <cell r="Q3032">
            <v>30.8</v>
          </cell>
          <cell r="R3032">
            <v>11</v>
          </cell>
          <cell r="S3032">
            <v>30.800000000000011</v>
          </cell>
          <cell r="T3032" t="str">
            <v xml:space="preserve"> </v>
          </cell>
        </row>
        <row r="3033">
          <cell r="A3033" t="str">
            <v>56039100</v>
          </cell>
          <cell r="B3033" t="str">
            <v>Nontisse d'un poids &lt;= 25 g/m2</v>
          </cell>
          <cell r="C3033">
            <v>38393</v>
          </cell>
          <cell r="D3033">
            <v>10</v>
          </cell>
          <cell r="E3033">
            <v>0</v>
          </cell>
          <cell r="F3033">
            <v>18</v>
          </cell>
          <cell r="G3033">
            <v>10</v>
          </cell>
          <cell r="H3033">
            <v>0</v>
          </cell>
          <cell r="I3033">
            <v>18</v>
          </cell>
          <cell r="J3033">
            <v>1</v>
          </cell>
          <cell r="K3033">
            <v>0</v>
          </cell>
          <cell r="L3033" t="str">
            <v>KGM</v>
          </cell>
          <cell r="M3033">
            <v>0</v>
          </cell>
          <cell r="N3033">
            <v>0</v>
          </cell>
          <cell r="O3033" t="str">
            <v>CLASSE</v>
          </cell>
          <cell r="P3033">
            <v>2</v>
          </cell>
          <cell r="Q3033">
            <v>30.8</v>
          </cell>
          <cell r="R3033">
            <v>11</v>
          </cell>
          <cell r="S3033">
            <v>30.800000000000011</v>
          </cell>
          <cell r="T3033" t="str">
            <v xml:space="preserve"> </v>
          </cell>
        </row>
        <row r="3034">
          <cell r="A3034" t="str">
            <v>56039200</v>
          </cell>
          <cell r="B3034" t="str">
            <v>Nontisse d'un poids &gt; 25g/m2 &amp; &lt;= 70 g/m2</v>
          </cell>
          <cell r="C3034">
            <v>38393</v>
          </cell>
          <cell r="D3034">
            <v>10</v>
          </cell>
          <cell r="E3034">
            <v>0</v>
          </cell>
          <cell r="F3034">
            <v>18</v>
          </cell>
          <cell r="G3034">
            <v>10</v>
          </cell>
          <cell r="H3034">
            <v>0</v>
          </cell>
          <cell r="I3034">
            <v>18</v>
          </cell>
          <cell r="J3034">
            <v>1</v>
          </cell>
          <cell r="K3034">
            <v>0</v>
          </cell>
          <cell r="L3034" t="str">
            <v>KGM</v>
          </cell>
          <cell r="M3034">
            <v>0</v>
          </cell>
          <cell r="N3034">
            <v>0</v>
          </cell>
          <cell r="O3034" t="str">
            <v>CLASSE</v>
          </cell>
          <cell r="P3034">
            <v>2</v>
          </cell>
          <cell r="Q3034">
            <v>30.8</v>
          </cell>
          <cell r="R3034">
            <v>11</v>
          </cell>
          <cell r="S3034">
            <v>30.800000000000011</v>
          </cell>
          <cell r="T3034" t="str">
            <v xml:space="preserve"> </v>
          </cell>
        </row>
        <row r="3035">
          <cell r="A3035" t="str">
            <v>56039300</v>
          </cell>
          <cell r="B3035" t="str">
            <v>Nontisse d'un poids &gt;70 g/m2 &amp; &lt;=150 g/m2</v>
          </cell>
          <cell r="C3035">
            <v>38393</v>
          </cell>
          <cell r="D3035">
            <v>10</v>
          </cell>
          <cell r="E3035">
            <v>0</v>
          </cell>
          <cell r="F3035">
            <v>18</v>
          </cell>
          <cell r="G3035">
            <v>10</v>
          </cell>
          <cell r="H3035">
            <v>0</v>
          </cell>
          <cell r="I3035">
            <v>18</v>
          </cell>
          <cell r="J3035">
            <v>1</v>
          </cell>
          <cell r="K3035">
            <v>0</v>
          </cell>
          <cell r="L3035" t="str">
            <v>KGM</v>
          </cell>
          <cell r="M3035">
            <v>0</v>
          </cell>
          <cell r="N3035">
            <v>0</v>
          </cell>
          <cell r="O3035" t="str">
            <v>CLASSE</v>
          </cell>
          <cell r="P3035">
            <v>2</v>
          </cell>
          <cell r="Q3035">
            <v>30.8</v>
          </cell>
          <cell r="R3035">
            <v>11</v>
          </cell>
          <cell r="S3035">
            <v>30.800000000000011</v>
          </cell>
          <cell r="T3035" t="str">
            <v xml:space="preserve"> </v>
          </cell>
        </row>
        <row r="3036">
          <cell r="A3036" t="str">
            <v>56039400</v>
          </cell>
          <cell r="B3036" t="str">
            <v>Nontisse d'un poids &gt; 150 g/m2</v>
          </cell>
          <cell r="C3036">
            <v>38393</v>
          </cell>
          <cell r="D3036">
            <v>10</v>
          </cell>
          <cell r="E3036">
            <v>0</v>
          </cell>
          <cell r="F3036">
            <v>18</v>
          </cell>
          <cell r="G3036">
            <v>10</v>
          </cell>
          <cell r="H3036">
            <v>0</v>
          </cell>
          <cell r="I3036">
            <v>18</v>
          </cell>
          <cell r="J3036">
            <v>1</v>
          </cell>
          <cell r="K3036">
            <v>0</v>
          </cell>
          <cell r="L3036" t="str">
            <v>KGM</v>
          </cell>
          <cell r="M3036">
            <v>0</v>
          </cell>
          <cell r="N3036">
            <v>0</v>
          </cell>
          <cell r="O3036" t="str">
            <v>CLASSE</v>
          </cell>
          <cell r="P3036">
            <v>2</v>
          </cell>
          <cell r="Q3036">
            <v>30.8</v>
          </cell>
          <cell r="R3036">
            <v>11</v>
          </cell>
          <cell r="S3036">
            <v>30.800000000000011</v>
          </cell>
          <cell r="T3036" t="str">
            <v xml:space="preserve"> </v>
          </cell>
        </row>
        <row r="3037">
          <cell r="A3037" t="str">
            <v>56041000</v>
          </cell>
          <cell r="B3037" t="str">
            <v>Fils et cordes de caoutchouc recouverts de textiles</v>
          </cell>
          <cell r="C3037">
            <v>38393</v>
          </cell>
          <cell r="D3037">
            <v>10</v>
          </cell>
          <cell r="E3037">
            <v>0</v>
          </cell>
          <cell r="F3037">
            <v>18</v>
          </cell>
          <cell r="G3037">
            <v>10</v>
          </cell>
          <cell r="H3037">
            <v>0</v>
          </cell>
          <cell r="I3037">
            <v>18</v>
          </cell>
          <cell r="J3037">
            <v>1</v>
          </cell>
          <cell r="K3037">
            <v>0</v>
          </cell>
          <cell r="L3037" t="str">
            <v>KGM</v>
          </cell>
          <cell r="M3037">
            <v>0</v>
          </cell>
          <cell r="N3037">
            <v>0</v>
          </cell>
          <cell r="O3037" t="str">
            <v>CLASSE</v>
          </cell>
          <cell r="P3037">
            <v>2</v>
          </cell>
          <cell r="Q3037">
            <v>30.8</v>
          </cell>
          <cell r="R3037">
            <v>11</v>
          </cell>
          <cell r="S3037">
            <v>30.800000000000011</v>
          </cell>
          <cell r="T3037" t="str">
            <v xml:space="preserve"> </v>
          </cell>
        </row>
        <row r="3038">
          <cell r="A3038" t="str">
            <v>56042000</v>
          </cell>
          <cell r="B3038" t="str">
            <v>Fils a haute tenacite de polyamides de rayonne viscose impregne...</v>
          </cell>
          <cell r="C3038">
            <v>38393</v>
          </cell>
          <cell r="D3038">
            <v>10</v>
          </cell>
          <cell r="E3038">
            <v>0</v>
          </cell>
          <cell r="F3038">
            <v>18</v>
          </cell>
          <cell r="G3038">
            <v>10</v>
          </cell>
          <cell r="H3038">
            <v>0</v>
          </cell>
          <cell r="I3038">
            <v>18</v>
          </cell>
          <cell r="J3038">
            <v>1</v>
          </cell>
          <cell r="K3038">
            <v>0</v>
          </cell>
          <cell r="L3038" t="str">
            <v>KGM</v>
          </cell>
          <cell r="M3038">
            <v>0</v>
          </cell>
          <cell r="N3038">
            <v>0</v>
          </cell>
          <cell r="O3038" t="str">
            <v>CLASSE</v>
          </cell>
          <cell r="P3038">
            <v>2</v>
          </cell>
          <cell r="Q3038">
            <v>30.8</v>
          </cell>
          <cell r="R3038">
            <v>11</v>
          </cell>
          <cell r="S3038">
            <v>30.800000000000011</v>
          </cell>
          <cell r="T3038" t="str">
            <v xml:space="preserve"> </v>
          </cell>
        </row>
        <row r="3039">
          <cell r="A3039" t="str">
            <v>56049000</v>
          </cell>
          <cell r="B3039" t="str">
            <v>Fils et cordes de caoutchouc impregnes ,enduits,recouvert ou gaines</v>
          </cell>
          <cell r="C3039">
            <v>38393</v>
          </cell>
          <cell r="D3039">
            <v>10</v>
          </cell>
          <cell r="E3039">
            <v>0</v>
          </cell>
          <cell r="F3039">
            <v>18</v>
          </cell>
          <cell r="G3039">
            <v>10</v>
          </cell>
          <cell r="H3039">
            <v>0</v>
          </cell>
          <cell r="I3039">
            <v>18</v>
          </cell>
          <cell r="J3039">
            <v>1</v>
          </cell>
          <cell r="K3039">
            <v>0</v>
          </cell>
          <cell r="L3039" t="str">
            <v>KGM</v>
          </cell>
          <cell r="M3039">
            <v>0</v>
          </cell>
          <cell r="N3039">
            <v>0</v>
          </cell>
          <cell r="O3039" t="str">
            <v>CLASSE</v>
          </cell>
          <cell r="P3039">
            <v>2</v>
          </cell>
          <cell r="Q3039">
            <v>30.8</v>
          </cell>
          <cell r="R3039">
            <v>11</v>
          </cell>
          <cell r="S3039">
            <v>30.800000000000011</v>
          </cell>
          <cell r="T3039" t="str">
            <v xml:space="preserve"> </v>
          </cell>
        </row>
        <row r="3040">
          <cell r="A3040" t="str">
            <v>56050000</v>
          </cell>
          <cell r="B3040" t="str">
            <v>Files metalliques et fils metallises meme guipes...</v>
          </cell>
          <cell r="C3040">
            <v>38393</v>
          </cell>
          <cell r="D3040">
            <v>30</v>
          </cell>
          <cell r="E3040">
            <v>0</v>
          </cell>
          <cell r="F3040">
            <v>18</v>
          </cell>
          <cell r="G3040">
            <v>30</v>
          </cell>
          <cell r="H3040">
            <v>0</v>
          </cell>
          <cell r="I3040">
            <v>18</v>
          </cell>
          <cell r="J3040">
            <v>1</v>
          </cell>
          <cell r="K3040">
            <v>0</v>
          </cell>
          <cell r="L3040" t="str">
            <v>KGM</v>
          </cell>
          <cell r="M3040">
            <v>0</v>
          </cell>
          <cell r="N3040">
            <v>0</v>
          </cell>
          <cell r="O3040" t="str">
            <v>CLASSE</v>
          </cell>
          <cell r="P3040">
            <v>4</v>
          </cell>
          <cell r="Q3040">
            <v>54.4</v>
          </cell>
          <cell r="R3040">
            <v>31</v>
          </cell>
          <cell r="S3040">
            <v>54.400000000000006</v>
          </cell>
          <cell r="T3040" t="str">
            <v xml:space="preserve"> </v>
          </cell>
        </row>
        <row r="3041">
          <cell r="A3041" t="str">
            <v>56060000</v>
          </cell>
          <cell r="B3041" t="str">
            <v>Fils dits "de chainette</v>
          </cell>
          <cell r="C3041">
            <v>38393</v>
          </cell>
          <cell r="D3041">
            <v>30</v>
          </cell>
          <cell r="E3041">
            <v>0</v>
          </cell>
          <cell r="F3041">
            <v>18</v>
          </cell>
          <cell r="G3041">
            <v>30</v>
          </cell>
          <cell r="H3041">
            <v>0</v>
          </cell>
          <cell r="I3041">
            <v>18</v>
          </cell>
          <cell r="J3041">
            <v>1</v>
          </cell>
          <cell r="K3041">
            <v>0</v>
          </cell>
          <cell r="L3041" t="str">
            <v>KGM</v>
          </cell>
          <cell r="M3041">
            <v>0</v>
          </cell>
          <cell r="N3041">
            <v>0</v>
          </cell>
          <cell r="O3041" t="str">
            <v>CLASSE</v>
          </cell>
          <cell r="P3041">
            <v>4</v>
          </cell>
          <cell r="Q3041">
            <v>54.4</v>
          </cell>
          <cell r="R3041">
            <v>31</v>
          </cell>
          <cell r="S3041">
            <v>54.400000000000006</v>
          </cell>
          <cell r="T3041" t="str">
            <v xml:space="preserve"> </v>
          </cell>
        </row>
        <row r="3042">
          <cell r="A3042" t="str">
            <v>56071000</v>
          </cell>
          <cell r="B3042" t="str">
            <v>Ficelles... de jute ou d'autres fibres du n. 5303</v>
          </cell>
          <cell r="C3042">
            <v>38393</v>
          </cell>
          <cell r="D3042">
            <v>30</v>
          </cell>
          <cell r="E3042">
            <v>0</v>
          </cell>
          <cell r="F3042">
            <v>18</v>
          </cell>
          <cell r="G3042">
            <v>30</v>
          </cell>
          <cell r="H3042">
            <v>0</v>
          </cell>
          <cell r="I3042">
            <v>18</v>
          </cell>
          <cell r="J3042">
            <v>1</v>
          </cell>
          <cell r="K3042">
            <v>0</v>
          </cell>
          <cell r="L3042" t="str">
            <v>KGM</v>
          </cell>
          <cell r="M3042">
            <v>0</v>
          </cell>
          <cell r="N3042">
            <v>0</v>
          </cell>
          <cell r="O3042" t="str">
            <v>CLASSE</v>
          </cell>
          <cell r="P3042">
            <v>4</v>
          </cell>
          <cell r="Q3042">
            <v>54.4</v>
          </cell>
          <cell r="R3042">
            <v>31</v>
          </cell>
          <cell r="S3042">
            <v>54.400000000000006</v>
          </cell>
          <cell r="T3042" t="str">
            <v xml:space="preserve"> </v>
          </cell>
        </row>
        <row r="3043">
          <cell r="A3043" t="str">
            <v>56072100</v>
          </cell>
          <cell r="B3043" t="str">
            <v>Ficelles lieuses ou botteleuses de sisal...</v>
          </cell>
          <cell r="C3043">
            <v>38393</v>
          </cell>
          <cell r="D3043">
            <v>10</v>
          </cell>
          <cell r="E3043">
            <v>0</v>
          </cell>
          <cell r="F3043">
            <v>18</v>
          </cell>
          <cell r="G3043">
            <v>10</v>
          </cell>
          <cell r="H3043">
            <v>0</v>
          </cell>
          <cell r="I3043">
            <v>18</v>
          </cell>
          <cell r="J3043">
            <v>1</v>
          </cell>
          <cell r="K3043">
            <v>0</v>
          </cell>
          <cell r="L3043" t="str">
            <v>KGM</v>
          </cell>
          <cell r="M3043">
            <v>0</v>
          </cell>
          <cell r="N3043">
            <v>0</v>
          </cell>
          <cell r="O3043" t="str">
            <v>CLASSE</v>
          </cell>
          <cell r="P3043">
            <v>2</v>
          </cell>
          <cell r="Q3043">
            <v>30.8</v>
          </cell>
          <cell r="R3043">
            <v>11</v>
          </cell>
          <cell r="S3043">
            <v>30.800000000000011</v>
          </cell>
          <cell r="T3043" t="str">
            <v xml:space="preserve"> </v>
          </cell>
        </row>
        <row r="3044">
          <cell r="A3044" t="str">
            <v>56072900</v>
          </cell>
          <cell r="B3044" t="str">
            <v>Cordes...de sisal ou d'autres fibres textiles</v>
          </cell>
          <cell r="C3044">
            <v>38393</v>
          </cell>
          <cell r="D3044">
            <v>10</v>
          </cell>
          <cell r="E3044">
            <v>0</v>
          </cell>
          <cell r="F3044">
            <v>18</v>
          </cell>
          <cell r="G3044">
            <v>10</v>
          </cell>
          <cell r="H3044">
            <v>0</v>
          </cell>
          <cell r="I3044">
            <v>18</v>
          </cell>
          <cell r="J3044">
            <v>1</v>
          </cell>
          <cell r="K3044">
            <v>0</v>
          </cell>
          <cell r="L3044" t="str">
            <v>KGM</v>
          </cell>
          <cell r="M3044">
            <v>0</v>
          </cell>
          <cell r="N3044">
            <v>0</v>
          </cell>
          <cell r="O3044" t="str">
            <v>CLASSE</v>
          </cell>
          <cell r="P3044">
            <v>2</v>
          </cell>
          <cell r="Q3044">
            <v>30.8</v>
          </cell>
          <cell r="R3044">
            <v>11</v>
          </cell>
          <cell r="S3044">
            <v>30.800000000000011</v>
          </cell>
          <cell r="T3044" t="str">
            <v xml:space="preserve"> </v>
          </cell>
        </row>
        <row r="3045">
          <cell r="A3045" t="str">
            <v>56074100</v>
          </cell>
          <cell r="B3045" t="str">
            <v>Ficelles lieuses...de polyethylene...</v>
          </cell>
          <cell r="C3045">
            <v>38393</v>
          </cell>
          <cell r="D3045">
            <v>30</v>
          </cell>
          <cell r="E3045">
            <v>0</v>
          </cell>
          <cell r="F3045">
            <v>18</v>
          </cell>
          <cell r="G3045">
            <v>30</v>
          </cell>
          <cell r="H3045">
            <v>0</v>
          </cell>
          <cell r="I3045">
            <v>18</v>
          </cell>
          <cell r="J3045">
            <v>1</v>
          </cell>
          <cell r="K3045">
            <v>0</v>
          </cell>
          <cell r="L3045" t="str">
            <v>KGM</v>
          </cell>
          <cell r="M3045">
            <v>0</v>
          </cell>
          <cell r="N3045">
            <v>0</v>
          </cell>
          <cell r="O3045" t="str">
            <v>CLASSE</v>
          </cell>
          <cell r="P3045">
            <v>4</v>
          </cell>
          <cell r="Q3045">
            <v>54.4</v>
          </cell>
          <cell r="R3045">
            <v>31</v>
          </cell>
          <cell r="S3045">
            <v>54.400000000000006</v>
          </cell>
          <cell r="T3045" t="str">
            <v xml:space="preserve"> </v>
          </cell>
        </row>
        <row r="3046">
          <cell r="A3046" t="str">
            <v>56074910</v>
          </cell>
          <cell r="B3046" t="str">
            <v>Ficelles,cordes et cordages tress_x0002_s ou non de poly_x0002_thylne/polypropylne pr p_x0008_che</v>
          </cell>
          <cell r="C3046">
            <v>38393</v>
          </cell>
          <cell r="D3046">
            <v>10</v>
          </cell>
          <cell r="E3046">
            <v>0</v>
          </cell>
          <cell r="F3046">
            <v>10</v>
          </cell>
          <cell r="G3046">
            <v>10</v>
          </cell>
          <cell r="H3046">
            <v>0</v>
          </cell>
          <cell r="I3046">
            <v>18</v>
          </cell>
          <cell r="J3046">
            <v>1</v>
          </cell>
          <cell r="K3046" t="str">
            <v>0 K</v>
          </cell>
          <cell r="L3046" t="str">
            <v>GM</v>
          </cell>
          <cell r="M3046">
            <v>0</v>
          </cell>
          <cell r="N3046" t="str">
            <v>0 C</v>
          </cell>
          <cell r="O3046" t="str">
            <v>LASSE 2</v>
          </cell>
          <cell r="P3046">
            <v>3</v>
          </cell>
          <cell r="Q3046">
            <v>0.8</v>
          </cell>
          <cell r="R3046" t="e">
            <v>#VALUE!</v>
          </cell>
          <cell r="S3046" t="e">
            <v>#VALUE!</v>
          </cell>
          <cell r="T3046" t="e">
            <v>#VALUE!</v>
          </cell>
        </row>
        <row r="3047">
          <cell r="A3047" t="str">
            <v>56074990</v>
          </cell>
          <cell r="B3047" t="str">
            <v>Ficelles,cordes&amp;cordages de poly_x0002_thylne oupolypropylne autres que pr la p_x0008_che</v>
          </cell>
          <cell r="C3047">
            <v>38393</v>
          </cell>
          <cell r="D3047">
            <v>10</v>
          </cell>
          <cell r="E3047">
            <v>0</v>
          </cell>
          <cell r="F3047">
            <v>10</v>
          </cell>
          <cell r="G3047">
            <v>10</v>
          </cell>
          <cell r="H3047">
            <v>0</v>
          </cell>
          <cell r="I3047">
            <v>18</v>
          </cell>
          <cell r="J3047">
            <v>1</v>
          </cell>
          <cell r="K3047" t="str">
            <v>0 K</v>
          </cell>
          <cell r="L3047" t="str">
            <v>GM</v>
          </cell>
          <cell r="M3047">
            <v>0</v>
          </cell>
          <cell r="N3047" t="str">
            <v>0 C</v>
          </cell>
          <cell r="O3047" t="str">
            <v>LASSE 2</v>
          </cell>
          <cell r="P3047">
            <v>3</v>
          </cell>
          <cell r="Q3047">
            <v>0.8</v>
          </cell>
          <cell r="R3047" t="e">
            <v>#VALUE!</v>
          </cell>
          <cell r="S3047" t="e">
            <v>#VALUE!</v>
          </cell>
          <cell r="T3047" t="e">
            <v>#VALUE!</v>
          </cell>
        </row>
        <row r="3048">
          <cell r="A3048" t="str">
            <v>56075010</v>
          </cell>
          <cell r="B3048" t="str">
            <v>Ficelles,cordes &amp; cordages pr la p_x0008_che autres que ceux du 560710 _x0005_ 560741</v>
          </cell>
          <cell r="C3048">
            <v>38393</v>
          </cell>
          <cell r="D3048">
            <v>10</v>
          </cell>
          <cell r="E3048">
            <v>0</v>
          </cell>
          <cell r="F3048">
            <v>10</v>
          </cell>
          <cell r="G3048">
            <v>10</v>
          </cell>
          <cell r="H3048">
            <v>0</v>
          </cell>
          <cell r="I3048">
            <v>18</v>
          </cell>
          <cell r="J3048">
            <v>1</v>
          </cell>
          <cell r="K3048">
            <v>0</v>
          </cell>
          <cell r="L3048" t="str">
            <v>KGM</v>
          </cell>
          <cell r="M3048">
            <v>0</v>
          </cell>
          <cell r="N3048">
            <v>0</v>
          </cell>
          <cell r="O3048" t="str">
            <v>CLASSE</v>
          </cell>
          <cell r="P3048">
            <v>2</v>
          </cell>
          <cell r="Q3048">
            <v>30.8</v>
          </cell>
          <cell r="R3048">
            <v>11</v>
          </cell>
          <cell r="S3048">
            <v>30.800000000000011</v>
          </cell>
          <cell r="T3048" t="str">
            <v xml:space="preserve"> </v>
          </cell>
        </row>
        <row r="3049">
          <cell r="A3049" t="str">
            <v>56075090</v>
          </cell>
          <cell r="B3049" t="str">
            <v>Ficelles,cordes&amp;cordages tress_x0002_s ou non du5607 autres que ceux du 560710 _x0005_ 56075010)</v>
          </cell>
          <cell r="C3049">
            <v>38393</v>
          </cell>
          <cell r="D3049">
            <v>10</v>
          </cell>
          <cell r="E3049">
            <v>0</v>
          </cell>
          <cell r="F3049">
            <v>10</v>
          </cell>
          <cell r="G3049">
            <v>10</v>
          </cell>
          <cell r="H3049">
            <v>0</v>
          </cell>
          <cell r="I3049">
            <v>18</v>
          </cell>
          <cell r="J3049">
            <v>1</v>
          </cell>
          <cell r="K3049">
            <v>0</v>
          </cell>
          <cell r="L3049" t="str">
            <v>KGM</v>
          </cell>
          <cell r="M3049">
            <v>0</v>
          </cell>
          <cell r="N3049">
            <v>0</v>
          </cell>
          <cell r="O3049" t="str">
            <v>CLASSE</v>
          </cell>
          <cell r="P3049">
            <v>2</v>
          </cell>
          <cell r="Q3049">
            <v>30.8</v>
          </cell>
          <cell r="R3049">
            <v>11</v>
          </cell>
          <cell r="S3049">
            <v>30.800000000000011</v>
          </cell>
          <cell r="T3049" t="str">
            <v xml:space="preserve"> </v>
          </cell>
        </row>
        <row r="3050">
          <cell r="A3050" t="str">
            <v>56079010</v>
          </cell>
          <cell r="B3050" t="str">
            <v>Ficelles,cordes&amp;cordages du 5607 autres queceux du 560710 _x0005_ 560750, pour la p_x0008_che</v>
          </cell>
          <cell r="C3050">
            <v>38393</v>
          </cell>
          <cell r="D3050">
            <v>10</v>
          </cell>
          <cell r="E3050">
            <v>0</v>
          </cell>
          <cell r="F3050">
            <v>10</v>
          </cell>
          <cell r="G3050">
            <v>10</v>
          </cell>
          <cell r="H3050">
            <v>0</v>
          </cell>
          <cell r="I3050">
            <v>18</v>
          </cell>
          <cell r="J3050">
            <v>1</v>
          </cell>
          <cell r="K3050">
            <v>0</v>
          </cell>
          <cell r="L3050" t="str">
            <v>KGM</v>
          </cell>
          <cell r="M3050">
            <v>0</v>
          </cell>
          <cell r="N3050">
            <v>0</v>
          </cell>
          <cell r="O3050" t="str">
            <v>CLASSE</v>
          </cell>
          <cell r="P3050">
            <v>2</v>
          </cell>
          <cell r="Q3050">
            <v>30.8</v>
          </cell>
          <cell r="R3050">
            <v>11</v>
          </cell>
          <cell r="S3050">
            <v>30.800000000000011</v>
          </cell>
          <cell r="T3050" t="str">
            <v xml:space="preserve"> </v>
          </cell>
        </row>
        <row r="3051">
          <cell r="A3051" t="str">
            <v>56079090</v>
          </cell>
          <cell r="B3051" t="str">
            <v>Ficelles,cordes&amp;cordages tress_x0002_s ou non du5607 autres que ceux du560710 _x0005_ 56079010</v>
          </cell>
          <cell r="C3051">
            <v>38393</v>
          </cell>
          <cell r="D3051">
            <v>10</v>
          </cell>
          <cell r="E3051">
            <v>0</v>
          </cell>
          <cell r="F3051">
            <v>10</v>
          </cell>
          <cell r="G3051">
            <v>10</v>
          </cell>
          <cell r="H3051">
            <v>0</v>
          </cell>
          <cell r="I3051">
            <v>18</v>
          </cell>
          <cell r="J3051">
            <v>1</v>
          </cell>
          <cell r="K3051">
            <v>0</v>
          </cell>
          <cell r="L3051" t="str">
            <v>KGM</v>
          </cell>
          <cell r="M3051">
            <v>0</v>
          </cell>
          <cell r="N3051">
            <v>0</v>
          </cell>
          <cell r="O3051" t="str">
            <v>CLASSE</v>
          </cell>
          <cell r="P3051">
            <v>2</v>
          </cell>
          <cell r="Q3051">
            <v>30.8</v>
          </cell>
          <cell r="R3051">
            <v>11</v>
          </cell>
          <cell r="S3051">
            <v>30.800000000000011</v>
          </cell>
          <cell r="T3051" t="str">
            <v xml:space="preserve"> </v>
          </cell>
        </row>
        <row r="3052">
          <cell r="A3052" t="str">
            <v>56081100</v>
          </cell>
          <cell r="B3052" t="str">
            <v>Filets de peche confectionnes en synthetique ou artificielle..</v>
          </cell>
          <cell r="C3052">
            <v>38393</v>
          </cell>
          <cell r="D3052">
            <v>10</v>
          </cell>
          <cell r="E3052">
            <v>0</v>
          </cell>
          <cell r="F3052">
            <v>10</v>
          </cell>
          <cell r="G3052">
            <v>10</v>
          </cell>
          <cell r="H3052">
            <v>0</v>
          </cell>
          <cell r="I3052">
            <v>18</v>
          </cell>
          <cell r="J3052">
            <v>1</v>
          </cell>
          <cell r="K3052">
            <v>0</v>
          </cell>
          <cell r="L3052" t="str">
            <v>KGM</v>
          </cell>
          <cell r="M3052">
            <v>0</v>
          </cell>
          <cell r="N3052">
            <v>0</v>
          </cell>
          <cell r="O3052" t="str">
            <v>CLASSE</v>
          </cell>
          <cell r="P3052">
            <v>2</v>
          </cell>
          <cell r="Q3052">
            <v>30.8</v>
          </cell>
          <cell r="R3052">
            <v>11</v>
          </cell>
          <cell r="S3052">
            <v>30.800000000000011</v>
          </cell>
          <cell r="T3052" t="str">
            <v xml:space="preserve"> </v>
          </cell>
        </row>
        <row r="3053">
          <cell r="A3053" t="str">
            <v>56081900</v>
          </cell>
          <cell r="B3053" t="str">
            <v>Filets confectionnes en synthetique ou artificiel</v>
          </cell>
          <cell r="C3053">
            <v>38393</v>
          </cell>
          <cell r="D3053">
            <v>30</v>
          </cell>
          <cell r="E3053">
            <v>0</v>
          </cell>
          <cell r="F3053">
            <v>18</v>
          </cell>
          <cell r="G3053">
            <v>30</v>
          </cell>
          <cell r="H3053">
            <v>0</v>
          </cell>
          <cell r="I3053">
            <v>18</v>
          </cell>
          <cell r="J3053">
            <v>1</v>
          </cell>
          <cell r="K3053">
            <v>0</v>
          </cell>
          <cell r="L3053" t="str">
            <v>KGM</v>
          </cell>
          <cell r="M3053">
            <v>0</v>
          </cell>
          <cell r="N3053">
            <v>0</v>
          </cell>
          <cell r="O3053" t="str">
            <v>CLASSE</v>
          </cell>
          <cell r="P3053">
            <v>4</v>
          </cell>
          <cell r="Q3053">
            <v>54.4</v>
          </cell>
          <cell r="R3053">
            <v>31</v>
          </cell>
          <cell r="S3053">
            <v>54.400000000000006</v>
          </cell>
          <cell r="T3053" t="str">
            <v xml:space="preserve"> </v>
          </cell>
        </row>
        <row r="3054">
          <cell r="A3054" t="str">
            <v>56089000</v>
          </cell>
          <cell r="B3054" t="str">
            <v>Filets confectionnes en autres matieres textiles</v>
          </cell>
          <cell r="C3054">
            <v>38393</v>
          </cell>
          <cell r="D3054">
            <v>30</v>
          </cell>
          <cell r="E3054">
            <v>0</v>
          </cell>
          <cell r="F3054">
            <v>18</v>
          </cell>
          <cell r="G3054">
            <v>30</v>
          </cell>
          <cell r="H3054">
            <v>0</v>
          </cell>
          <cell r="I3054">
            <v>18</v>
          </cell>
          <cell r="J3054">
            <v>1</v>
          </cell>
          <cell r="K3054">
            <v>0</v>
          </cell>
          <cell r="L3054" t="str">
            <v>KGM</v>
          </cell>
          <cell r="M3054">
            <v>0</v>
          </cell>
          <cell r="N3054">
            <v>0</v>
          </cell>
          <cell r="O3054" t="str">
            <v>CLASSE</v>
          </cell>
          <cell r="P3054">
            <v>4</v>
          </cell>
          <cell r="Q3054">
            <v>54.4</v>
          </cell>
          <cell r="R3054">
            <v>31</v>
          </cell>
          <cell r="S3054">
            <v>54.400000000000006</v>
          </cell>
          <cell r="T3054" t="str">
            <v xml:space="preserve"> </v>
          </cell>
        </row>
        <row r="3055">
          <cell r="A3055" t="str">
            <v>56090000</v>
          </cell>
          <cell r="B3055" t="str">
            <v>Articles en fils,lames ou formes similaires des n.5404 ou 5405,ficelles...</v>
          </cell>
          <cell r="C3055">
            <v>38393</v>
          </cell>
          <cell r="D3055">
            <v>30</v>
          </cell>
          <cell r="E3055">
            <v>0</v>
          </cell>
          <cell r="F3055">
            <v>18</v>
          </cell>
          <cell r="G3055">
            <v>30</v>
          </cell>
          <cell r="H3055">
            <v>0</v>
          </cell>
          <cell r="I3055">
            <v>18</v>
          </cell>
          <cell r="J3055">
            <v>1</v>
          </cell>
          <cell r="K3055">
            <v>0</v>
          </cell>
          <cell r="L3055" t="str">
            <v>KGM</v>
          </cell>
          <cell r="M3055">
            <v>0</v>
          </cell>
          <cell r="N3055">
            <v>0</v>
          </cell>
          <cell r="O3055" t="str">
            <v>CLASSE</v>
          </cell>
          <cell r="P3055">
            <v>4</v>
          </cell>
          <cell r="Q3055">
            <v>54.4</v>
          </cell>
          <cell r="R3055">
            <v>31</v>
          </cell>
          <cell r="S3055">
            <v>54.400000000000006</v>
          </cell>
          <cell r="T3055" t="str">
            <v xml:space="preserve"> </v>
          </cell>
        </row>
        <row r="3056">
          <cell r="A3056" t="str">
            <v>57011000</v>
          </cell>
          <cell r="B3056" t="str">
            <v>Tapis de laine ou de poils fins, a points noues ou enroules</v>
          </cell>
          <cell r="C3056">
            <v>38393</v>
          </cell>
          <cell r="D3056">
            <v>30</v>
          </cell>
          <cell r="E3056">
            <v>0</v>
          </cell>
          <cell r="F3056">
            <v>18</v>
          </cell>
          <cell r="G3056">
            <v>30</v>
          </cell>
          <cell r="H3056">
            <v>0</v>
          </cell>
          <cell r="I3056">
            <v>18</v>
          </cell>
          <cell r="J3056">
            <v>1</v>
          </cell>
          <cell r="K3056">
            <v>0</v>
          </cell>
          <cell r="L3056" t="str">
            <v>KGM</v>
          </cell>
          <cell r="M3056">
            <v>0</v>
          </cell>
          <cell r="N3056">
            <v>0</v>
          </cell>
          <cell r="O3056" t="str">
            <v>CLASSE</v>
          </cell>
          <cell r="P3056">
            <v>4</v>
          </cell>
          <cell r="Q3056">
            <v>54.4</v>
          </cell>
          <cell r="R3056">
            <v>31</v>
          </cell>
          <cell r="S3056">
            <v>54.400000000000006</v>
          </cell>
          <cell r="T3056" t="str">
            <v xml:space="preserve"> </v>
          </cell>
        </row>
        <row r="3057">
          <cell r="A3057" t="str">
            <v>57019000</v>
          </cell>
          <cell r="B3057" t="str">
            <v>Tapis d'autres matieres textiles, a points noues ou enroules</v>
          </cell>
          <cell r="C3057">
            <v>38393</v>
          </cell>
          <cell r="D3057">
            <v>30</v>
          </cell>
          <cell r="E3057">
            <v>0</v>
          </cell>
          <cell r="F3057">
            <v>18</v>
          </cell>
          <cell r="G3057">
            <v>30</v>
          </cell>
          <cell r="H3057">
            <v>0</v>
          </cell>
          <cell r="I3057">
            <v>18</v>
          </cell>
          <cell r="J3057">
            <v>1</v>
          </cell>
          <cell r="K3057">
            <v>0</v>
          </cell>
          <cell r="L3057" t="str">
            <v>KGM</v>
          </cell>
          <cell r="M3057">
            <v>0</v>
          </cell>
          <cell r="N3057">
            <v>0</v>
          </cell>
          <cell r="O3057" t="str">
            <v>CLASSE</v>
          </cell>
          <cell r="P3057">
            <v>4</v>
          </cell>
          <cell r="Q3057">
            <v>54.4</v>
          </cell>
          <cell r="R3057">
            <v>31</v>
          </cell>
          <cell r="S3057">
            <v>54.400000000000006</v>
          </cell>
          <cell r="T3057" t="str">
            <v xml:space="preserve"> </v>
          </cell>
        </row>
        <row r="3058">
          <cell r="A3058" t="str">
            <v>57021000</v>
          </cell>
          <cell r="B3058" t="str">
            <v>Tapis dits "kelim</v>
          </cell>
          <cell r="C3058">
            <v>38393</v>
          </cell>
          <cell r="D3058">
            <v>30</v>
          </cell>
          <cell r="E3058">
            <v>0</v>
          </cell>
          <cell r="F3058">
            <v>18</v>
          </cell>
          <cell r="G3058">
            <v>30</v>
          </cell>
          <cell r="H3058">
            <v>0</v>
          </cell>
          <cell r="I3058">
            <v>18</v>
          </cell>
          <cell r="J3058">
            <v>1</v>
          </cell>
          <cell r="K3058">
            <v>0</v>
          </cell>
          <cell r="L3058" t="str">
            <v>KGM</v>
          </cell>
          <cell r="M3058">
            <v>0</v>
          </cell>
          <cell r="N3058">
            <v>0</v>
          </cell>
          <cell r="O3058" t="str">
            <v>CLASSE</v>
          </cell>
          <cell r="P3058">
            <v>4</v>
          </cell>
          <cell r="Q3058">
            <v>54.4</v>
          </cell>
          <cell r="R3058">
            <v>31</v>
          </cell>
          <cell r="S3058">
            <v>54.400000000000006</v>
          </cell>
          <cell r="T3058" t="str">
            <v xml:space="preserve"> </v>
          </cell>
        </row>
        <row r="3059">
          <cell r="A3059" t="str">
            <v>57022000</v>
          </cell>
          <cell r="B3059" t="str">
            <v>Revetements de sol en coco</v>
          </cell>
          <cell r="C3059">
            <v>38393</v>
          </cell>
          <cell r="D3059">
            <v>30</v>
          </cell>
          <cell r="E3059">
            <v>0</v>
          </cell>
          <cell r="F3059">
            <v>18</v>
          </cell>
          <cell r="G3059">
            <v>30</v>
          </cell>
          <cell r="H3059">
            <v>0</v>
          </cell>
          <cell r="I3059">
            <v>18</v>
          </cell>
          <cell r="J3059">
            <v>1</v>
          </cell>
          <cell r="K3059">
            <v>0</v>
          </cell>
          <cell r="L3059" t="str">
            <v>KGM</v>
          </cell>
          <cell r="M3059">
            <v>0</v>
          </cell>
          <cell r="N3059">
            <v>0</v>
          </cell>
          <cell r="O3059" t="str">
            <v>CLASSE</v>
          </cell>
          <cell r="P3059">
            <v>4</v>
          </cell>
          <cell r="Q3059">
            <v>54.4</v>
          </cell>
          <cell r="R3059">
            <v>31</v>
          </cell>
          <cell r="S3059">
            <v>54.400000000000006</v>
          </cell>
          <cell r="T3059" t="str">
            <v xml:space="preserve"> </v>
          </cell>
        </row>
        <row r="3060">
          <cell r="A3060" t="str">
            <v>57023100</v>
          </cell>
          <cell r="B3060" t="str">
            <v>Revetements de sol a velours, non confectionnes, de laine ou poils fins</v>
          </cell>
          <cell r="C3060">
            <v>38393</v>
          </cell>
          <cell r="D3060">
            <v>30</v>
          </cell>
          <cell r="E3060">
            <v>0</v>
          </cell>
          <cell r="F3060">
            <v>18</v>
          </cell>
          <cell r="G3060">
            <v>30</v>
          </cell>
          <cell r="H3060">
            <v>0</v>
          </cell>
          <cell r="I3060">
            <v>18</v>
          </cell>
          <cell r="J3060">
            <v>1</v>
          </cell>
          <cell r="K3060">
            <v>0</v>
          </cell>
          <cell r="L3060" t="str">
            <v>KGM</v>
          </cell>
          <cell r="M3060">
            <v>0</v>
          </cell>
          <cell r="N3060">
            <v>0</v>
          </cell>
          <cell r="O3060" t="str">
            <v>CLASSE</v>
          </cell>
          <cell r="P3060">
            <v>4</v>
          </cell>
          <cell r="Q3060">
            <v>54.4</v>
          </cell>
          <cell r="R3060">
            <v>31</v>
          </cell>
          <cell r="S3060">
            <v>54.400000000000006</v>
          </cell>
          <cell r="T3060" t="str">
            <v xml:space="preserve"> </v>
          </cell>
        </row>
        <row r="3061">
          <cell r="A3061" t="str">
            <v>57023200</v>
          </cell>
          <cell r="B3061" t="str">
            <v>Revetements de sol, a velours, non confectionnes, en synthetiques,..</v>
          </cell>
          <cell r="C3061">
            <v>38393</v>
          </cell>
          <cell r="D3061">
            <v>30</v>
          </cell>
          <cell r="E3061">
            <v>0</v>
          </cell>
          <cell r="F3061">
            <v>18</v>
          </cell>
          <cell r="G3061">
            <v>30</v>
          </cell>
          <cell r="H3061">
            <v>0</v>
          </cell>
          <cell r="I3061">
            <v>18</v>
          </cell>
          <cell r="J3061">
            <v>1</v>
          </cell>
          <cell r="K3061">
            <v>0</v>
          </cell>
          <cell r="L3061" t="str">
            <v>KGM</v>
          </cell>
          <cell r="M3061">
            <v>0</v>
          </cell>
          <cell r="N3061">
            <v>0</v>
          </cell>
          <cell r="O3061" t="str">
            <v>CLASSE</v>
          </cell>
          <cell r="P3061">
            <v>4</v>
          </cell>
          <cell r="Q3061">
            <v>54.4</v>
          </cell>
          <cell r="R3061">
            <v>31</v>
          </cell>
          <cell r="S3061">
            <v>54.400000000000006</v>
          </cell>
          <cell r="T3061" t="str">
            <v xml:space="preserve"> </v>
          </cell>
        </row>
        <row r="3062">
          <cell r="A3062" t="str">
            <v>57023900</v>
          </cell>
          <cell r="B3062" t="str">
            <v>Revetements de sol, a velours, non confectionnes, d'autres...textiles</v>
          </cell>
          <cell r="C3062">
            <v>38393</v>
          </cell>
          <cell r="D3062">
            <v>30</v>
          </cell>
          <cell r="E3062">
            <v>0</v>
          </cell>
          <cell r="F3062">
            <v>18</v>
          </cell>
          <cell r="G3062">
            <v>30</v>
          </cell>
          <cell r="H3062">
            <v>0</v>
          </cell>
          <cell r="I3062">
            <v>18</v>
          </cell>
          <cell r="J3062">
            <v>1</v>
          </cell>
          <cell r="K3062">
            <v>0</v>
          </cell>
          <cell r="L3062" t="str">
            <v>KGM</v>
          </cell>
          <cell r="M3062">
            <v>0</v>
          </cell>
          <cell r="N3062">
            <v>0</v>
          </cell>
          <cell r="O3062" t="str">
            <v>CLASSE</v>
          </cell>
          <cell r="P3062">
            <v>4</v>
          </cell>
          <cell r="Q3062">
            <v>54.4</v>
          </cell>
          <cell r="R3062">
            <v>31</v>
          </cell>
          <cell r="S3062">
            <v>54.400000000000006</v>
          </cell>
          <cell r="T3062" t="str">
            <v xml:space="preserve"> </v>
          </cell>
        </row>
        <row r="3063">
          <cell r="A3063" t="str">
            <v>57024100</v>
          </cell>
          <cell r="B3063" t="str">
            <v>Revetements de sol, a velours, confectionnes, de laine ou poils fins</v>
          </cell>
          <cell r="C3063">
            <v>38393</v>
          </cell>
          <cell r="D3063">
            <v>30</v>
          </cell>
          <cell r="E3063">
            <v>0</v>
          </cell>
          <cell r="F3063">
            <v>18</v>
          </cell>
          <cell r="G3063">
            <v>30</v>
          </cell>
          <cell r="H3063">
            <v>0</v>
          </cell>
          <cell r="I3063">
            <v>18</v>
          </cell>
          <cell r="J3063">
            <v>1</v>
          </cell>
          <cell r="K3063">
            <v>0</v>
          </cell>
          <cell r="L3063" t="str">
            <v>KGM</v>
          </cell>
          <cell r="M3063">
            <v>0</v>
          </cell>
          <cell r="N3063">
            <v>0</v>
          </cell>
          <cell r="O3063" t="str">
            <v>CLASSE</v>
          </cell>
          <cell r="P3063">
            <v>4</v>
          </cell>
          <cell r="Q3063">
            <v>54.4</v>
          </cell>
          <cell r="R3063">
            <v>31</v>
          </cell>
          <cell r="S3063">
            <v>54.400000000000006</v>
          </cell>
          <cell r="T3063" t="str">
            <v xml:space="preserve"> </v>
          </cell>
        </row>
        <row r="3064">
          <cell r="A3064" t="str">
            <v>57024200</v>
          </cell>
          <cell r="B3064" t="str">
            <v>Revetements de sol, a velours, confectionnes, en synthetiques,...</v>
          </cell>
          <cell r="C3064">
            <v>38393</v>
          </cell>
          <cell r="D3064">
            <v>30</v>
          </cell>
          <cell r="E3064">
            <v>0</v>
          </cell>
          <cell r="F3064">
            <v>18</v>
          </cell>
          <cell r="G3064">
            <v>30</v>
          </cell>
          <cell r="H3064">
            <v>0</v>
          </cell>
          <cell r="I3064">
            <v>18</v>
          </cell>
          <cell r="J3064">
            <v>1</v>
          </cell>
          <cell r="K3064">
            <v>0</v>
          </cell>
          <cell r="L3064" t="str">
            <v>KGM</v>
          </cell>
          <cell r="M3064">
            <v>0</v>
          </cell>
          <cell r="N3064">
            <v>0</v>
          </cell>
          <cell r="O3064" t="str">
            <v>CLASSE</v>
          </cell>
          <cell r="P3064">
            <v>4</v>
          </cell>
          <cell r="Q3064">
            <v>54.4</v>
          </cell>
          <cell r="R3064">
            <v>31</v>
          </cell>
          <cell r="S3064">
            <v>54.400000000000006</v>
          </cell>
          <cell r="T3064" t="str">
            <v xml:space="preserve"> </v>
          </cell>
        </row>
        <row r="3065">
          <cell r="A3065" t="str">
            <v>57024900</v>
          </cell>
          <cell r="B3065" t="str">
            <v>Revetements de sol, a velours, confectionnes, d'autres matieres textiles</v>
          </cell>
          <cell r="C3065">
            <v>38393</v>
          </cell>
          <cell r="D3065">
            <v>30</v>
          </cell>
          <cell r="E3065">
            <v>0</v>
          </cell>
          <cell r="F3065">
            <v>18</v>
          </cell>
          <cell r="G3065">
            <v>30</v>
          </cell>
          <cell r="H3065">
            <v>0</v>
          </cell>
          <cell r="I3065">
            <v>18</v>
          </cell>
          <cell r="J3065">
            <v>1</v>
          </cell>
          <cell r="K3065">
            <v>0</v>
          </cell>
          <cell r="L3065" t="str">
            <v>KGM</v>
          </cell>
          <cell r="M3065">
            <v>0</v>
          </cell>
          <cell r="N3065">
            <v>0</v>
          </cell>
          <cell r="O3065" t="str">
            <v>CLASSE</v>
          </cell>
          <cell r="P3065">
            <v>4</v>
          </cell>
          <cell r="Q3065">
            <v>54.4</v>
          </cell>
          <cell r="R3065">
            <v>31</v>
          </cell>
          <cell r="S3065">
            <v>54.400000000000006</v>
          </cell>
          <cell r="T3065" t="str">
            <v xml:space="preserve"> </v>
          </cell>
        </row>
        <row r="3066">
          <cell r="A3066" t="str">
            <v>57025100</v>
          </cell>
          <cell r="B3066" t="str">
            <v>Revetements de sol, sans velours, non confectionnes, de laine, poils fins</v>
          </cell>
          <cell r="C3066">
            <v>38393</v>
          </cell>
          <cell r="D3066">
            <v>30</v>
          </cell>
          <cell r="E3066">
            <v>0</v>
          </cell>
          <cell r="F3066">
            <v>18</v>
          </cell>
          <cell r="G3066">
            <v>30</v>
          </cell>
          <cell r="H3066">
            <v>0</v>
          </cell>
          <cell r="I3066">
            <v>18</v>
          </cell>
          <cell r="J3066">
            <v>1</v>
          </cell>
          <cell r="K3066">
            <v>0</v>
          </cell>
          <cell r="L3066" t="str">
            <v>KGM</v>
          </cell>
          <cell r="M3066">
            <v>0</v>
          </cell>
          <cell r="N3066">
            <v>0</v>
          </cell>
          <cell r="O3066" t="str">
            <v>CLASSE</v>
          </cell>
          <cell r="P3066">
            <v>4</v>
          </cell>
          <cell r="Q3066">
            <v>54.4</v>
          </cell>
          <cell r="R3066">
            <v>31</v>
          </cell>
          <cell r="S3066">
            <v>54.400000000000006</v>
          </cell>
          <cell r="T3066" t="str">
            <v xml:space="preserve"> </v>
          </cell>
        </row>
        <row r="3067">
          <cell r="A3067" t="str">
            <v>57025200</v>
          </cell>
          <cell r="B3067" t="str">
            <v>Revetements de sol, sans velours, non confectionnes, en synthetiques,..</v>
          </cell>
          <cell r="C3067">
            <v>38393</v>
          </cell>
          <cell r="D3067">
            <v>30</v>
          </cell>
          <cell r="E3067">
            <v>0</v>
          </cell>
          <cell r="F3067">
            <v>18</v>
          </cell>
          <cell r="G3067">
            <v>30</v>
          </cell>
          <cell r="H3067">
            <v>0</v>
          </cell>
          <cell r="I3067">
            <v>18</v>
          </cell>
          <cell r="J3067">
            <v>1</v>
          </cell>
          <cell r="K3067">
            <v>0</v>
          </cell>
          <cell r="L3067" t="str">
            <v>KGM</v>
          </cell>
          <cell r="M3067">
            <v>0</v>
          </cell>
          <cell r="N3067">
            <v>0</v>
          </cell>
          <cell r="O3067" t="str">
            <v>CLASSE</v>
          </cell>
          <cell r="P3067">
            <v>4</v>
          </cell>
          <cell r="Q3067">
            <v>54.4</v>
          </cell>
          <cell r="R3067">
            <v>31</v>
          </cell>
          <cell r="S3067">
            <v>54.400000000000006</v>
          </cell>
          <cell r="T3067" t="str">
            <v xml:space="preserve"> </v>
          </cell>
        </row>
        <row r="3068">
          <cell r="A3068" t="str">
            <v>57025900</v>
          </cell>
          <cell r="B3068" t="str">
            <v>Revetements de sol, sans velours, non confectionnes,d'autres...textiles</v>
          </cell>
          <cell r="C3068">
            <v>38393</v>
          </cell>
          <cell r="D3068">
            <v>30</v>
          </cell>
          <cell r="E3068">
            <v>0</v>
          </cell>
          <cell r="F3068">
            <v>18</v>
          </cell>
          <cell r="G3068">
            <v>30</v>
          </cell>
          <cell r="H3068">
            <v>0</v>
          </cell>
          <cell r="I3068">
            <v>18</v>
          </cell>
          <cell r="J3068">
            <v>1</v>
          </cell>
          <cell r="K3068">
            <v>0</v>
          </cell>
          <cell r="L3068" t="str">
            <v>KGM</v>
          </cell>
          <cell r="M3068">
            <v>0</v>
          </cell>
          <cell r="N3068">
            <v>0</v>
          </cell>
          <cell r="O3068" t="str">
            <v>CLASSE</v>
          </cell>
          <cell r="P3068">
            <v>4</v>
          </cell>
          <cell r="Q3068">
            <v>54.4</v>
          </cell>
          <cell r="R3068">
            <v>31</v>
          </cell>
          <cell r="S3068">
            <v>54.400000000000006</v>
          </cell>
          <cell r="T3068" t="str">
            <v xml:space="preserve"> </v>
          </cell>
        </row>
        <row r="3069">
          <cell r="A3069" t="str">
            <v>57029100</v>
          </cell>
          <cell r="B3069" t="str">
            <v>Revetements de sol, sans velours, confectionnes, de laine ou poils fins</v>
          </cell>
          <cell r="C3069">
            <v>38393</v>
          </cell>
          <cell r="D3069">
            <v>30</v>
          </cell>
          <cell r="E3069">
            <v>0</v>
          </cell>
          <cell r="F3069">
            <v>18</v>
          </cell>
          <cell r="G3069">
            <v>30</v>
          </cell>
          <cell r="H3069">
            <v>0</v>
          </cell>
          <cell r="I3069">
            <v>18</v>
          </cell>
          <cell r="J3069">
            <v>1</v>
          </cell>
          <cell r="K3069">
            <v>0</v>
          </cell>
          <cell r="L3069" t="str">
            <v>KGM</v>
          </cell>
          <cell r="M3069">
            <v>0</v>
          </cell>
          <cell r="N3069">
            <v>0</v>
          </cell>
          <cell r="O3069" t="str">
            <v>CLASSE</v>
          </cell>
          <cell r="P3069">
            <v>4</v>
          </cell>
          <cell r="Q3069">
            <v>54.4</v>
          </cell>
          <cell r="R3069">
            <v>31</v>
          </cell>
          <cell r="S3069">
            <v>54.400000000000006</v>
          </cell>
          <cell r="T3069" t="str">
            <v xml:space="preserve"> </v>
          </cell>
        </row>
        <row r="3070">
          <cell r="A3070" t="str">
            <v>57029200</v>
          </cell>
          <cell r="B3070" t="str">
            <v>Revetements de sol, sans velours, confectionnes, en synthetiques,..</v>
          </cell>
          <cell r="C3070">
            <v>38393</v>
          </cell>
          <cell r="D3070">
            <v>30</v>
          </cell>
          <cell r="E3070">
            <v>0</v>
          </cell>
          <cell r="F3070">
            <v>18</v>
          </cell>
          <cell r="G3070">
            <v>30</v>
          </cell>
          <cell r="H3070">
            <v>0</v>
          </cell>
          <cell r="I3070">
            <v>18</v>
          </cell>
          <cell r="J3070">
            <v>1</v>
          </cell>
          <cell r="K3070">
            <v>0</v>
          </cell>
          <cell r="L3070" t="str">
            <v>KGM</v>
          </cell>
          <cell r="M3070">
            <v>0</v>
          </cell>
          <cell r="N3070">
            <v>0</v>
          </cell>
          <cell r="O3070" t="str">
            <v>CLASSE</v>
          </cell>
          <cell r="P3070">
            <v>4</v>
          </cell>
          <cell r="Q3070">
            <v>54.4</v>
          </cell>
          <cell r="R3070">
            <v>31</v>
          </cell>
          <cell r="S3070">
            <v>54.400000000000006</v>
          </cell>
          <cell r="T3070" t="str">
            <v xml:space="preserve"> </v>
          </cell>
        </row>
        <row r="3071">
          <cell r="A3071" t="str">
            <v>57029900</v>
          </cell>
          <cell r="B3071" t="str">
            <v>Revetements de sol,sans velours,confectionnes,d'autres matieres textiles</v>
          </cell>
          <cell r="C3071">
            <v>38393</v>
          </cell>
          <cell r="D3071">
            <v>30</v>
          </cell>
          <cell r="E3071">
            <v>0</v>
          </cell>
          <cell r="F3071">
            <v>18</v>
          </cell>
          <cell r="G3071">
            <v>30</v>
          </cell>
          <cell r="H3071">
            <v>0</v>
          </cell>
          <cell r="I3071">
            <v>18</v>
          </cell>
          <cell r="J3071">
            <v>1</v>
          </cell>
          <cell r="K3071">
            <v>0</v>
          </cell>
          <cell r="L3071" t="str">
            <v>KGM</v>
          </cell>
          <cell r="M3071">
            <v>0</v>
          </cell>
          <cell r="N3071">
            <v>0</v>
          </cell>
          <cell r="O3071" t="str">
            <v>CLASSE</v>
          </cell>
          <cell r="P3071">
            <v>4</v>
          </cell>
          <cell r="Q3071">
            <v>54.4</v>
          </cell>
          <cell r="R3071">
            <v>31</v>
          </cell>
          <cell r="S3071">
            <v>54.400000000000006</v>
          </cell>
          <cell r="T3071" t="str">
            <v xml:space="preserve"> </v>
          </cell>
        </row>
        <row r="3072">
          <cell r="A3072" t="str">
            <v>57031000</v>
          </cell>
          <cell r="B3072" t="str">
            <v>Tapis et revetements de sol en laine ou poils fins touffetes</v>
          </cell>
          <cell r="C3072">
            <v>38393</v>
          </cell>
          <cell r="D3072">
            <v>30</v>
          </cell>
          <cell r="E3072">
            <v>0</v>
          </cell>
          <cell r="F3072">
            <v>18</v>
          </cell>
          <cell r="G3072">
            <v>30</v>
          </cell>
          <cell r="H3072">
            <v>0</v>
          </cell>
          <cell r="I3072">
            <v>18</v>
          </cell>
          <cell r="J3072">
            <v>1</v>
          </cell>
          <cell r="K3072">
            <v>0</v>
          </cell>
          <cell r="L3072" t="str">
            <v>KGM</v>
          </cell>
          <cell r="M3072">
            <v>0</v>
          </cell>
          <cell r="N3072">
            <v>0</v>
          </cell>
          <cell r="O3072" t="str">
            <v>CLASSE</v>
          </cell>
          <cell r="P3072">
            <v>4</v>
          </cell>
          <cell r="Q3072">
            <v>54.4</v>
          </cell>
          <cell r="R3072">
            <v>31</v>
          </cell>
          <cell r="S3072">
            <v>54.400000000000006</v>
          </cell>
          <cell r="T3072" t="str">
            <v xml:space="preserve"> </v>
          </cell>
        </row>
        <row r="3073">
          <cell r="A3073" t="str">
            <v>57032000</v>
          </cell>
          <cell r="B3073" t="str">
            <v>Tapis et revetements de sol en nylon ou autres polyamides touffetes</v>
          </cell>
          <cell r="C3073">
            <v>38393</v>
          </cell>
          <cell r="D3073">
            <v>30</v>
          </cell>
          <cell r="E3073">
            <v>0</v>
          </cell>
          <cell r="F3073">
            <v>18</v>
          </cell>
          <cell r="G3073">
            <v>30</v>
          </cell>
          <cell r="H3073">
            <v>0</v>
          </cell>
          <cell r="I3073">
            <v>18</v>
          </cell>
          <cell r="J3073">
            <v>1</v>
          </cell>
          <cell r="K3073">
            <v>0</v>
          </cell>
          <cell r="L3073" t="str">
            <v>KGM</v>
          </cell>
          <cell r="M3073">
            <v>0</v>
          </cell>
          <cell r="N3073">
            <v>0</v>
          </cell>
          <cell r="O3073" t="str">
            <v>CLASSE</v>
          </cell>
          <cell r="P3073">
            <v>4</v>
          </cell>
          <cell r="Q3073">
            <v>54.4</v>
          </cell>
          <cell r="R3073">
            <v>31</v>
          </cell>
          <cell r="S3073">
            <v>54.400000000000006</v>
          </cell>
          <cell r="T3073" t="str">
            <v xml:space="preserve"> </v>
          </cell>
        </row>
        <row r="3074">
          <cell r="A3074" t="str">
            <v>57033000</v>
          </cell>
          <cell r="B3074" t="str">
            <v>Tapis et revetements de sol en autres matieres textiles synthet.touffetees</v>
          </cell>
          <cell r="C3074">
            <v>38393</v>
          </cell>
          <cell r="D3074">
            <v>30</v>
          </cell>
          <cell r="E3074">
            <v>0</v>
          </cell>
          <cell r="F3074">
            <v>18</v>
          </cell>
          <cell r="G3074">
            <v>30</v>
          </cell>
          <cell r="H3074">
            <v>0</v>
          </cell>
          <cell r="I3074">
            <v>18</v>
          </cell>
          <cell r="J3074">
            <v>1</v>
          </cell>
          <cell r="K3074">
            <v>0</v>
          </cell>
          <cell r="L3074" t="str">
            <v>KGM</v>
          </cell>
          <cell r="M3074">
            <v>0</v>
          </cell>
          <cell r="N3074">
            <v>0</v>
          </cell>
          <cell r="O3074" t="str">
            <v>CLASSE</v>
          </cell>
          <cell r="P3074">
            <v>4</v>
          </cell>
          <cell r="Q3074">
            <v>54.4</v>
          </cell>
          <cell r="R3074">
            <v>31</v>
          </cell>
          <cell r="S3074">
            <v>54.400000000000006</v>
          </cell>
          <cell r="T3074" t="str">
            <v xml:space="preserve"> </v>
          </cell>
        </row>
        <row r="3075">
          <cell r="A3075" t="str">
            <v>57039000</v>
          </cell>
          <cell r="B3075" t="str">
            <v>Tapis et revetements de sol en autres matieres textiles touffetees</v>
          </cell>
          <cell r="C3075">
            <v>38393</v>
          </cell>
          <cell r="D3075">
            <v>30</v>
          </cell>
          <cell r="E3075">
            <v>0</v>
          </cell>
          <cell r="F3075">
            <v>18</v>
          </cell>
          <cell r="G3075">
            <v>30</v>
          </cell>
          <cell r="H3075">
            <v>0</v>
          </cell>
          <cell r="I3075">
            <v>18</v>
          </cell>
          <cell r="J3075">
            <v>1</v>
          </cell>
          <cell r="K3075">
            <v>0</v>
          </cell>
          <cell r="L3075" t="str">
            <v>KGM</v>
          </cell>
          <cell r="M3075">
            <v>0</v>
          </cell>
          <cell r="N3075">
            <v>0</v>
          </cell>
          <cell r="O3075" t="str">
            <v>CLASSE</v>
          </cell>
          <cell r="P3075">
            <v>4</v>
          </cell>
          <cell r="Q3075">
            <v>54.4</v>
          </cell>
          <cell r="R3075">
            <v>31</v>
          </cell>
          <cell r="S3075">
            <v>54.400000000000006</v>
          </cell>
          <cell r="T3075" t="str">
            <v xml:space="preserve"> </v>
          </cell>
        </row>
        <row r="3076">
          <cell r="A3076" t="str">
            <v>57041000</v>
          </cell>
          <cell r="B3076" t="str">
            <v>Carreaux de revetements de sol en feutre non touffetes,superficie &lt;=o,3 m2</v>
          </cell>
          <cell r="C3076">
            <v>38393</v>
          </cell>
          <cell r="D3076">
            <v>30</v>
          </cell>
          <cell r="E3076">
            <v>0</v>
          </cell>
          <cell r="F3076">
            <v>18</v>
          </cell>
          <cell r="G3076">
            <v>30</v>
          </cell>
          <cell r="H3076">
            <v>0</v>
          </cell>
          <cell r="I3076">
            <v>18</v>
          </cell>
          <cell r="J3076">
            <v>1</v>
          </cell>
          <cell r="K3076">
            <v>0</v>
          </cell>
          <cell r="L3076" t="str">
            <v>KGM</v>
          </cell>
          <cell r="M3076">
            <v>0</v>
          </cell>
          <cell r="N3076">
            <v>0</v>
          </cell>
          <cell r="O3076" t="str">
            <v>CLASSE</v>
          </cell>
          <cell r="P3076">
            <v>4</v>
          </cell>
          <cell r="Q3076">
            <v>54.4</v>
          </cell>
          <cell r="R3076">
            <v>31</v>
          </cell>
          <cell r="S3076">
            <v>54.400000000000006</v>
          </cell>
          <cell r="T3076" t="str">
            <v xml:space="preserve"> </v>
          </cell>
        </row>
        <row r="3077">
          <cell r="A3077" t="str">
            <v>57049000</v>
          </cell>
          <cell r="B3077" t="str">
            <v>Tapis et  revetements de sol en feutre, non touffetes ni floques</v>
          </cell>
          <cell r="C3077">
            <v>38393</v>
          </cell>
          <cell r="D3077">
            <v>30</v>
          </cell>
          <cell r="E3077">
            <v>0</v>
          </cell>
          <cell r="F3077">
            <v>18</v>
          </cell>
          <cell r="G3077">
            <v>30</v>
          </cell>
          <cell r="H3077">
            <v>0</v>
          </cell>
          <cell r="I3077">
            <v>18</v>
          </cell>
          <cell r="J3077">
            <v>1</v>
          </cell>
          <cell r="K3077">
            <v>0</v>
          </cell>
          <cell r="L3077" t="str">
            <v>KGM</v>
          </cell>
          <cell r="M3077">
            <v>0</v>
          </cell>
          <cell r="N3077">
            <v>0</v>
          </cell>
          <cell r="O3077" t="str">
            <v>CLASSE</v>
          </cell>
          <cell r="P3077">
            <v>4</v>
          </cell>
          <cell r="Q3077">
            <v>54.4</v>
          </cell>
          <cell r="R3077">
            <v>31</v>
          </cell>
          <cell r="S3077">
            <v>54.400000000000006</v>
          </cell>
          <cell r="T3077" t="str">
            <v xml:space="preserve"> </v>
          </cell>
        </row>
        <row r="3078">
          <cell r="A3078" t="str">
            <v>57050000</v>
          </cell>
          <cell r="B3078" t="str">
            <v>Tapis &amp; revetements de sol en autres matieres textiles que 5701 a 5704</v>
          </cell>
          <cell r="C3078">
            <v>38393</v>
          </cell>
          <cell r="D3078">
            <v>30</v>
          </cell>
          <cell r="E3078">
            <v>0</v>
          </cell>
          <cell r="F3078">
            <v>18</v>
          </cell>
          <cell r="G3078">
            <v>30</v>
          </cell>
          <cell r="H3078">
            <v>0</v>
          </cell>
          <cell r="I3078">
            <v>18</v>
          </cell>
          <cell r="J3078">
            <v>1</v>
          </cell>
          <cell r="K3078">
            <v>0</v>
          </cell>
          <cell r="L3078" t="str">
            <v>KGM</v>
          </cell>
          <cell r="M3078">
            <v>0</v>
          </cell>
          <cell r="N3078">
            <v>0</v>
          </cell>
          <cell r="O3078" t="str">
            <v>CLASSE</v>
          </cell>
          <cell r="P3078">
            <v>4</v>
          </cell>
          <cell r="Q3078">
            <v>54.4</v>
          </cell>
          <cell r="R3078">
            <v>31</v>
          </cell>
          <cell r="S3078">
            <v>54.400000000000006</v>
          </cell>
          <cell r="T3078" t="str">
            <v xml:space="preserve"> </v>
          </cell>
        </row>
        <row r="3079">
          <cell r="A3079" t="str">
            <v>58011000</v>
          </cell>
          <cell r="B3079" t="str">
            <v>Velours et peluches tisses de laine ou poils fins.</v>
          </cell>
          <cell r="C3079">
            <v>38393</v>
          </cell>
          <cell r="D3079">
            <v>30</v>
          </cell>
          <cell r="E3079">
            <v>0</v>
          </cell>
          <cell r="F3079">
            <v>18</v>
          </cell>
          <cell r="G3079">
            <v>30</v>
          </cell>
          <cell r="H3079">
            <v>0</v>
          </cell>
          <cell r="I3079">
            <v>18</v>
          </cell>
          <cell r="J3079">
            <v>1</v>
          </cell>
          <cell r="K3079">
            <v>0</v>
          </cell>
          <cell r="L3079" t="str">
            <v>KGM</v>
          </cell>
          <cell r="M3079">
            <v>0</v>
          </cell>
          <cell r="N3079">
            <v>0</v>
          </cell>
          <cell r="O3079" t="str">
            <v>CLASSE</v>
          </cell>
          <cell r="P3079">
            <v>4</v>
          </cell>
          <cell r="Q3079">
            <v>54.4</v>
          </cell>
          <cell r="R3079">
            <v>31</v>
          </cell>
          <cell r="S3079">
            <v>54.400000000000006</v>
          </cell>
          <cell r="T3079" t="str">
            <v xml:space="preserve"> </v>
          </cell>
        </row>
        <row r="3080">
          <cell r="A3080" t="str">
            <v>58012100</v>
          </cell>
          <cell r="B3080" t="str">
            <v>Velours et peluches de coton par la trame, non coupes.</v>
          </cell>
          <cell r="C3080">
            <v>38393</v>
          </cell>
          <cell r="D3080">
            <v>30</v>
          </cell>
          <cell r="E3080">
            <v>0</v>
          </cell>
          <cell r="F3080">
            <v>18</v>
          </cell>
          <cell r="G3080">
            <v>30</v>
          </cell>
          <cell r="H3080">
            <v>0</v>
          </cell>
          <cell r="I3080">
            <v>18</v>
          </cell>
          <cell r="J3080">
            <v>1</v>
          </cell>
          <cell r="K3080">
            <v>0</v>
          </cell>
          <cell r="L3080" t="str">
            <v>KGM</v>
          </cell>
          <cell r="M3080">
            <v>0</v>
          </cell>
          <cell r="N3080">
            <v>0</v>
          </cell>
          <cell r="O3080" t="str">
            <v>CLASSE</v>
          </cell>
          <cell r="P3080">
            <v>4</v>
          </cell>
          <cell r="Q3080">
            <v>54.4</v>
          </cell>
          <cell r="R3080">
            <v>31</v>
          </cell>
          <cell r="S3080">
            <v>54.400000000000006</v>
          </cell>
          <cell r="T3080" t="str">
            <v xml:space="preserve"> </v>
          </cell>
        </row>
        <row r="3081">
          <cell r="A3081" t="str">
            <v>58012200</v>
          </cell>
          <cell r="B3081" t="str">
            <v>Velours et peluches de coton par la trame,coupes, coteles.</v>
          </cell>
          <cell r="C3081">
            <v>38393</v>
          </cell>
          <cell r="D3081">
            <v>30</v>
          </cell>
          <cell r="E3081">
            <v>0</v>
          </cell>
          <cell r="F3081">
            <v>18</v>
          </cell>
          <cell r="G3081">
            <v>30</v>
          </cell>
          <cell r="H3081">
            <v>0</v>
          </cell>
          <cell r="I3081">
            <v>18</v>
          </cell>
          <cell r="J3081">
            <v>1</v>
          </cell>
          <cell r="K3081">
            <v>0</v>
          </cell>
          <cell r="L3081" t="str">
            <v>KGM</v>
          </cell>
          <cell r="M3081">
            <v>0</v>
          </cell>
          <cell r="N3081">
            <v>0</v>
          </cell>
          <cell r="O3081" t="str">
            <v>CLASSE</v>
          </cell>
          <cell r="P3081">
            <v>4</v>
          </cell>
          <cell r="Q3081">
            <v>54.4</v>
          </cell>
          <cell r="R3081">
            <v>31</v>
          </cell>
          <cell r="S3081">
            <v>54.400000000000006</v>
          </cell>
          <cell r="T3081" t="str">
            <v xml:space="preserve"> </v>
          </cell>
        </row>
        <row r="3082">
          <cell r="A3082" t="str">
            <v>58012300</v>
          </cell>
          <cell r="B3082" t="str">
            <v>Velours et peluches de coton par la trame.</v>
          </cell>
          <cell r="C3082">
            <v>38393</v>
          </cell>
          <cell r="D3082">
            <v>30</v>
          </cell>
          <cell r="E3082">
            <v>0</v>
          </cell>
          <cell r="F3082">
            <v>18</v>
          </cell>
          <cell r="G3082">
            <v>30</v>
          </cell>
          <cell r="H3082">
            <v>0</v>
          </cell>
          <cell r="I3082">
            <v>18</v>
          </cell>
          <cell r="J3082">
            <v>1</v>
          </cell>
          <cell r="K3082">
            <v>0</v>
          </cell>
          <cell r="L3082" t="str">
            <v>KGM</v>
          </cell>
          <cell r="M3082">
            <v>0</v>
          </cell>
          <cell r="N3082">
            <v>0</v>
          </cell>
          <cell r="O3082" t="str">
            <v>CLASSE</v>
          </cell>
          <cell r="P3082">
            <v>4</v>
          </cell>
          <cell r="Q3082">
            <v>54.4</v>
          </cell>
          <cell r="R3082">
            <v>31</v>
          </cell>
          <cell r="S3082">
            <v>54.400000000000006</v>
          </cell>
          <cell r="T3082" t="str">
            <v xml:space="preserve"> </v>
          </cell>
        </row>
        <row r="3083">
          <cell r="A3083" t="str">
            <v>58012400</v>
          </cell>
          <cell r="B3083" t="str">
            <v>Velours et peluches de coton par la chaine,epingles.</v>
          </cell>
          <cell r="C3083">
            <v>38393</v>
          </cell>
          <cell r="D3083">
            <v>30</v>
          </cell>
          <cell r="E3083">
            <v>0</v>
          </cell>
          <cell r="F3083">
            <v>18</v>
          </cell>
          <cell r="G3083">
            <v>30</v>
          </cell>
          <cell r="H3083">
            <v>0</v>
          </cell>
          <cell r="I3083">
            <v>18</v>
          </cell>
          <cell r="J3083">
            <v>1</v>
          </cell>
          <cell r="K3083">
            <v>0</v>
          </cell>
          <cell r="L3083" t="str">
            <v>KGM</v>
          </cell>
          <cell r="M3083">
            <v>0</v>
          </cell>
          <cell r="N3083">
            <v>0</v>
          </cell>
          <cell r="O3083" t="str">
            <v>CLASSE</v>
          </cell>
          <cell r="P3083">
            <v>4</v>
          </cell>
          <cell r="Q3083">
            <v>54.4</v>
          </cell>
          <cell r="R3083">
            <v>31</v>
          </cell>
          <cell r="S3083">
            <v>54.400000000000006</v>
          </cell>
          <cell r="T3083" t="str">
            <v xml:space="preserve"> </v>
          </cell>
        </row>
        <row r="3084">
          <cell r="A3084" t="str">
            <v>58012500</v>
          </cell>
          <cell r="B3084" t="str">
            <v>Velours et peluches de coton par la chaine, coupes.</v>
          </cell>
          <cell r="C3084">
            <v>38393</v>
          </cell>
          <cell r="D3084">
            <v>30</v>
          </cell>
          <cell r="E3084">
            <v>0</v>
          </cell>
          <cell r="F3084">
            <v>18</v>
          </cell>
          <cell r="G3084">
            <v>30</v>
          </cell>
          <cell r="H3084">
            <v>0</v>
          </cell>
          <cell r="I3084">
            <v>18</v>
          </cell>
          <cell r="J3084">
            <v>1</v>
          </cell>
          <cell r="K3084">
            <v>0</v>
          </cell>
          <cell r="L3084" t="str">
            <v>KGM</v>
          </cell>
          <cell r="M3084">
            <v>0</v>
          </cell>
          <cell r="N3084">
            <v>0</v>
          </cell>
          <cell r="O3084" t="str">
            <v>CLASSE</v>
          </cell>
          <cell r="P3084">
            <v>4</v>
          </cell>
          <cell r="Q3084">
            <v>54.4</v>
          </cell>
          <cell r="R3084">
            <v>31</v>
          </cell>
          <cell r="S3084">
            <v>54.400000000000006</v>
          </cell>
          <cell r="T3084" t="str">
            <v xml:space="preserve"> </v>
          </cell>
        </row>
        <row r="3085">
          <cell r="A3085" t="str">
            <v>58012600</v>
          </cell>
          <cell r="B3085" t="str">
            <v>Tissus de chenille de coton.</v>
          </cell>
          <cell r="C3085">
            <v>38393</v>
          </cell>
          <cell r="D3085">
            <v>30</v>
          </cell>
          <cell r="E3085">
            <v>0</v>
          </cell>
          <cell r="F3085">
            <v>18</v>
          </cell>
          <cell r="G3085">
            <v>30</v>
          </cell>
          <cell r="H3085">
            <v>0</v>
          </cell>
          <cell r="I3085">
            <v>18</v>
          </cell>
          <cell r="J3085">
            <v>1</v>
          </cell>
          <cell r="K3085">
            <v>0</v>
          </cell>
          <cell r="L3085" t="str">
            <v>KGM</v>
          </cell>
          <cell r="M3085">
            <v>0</v>
          </cell>
          <cell r="N3085">
            <v>0</v>
          </cell>
          <cell r="O3085" t="str">
            <v>CLASSE</v>
          </cell>
          <cell r="P3085">
            <v>4</v>
          </cell>
          <cell r="Q3085">
            <v>54.4</v>
          </cell>
          <cell r="R3085">
            <v>31</v>
          </cell>
          <cell r="S3085">
            <v>54.400000000000006</v>
          </cell>
          <cell r="T3085" t="str">
            <v xml:space="preserve"> </v>
          </cell>
        </row>
        <row r="3086">
          <cell r="A3086" t="str">
            <v>58013100</v>
          </cell>
          <cell r="B3086" t="str">
            <v>Velours &amp;peluches par la trame, non coupe de fibre synthetique &amp;artificiel</v>
          </cell>
          <cell r="C3086">
            <v>38393</v>
          </cell>
          <cell r="D3086">
            <v>30</v>
          </cell>
          <cell r="E3086">
            <v>0</v>
          </cell>
          <cell r="F3086">
            <v>18</v>
          </cell>
          <cell r="G3086">
            <v>30</v>
          </cell>
          <cell r="H3086">
            <v>0</v>
          </cell>
          <cell r="I3086">
            <v>18</v>
          </cell>
          <cell r="J3086">
            <v>1</v>
          </cell>
          <cell r="K3086">
            <v>0</v>
          </cell>
          <cell r="L3086" t="str">
            <v>KGM</v>
          </cell>
          <cell r="M3086">
            <v>0</v>
          </cell>
          <cell r="N3086">
            <v>0</v>
          </cell>
          <cell r="O3086" t="str">
            <v>CLASSE</v>
          </cell>
          <cell r="P3086">
            <v>4</v>
          </cell>
          <cell r="Q3086">
            <v>54.4</v>
          </cell>
          <cell r="R3086">
            <v>31</v>
          </cell>
          <cell r="S3086">
            <v>54.400000000000006</v>
          </cell>
          <cell r="T3086" t="str">
            <v xml:space="preserve"> </v>
          </cell>
        </row>
        <row r="3087">
          <cell r="A3087" t="str">
            <v>58013200</v>
          </cell>
          <cell r="B3087" t="str">
            <v>Velours &amp;peluches par trame,coupe,cotele,de fibre synthetique &amp;artificiel</v>
          </cell>
          <cell r="C3087">
            <v>38393</v>
          </cell>
          <cell r="D3087">
            <v>30</v>
          </cell>
          <cell r="E3087">
            <v>0</v>
          </cell>
          <cell r="F3087">
            <v>18</v>
          </cell>
          <cell r="G3087">
            <v>30</v>
          </cell>
          <cell r="H3087">
            <v>0</v>
          </cell>
          <cell r="I3087">
            <v>18</v>
          </cell>
          <cell r="J3087">
            <v>1</v>
          </cell>
          <cell r="K3087">
            <v>0</v>
          </cell>
          <cell r="L3087" t="str">
            <v>KGM</v>
          </cell>
          <cell r="M3087">
            <v>0</v>
          </cell>
          <cell r="N3087">
            <v>0</v>
          </cell>
          <cell r="O3087" t="str">
            <v>CLASSE</v>
          </cell>
          <cell r="P3087">
            <v>4</v>
          </cell>
          <cell r="Q3087">
            <v>54.4</v>
          </cell>
          <cell r="R3087">
            <v>31</v>
          </cell>
          <cell r="S3087">
            <v>54.400000000000006</v>
          </cell>
          <cell r="T3087" t="str">
            <v xml:space="preserve"> </v>
          </cell>
        </row>
        <row r="3088">
          <cell r="A3088" t="str">
            <v>58013300</v>
          </cell>
          <cell r="B3088" t="str">
            <v>Velours &amp;peluches par la trame de fibres synthetiques &amp;artificielle</v>
          </cell>
          <cell r="C3088">
            <v>38393</v>
          </cell>
          <cell r="D3088">
            <v>20</v>
          </cell>
          <cell r="E3088">
            <v>0</v>
          </cell>
          <cell r="F3088">
            <v>18</v>
          </cell>
          <cell r="G3088">
            <v>20</v>
          </cell>
          <cell r="H3088">
            <v>0</v>
          </cell>
          <cell r="I3088">
            <v>18</v>
          </cell>
          <cell r="J3088">
            <v>1</v>
          </cell>
          <cell r="K3088">
            <v>0</v>
          </cell>
          <cell r="L3088" t="str">
            <v>KGM</v>
          </cell>
          <cell r="M3088">
            <v>0</v>
          </cell>
          <cell r="N3088">
            <v>0</v>
          </cell>
          <cell r="O3088" t="str">
            <v>CLASSE</v>
          </cell>
          <cell r="P3088">
            <v>3</v>
          </cell>
          <cell r="Q3088">
            <v>42.6</v>
          </cell>
          <cell r="R3088">
            <v>21</v>
          </cell>
          <cell r="S3088">
            <v>42.599999999999994</v>
          </cell>
          <cell r="T3088" t="str">
            <v xml:space="preserve"> </v>
          </cell>
        </row>
        <row r="3089">
          <cell r="A3089" t="str">
            <v>58013400</v>
          </cell>
          <cell r="B3089" t="str">
            <v>Velours &amp;peluches par la chaine,epingle,de fibre synthetique &amp;artificielle</v>
          </cell>
          <cell r="C3089">
            <v>38393</v>
          </cell>
          <cell r="D3089">
            <v>30</v>
          </cell>
          <cell r="E3089">
            <v>0</v>
          </cell>
          <cell r="F3089">
            <v>18</v>
          </cell>
          <cell r="G3089">
            <v>30</v>
          </cell>
          <cell r="H3089">
            <v>0</v>
          </cell>
          <cell r="I3089">
            <v>18</v>
          </cell>
          <cell r="J3089">
            <v>1</v>
          </cell>
          <cell r="K3089">
            <v>0</v>
          </cell>
          <cell r="L3089" t="str">
            <v>KGM</v>
          </cell>
          <cell r="M3089">
            <v>0</v>
          </cell>
          <cell r="N3089">
            <v>0</v>
          </cell>
          <cell r="O3089" t="str">
            <v>CLASSE</v>
          </cell>
          <cell r="P3089">
            <v>4</v>
          </cell>
          <cell r="Q3089">
            <v>54.4</v>
          </cell>
          <cell r="R3089">
            <v>31</v>
          </cell>
          <cell r="S3089">
            <v>54.400000000000006</v>
          </cell>
          <cell r="T3089" t="str">
            <v xml:space="preserve"> </v>
          </cell>
        </row>
        <row r="3090">
          <cell r="A3090" t="str">
            <v>58013500</v>
          </cell>
          <cell r="B3090" t="str">
            <v>Velours &amp;peluches par la chaine,coupes de fibres synthetique &amp;artificielle</v>
          </cell>
          <cell r="C3090">
            <v>38393</v>
          </cell>
          <cell r="D3090">
            <v>30</v>
          </cell>
          <cell r="E3090">
            <v>0</v>
          </cell>
          <cell r="F3090">
            <v>18</v>
          </cell>
          <cell r="G3090">
            <v>30</v>
          </cell>
          <cell r="H3090">
            <v>0</v>
          </cell>
          <cell r="I3090">
            <v>18</v>
          </cell>
          <cell r="J3090">
            <v>1</v>
          </cell>
          <cell r="K3090">
            <v>0</v>
          </cell>
          <cell r="L3090" t="str">
            <v>KGM</v>
          </cell>
          <cell r="M3090">
            <v>0</v>
          </cell>
          <cell r="N3090">
            <v>0</v>
          </cell>
          <cell r="O3090" t="str">
            <v>CLASSE</v>
          </cell>
          <cell r="P3090">
            <v>4</v>
          </cell>
          <cell r="Q3090">
            <v>54.4</v>
          </cell>
          <cell r="R3090">
            <v>31</v>
          </cell>
          <cell r="S3090">
            <v>54.400000000000006</v>
          </cell>
          <cell r="T3090" t="str">
            <v xml:space="preserve"> </v>
          </cell>
        </row>
        <row r="3091">
          <cell r="A3091" t="str">
            <v>58013600</v>
          </cell>
          <cell r="B3091" t="str">
            <v>Tissus de chenille de fibres synthetiques ou artificielles.</v>
          </cell>
          <cell r="C3091">
            <v>38393</v>
          </cell>
          <cell r="D3091">
            <v>30</v>
          </cell>
          <cell r="E3091">
            <v>0</v>
          </cell>
          <cell r="F3091">
            <v>18</v>
          </cell>
          <cell r="G3091">
            <v>30</v>
          </cell>
          <cell r="H3091">
            <v>0</v>
          </cell>
          <cell r="I3091">
            <v>18</v>
          </cell>
          <cell r="J3091">
            <v>1</v>
          </cell>
          <cell r="K3091">
            <v>0</v>
          </cell>
          <cell r="L3091" t="str">
            <v>KGM</v>
          </cell>
          <cell r="M3091">
            <v>0</v>
          </cell>
          <cell r="N3091">
            <v>0</v>
          </cell>
          <cell r="O3091" t="str">
            <v>CLASSE</v>
          </cell>
          <cell r="P3091">
            <v>4</v>
          </cell>
          <cell r="Q3091">
            <v>54.4</v>
          </cell>
          <cell r="R3091">
            <v>31</v>
          </cell>
          <cell r="S3091">
            <v>54.400000000000006</v>
          </cell>
          <cell r="T3091" t="str">
            <v xml:space="preserve"> </v>
          </cell>
        </row>
        <row r="3092">
          <cell r="A3092" t="str">
            <v>58019000</v>
          </cell>
          <cell r="B3092" t="str">
            <v>Velours et peluches d'autres matieres textiles</v>
          </cell>
          <cell r="C3092">
            <v>38393</v>
          </cell>
          <cell r="D3092">
            <v>30</v>
          </cell>
          <cell r="E3092">
            <v>0</v>
          </cell>
          <cell r="F3092">
            <v>18</v>
          </cell>
          <cell r="G3092">
            <v>30</v>
          </cell>
          <cell r="H3092">
            <v>0</v>
          </cell>
          <cell r="I3092">
            <v>18</v>
          </cell>
          <cell r="J3092">
            <v>1</v>
          </cell>
          <cell r="K3092">
            <v>0</v>
          </cell>
          <cell r="L3092" t="str">
            <v>KGM</v>
          </cell>
          <cell r="M3092">
            <v>0</v>
          </cell>
          <cell r="N3092">
            <v>0</v>
          </cell>
          <cell r="O3092" t="str">
            <v>CLASSE</v>
          </cell>
          <cell r="P3092">
            <v>4</v>
          </cell>
          <cell r="Q3092">
            <v>54.4</v>
          </cell>
          <cell r="R3092">
            <v>31</v>
          </cell>
          <cell r="S3092">
            <v>54.400000000000006</v>
          </cell>
          <cell r="T3092" t="str">
            <v xml:space="preserve"> </v>
          </cell>
        </row>
        <row r="3093">
          <cell r="A3093" t="str">
            <v>58021100</v>
          </cell>
          <cell r="B3093" t="str">
            <v>Tissus eponges boucles en coton ecru.</v>
          </cell>
          <cell r="C3093">
            <v>38393</v>
          </cell>
          <cell r="D3093">
            <v>30</v>
          </cell>
          <cell r="E3093">
            <v>0</v>
          </cell>
          <cell r="F3093">
            <v>18</v>
          </cell>
          <cell r="G3093">
            <v>30</v>
          </cell>
          <cell r="H3093">
            <v>0</v>
          </cell>
          <cell r="I3093">
            <v>18</v>
          </cell>
          <cell r="J3093">
            <v>1</v>
          </cell>
          <cell r="K3093">
            <v>0</v>
          </cell>
          <cell r="L3093" t="str">
            <v>KGM</v>
          </cell>
          <cell r="M3093">
            <v>0</v>
          </cell>
          <cell r="N3093">
            <v>0</v>
          </cell>
          <cell r="O3093" t="str">
            <v>CLASSE</v>
          </cell>
          <cell r="P3093">
            <v>4</v>
          </cell>
          <cell r="Q3093">
            <v>54.4</v>
          </cell>
          <cell r="R3093">
            <v>31</v>
          </cell>
          <cell r="S3093">
            <v>54.400000000000006</v>
          </cell>
          <cell r="T3093" t="str">
            <v xml:space="preserve"> </v>
          </cell>
        </row>
        <row r="3094">
          <cell r="A3094" t="str">
            <v>58021900</v>
          </cell>
          <cell r="B3094" t="str">
            <v>Tissus eponges boucles en coton.</v>
          </cell>
          <cell r="C3094">
            <v>38393</v>
          </cell>
          <cell r="D3094">
            <v>30</v>
          </cell>
          <cell r="E3094">
            <v>0</v>
          </cell>
          <cell r="F3094">
            <v>18</v>
          </cell>
          <cell r="G3094">
            <v>30</v>
          </cell>
          <cell r="H3094">
            <v>0</v>
          </cell>
          <cell r="I3094">
            <v>18</v>
          </cell>
          <cell r="J3094">
            <v>1</v>
          </cell>
          <cell r="K3094">
            <v>0</v>
          </cell>
          <cell r="L3094" t="str">
            <v>KGM</v>
          </cell>
          <cell r="M3094">
            <v>0</v>
          </cell>
          <cell r="N3094">
            <v>0</v>
          </cell>
          <cell r="O3094" t="str">
            <v>CLASSE</v>
          </cell>
          <cell r="P3094">
            <v>4</v>
          </cell>
          <cell r="Q3094">
            <v>54.4</v>
          </cell>
          <cell r="R3094">
            <v>31</v>
          </cell>
          <cell r="S3094">
            <v>54.400000000000006</v>
          </cell>
          <cell r="T3094" t="str">
            <v xml:space="preserve"> </v>
          </cell>
        </row>
        <row r="3095">
          <cell r="A3095" t="str">
            <v>58022000</v>
          </cell>
          <cell r="B3095" t="str">
            <v>Tissus eponges boucles en autres matieres textiles.</v>
          </cell>
          <cell r="C3095">
            <v>38393</v>
          </cell>
          <cell r="D3095">
            <v>30</v>
          </cell>
          <cell r="E3095">
            <v>0</v>
          </cell>
          <cell r="F3095">
            <v>18</v>
          </cell>
          <cell r="G3095">
            <v>30</v>
          </cell>
          <cell r="H3095">
            <v>0</v>
          </cell>
          <cell r="I3095">
            <v>18</v>
          </cell>
          <cell r="J3095">
            <v>1</v>
          </cell>
          <cell r="K3095">
            <v>0</v>
          </cell>
          <cell r="L3095" t="str">
            <v>KGM</v>
          </cell>
          <cell r="M3095">
            <v>0</v>
          </cell>
          <cell r="N3095">
            <v>0</v>
          </cell>
          <cell r="O3095" t="str">
            <v>CLASSE</v>
          </cell>
          <cell r="P3095">
            <v>4</v>
          </cell>
          <cell r="Q3095">
            <v>54.4</v>
          </cell>
          <cell r="R3095">
            <v>31</v>
          </cell>
          <cell r="S3095">
            <v>54.400000000000006</v>
          </cell>
          <cell r="T3095" t="str">
            <v xml:space="preserve"> </v>
          </cell>
        </row>
        <row r="3096">
          <cell r="A3096" t="str">
            <v>58023000</v>
          </cell>
          <cell r="B3096" t="str">
            <v>Surfaces textiles touffetees autres  que les produits du # 57.03</v>
          </cell>
          <cell r="C3096">
            <v>38393</v>
          </cell>
          <cell r="D3096">
            <v>30</v>
          </cell>
          <cell r="E3096">
            <v>0</v>
          </cell>
          <cell r="F3096">
            <v>18</v>
          </cell>
          <cell r="G3096">
            <v>30</v>
          </cell>
          <cell r="H3096">
            <v>0</v>
          </cell>
          <cell r="I3096">
            <v>18</v>
          </cell>
          <cell r="J3096">
            <v>1</v>
          </cell>
          <cell r="K3096">
            <v>0</v>
          </cell>
          <cell r="L3096" t="str">
            <v>KGM</v>
          </cell>
          <cell r="M3096">
            <v>0</v>
          </cell>
          <cell r="N3096">
            <v>0</v>
          </cell>
          <cell r="O3096" t="str">
            <v>CLASSE</v>
          </cell>
          <cell r="P3096">
            <v>4</v>
          </cell>
          <cell r="Q3096">
            <v>54.4</v>
          </cell>
          <cell r="R3096">
            <v>31</v>
          </cell>
          <cell r="S3096">
            <v>54.400000000000006</v>
          </cell>
          <cell r="T3096" t="str">
            <v xml:space="preserve"> </v>
          </cell>
        </row>
        <row r="3097">
          <cell r="A3097" t="str">
            <v>58031000</v>
          </cell>
          <cell r="B3097" t="str">
            <v>Tissus de coton a point de gaze autres que les produits du # 58.06</v>
          </cell>
          <cell r="C3097">
            <v>38393</v>
          </cell>
          <cell r="D3097">
            <v>30</v>
          </cell>
          <cell r="E3097">
            <v>0</v>
          </cell>
          <cell r="F3097">
            <v>18</v>
          </cell>
          <cell r="G3097">
            <v>30</v>
          </cell>
          <cell r="H3097">
            <v>0</v>
          </cell>
          <cell r="I3097">
            <v>18</v>
          </cell>
          <cell r="J3097">
            <v>1</v>
          </cell>
          <cell r="K3097">
            <v>0</v>
          </cell>
          <cell r="L3097" t="str">
            <v>KGM</v>
          </cell>
          <cell r="M3097">
            <v>0</v>
          </cell>
          <cell r="N3097">
            <v>0</v>
          </cell>
          <cell r="O3097" t="str">
            <v>CLASSE</v>
          </cell>
          <cell r="P3097">
            <v>4</v>
          </cell>
          <cell r="Q3097">
            <v>54.4</v>
          </cell>
          <cell r="R3097">
            <v>31</v>
          </cell>
          <cell r="S3097">
            <v>54.400000000000006</v>
          </cell>
          <cell r="T3097" t="str">
            <v xml:space="preserve"> </v>
          </cell>
        </row>
        <row r="3098">
          <cell r="A3098" t="str">
            <v>58039000</v>
          </cell>
          <cell r="B3098" t="str">
            <v>Tissus  a point de gaze d'autres matieres textiles exclus du #58.06</v>
          </cell>
          <cell r="C3098">
            <v>38393</v>
          </cell>
          <cell r="D3098">
            <v>30</v>
          </cell>
          <cell r="E3098">
            <v>0</v>
          </cell>
          <cell r="F3098">
            <v>18</v>
          </cell>
          <cell r="G3098">
            <v>30</v>
          </cell>
          <cell r="H3098">
            <v>0</v>
          </cell>
          <cell r="I3098">
            <v>18</v>
          </cell>
          <cell r="J3098">
            <v>1</v>
          </cell>
          <cell r="K3098">
            <v>0</v>
          </cell>
          <cell r="L3098" t="str">
            <v>KGM</v>
          </cell>
          <cell r="M3098">
            <v>0</v>
          </cell>
          <cell r="N3098">
            <v>0</v>
          </cell>
          <cell r="O3098" t="str">
            <v>CLASSE</v>
          </cell>
          <cell r="P3098">
            <v>4</v>
          </cell>
          <cell r="Q3098">
            <v>54.4</v>
          </cell>
          <cell r="R3098">
            <v>31</v>
          </cell>
          <cell r="S3098">
            <v>54.400000000000006</v>
          </cell>
          <cell r="T3098" t="str">
            <v xml:space="preserve"> </v>
          </cell>
        </row>
        <row r="3099">
          <cell r="A3099" t="str">
            <v>58041000</v>
          </cell>
          <cell r="B3099" t="str">
            <v>Tulles, tulles-bobinots, tissus a mailles nouees</v>
          </cell>
          <cell r="C3099">
            <v>38393</v>
          </cell>
          <cell r="D3099">
            <v>30</v>
          </cell>
          <cell r="E3099">
            <v>0</v>
          </cell>
          <cell r="F3099">
            <v>18</v>
          </cell>
          <cell r="G3099">
            <v>30</v>
          </cell>
          <cell r="H3099">
            <v>0</v>
          </cell>
          <cell r="I3099">
            <v>18</v>
          </cell>
          <cell r="J3099">
            <v>1</v>
          </cell>
          <cell r="K3099">
            <v>0</v>
          </cell>
          <cell r="L3099" t="str">
            <v>KGM</v>
          </cell>
          <cell r="M3099">
            <v>0</v>
          </cell>
          <cell r="N3099">
            <v>0</v>
          </cell>
          <cell r="O3099" t="str">
            <v>CLASSE</v>
          </cell>
          <cell r="P3099">
            <v>4</v>
          </cell>
          <cell r="Q3099">
            <v>54.4</v>
          </cell>
          <cell r="R3099">
            <v>31</v>
          </cell>
          <cell r="S3099">
            <v>54.400000000000006</v>
          </cell>
          <cell r="T3099" t="str">
            <v xml:space="preserve"> </v>
          </cell>
        </row>
        <row r="3100">
          <cell r="A3100" t="str">
            <v>58042100</v>
          </cell>
          <cell r="B3100" t="str">
            <v>Dentelles mecaniques de fibres synthetiques.</v>
          </cell>
          <cell r="C3100">
            <v>38393</v>
          </cell>
          <cell r="D3100">
            <v>30</v>
          </cell>
          <cell r="E3100">
            <v>0</v>
          </cell>
          <cell r="F3100">
            <v>18</v>
          </cell>
          <cell r="G3100">
            <v>30</v>
          </cell>
          <cell r="H3100">
            <v>0</v>
          </cell>
          <cell r="I3100">
            <v>18</v>
          </cell>
          <cell r="J3100">
            <v>1</v>
          </cell>
          <cell r="K3100">
            <v>0</v>
          </cell>
          <cell r="L3100" t="str">
            <v>KGM</v>
          </cell>
          <cell r="M3100">
            <v>0</v>
          </cell>
          <cell r="N3100">
            <v>0</v>
          </cell>
          <cell r="O3100" t="str">
            <v>CLASSE</v>
          </cell>
          <cell r="P3100">
            <v>4</v>
          </cell>
          <cell r="Q3100">
            <v>54.4</v>
          </cell>
          <cell r="R3100">
            <v>31</v>
          </cell>
          <cell r="S3100">
            <v>54.400000000000006</v>
          </cell>
          <cell r="T3100" t="str">
            <v xml:space="preserve"> </v>
          </cell>
        </row>
        <row r="3101">
          <cell r="A3101" t="str">
            <v>58042900</v>
          </cell>
          <cell r="B3101" t="str">
            <v>Dentelles mecaniques d'autres matieres textiles.</v>
          </cell>
          <cell r="C3101">
            <v>38393</v>
          </cell>
          <cell r="D3101">
            <v>30</v>
          </cell>
          <cell r="E3101">
            <v>0</v>
          </cell>
          <cell r="F3101">
            <v>18</v>
          </cell>
          <cell r="G3101">
            <v>30</v>
          </cell>
          <cell r="H3101">
            <v>0</v>
          </cell>
          <cell r="I3101">
            <v>18</v>
          </cell>
          <cell r="J3101">
            <v>1</v>
          </cell>
          <cell r="K3101">
            <v>0</v>
          </cell>
          <cell r="L3101" t="str">
            <v>KGM</v>
          </cell>
          <cell r="M3101">
            <v>0</v>
          </cell>
          <cell r="N3101">
            <v>0</v>
          </cell>
          <cell r="O3101" t="str">
            <v>CLASSE</v>
          </cell>
          <cell r="P3101">
            <v>4</v>
          </cell>
          <cell r="Q3101">
            <v>54.4</v>
          </cell>
          <cell r="R3101">
            <v>31</v>
          </cell>
          <cell r="S3101">
            <v>54.400000000000006</v>
          </cell>
          <cell r="T3101" t="str">
            <v xml:space="preserve"> </v>
          </cell>
        </row>
        <row r="3102">
          <cell r="A3102" t="str">
            <v>58043000</v>
          </cell>
          <cell r="B3102" t="str">
            <v>Dentelles a la main</v>
          </cell>
          <cell r="C3102">
            <v>38393</v>
          </cell>
          <cell r="D3102">
            <v>30</v>
          </cell>
          <cell r="E3102">
            <v>0</v>
          </cell>
          <cell r="F3102">
            <v>18</v>
          </cell>
          <cell r="G3102">
            <v>30</v>
          </cell>
          <cell r="H3102">
            <v>0</v>
          </cell>
          <cell r="I3102">
            <v>18</v>
          </cell>
          <cell r="J3102">
            <v>1</v>
          </cell>
          <cell r="K3102">
            <v>0</v>
          </cell>
          <cell r="L3102" t="str">
            <v>KGM</v>
          </cell>
          <cell r="M3102">
            <v>0</v>
          </cell>
          <cell r="N3102">
            <v>0</v>
          </cell>
          <cell r="O3102" t="str">
            <v>CLASSE</v>
          </cell>
          <cell r="P3102">
            <v>4</v>
          </cell>
          <cell r="Q3102">
            <v>54.4</v>
          </cell>
          <cell r="R3102">
            <v>31</v>
          </cell>
          <cell r="S3102">
            <v>54.400000000000006</v>
          </cell>
          <cell r="T3102" t="str">
            <v xml:space="preserve"> </v>
          </cell>
        </row>
        <row r="3103">
          <cell r="A3103" t="str">
            <v>58050000</v>
          </cell>
          <cell r="B3103" t="str">
            <v>Tapisseries tissees a main(flandres etc)a aiguille(pt pnt etc)confectionne</v>
          </cell>
          <cell r="C3103">
            <v>38393</v>
          </cell>
          <cell r="D3103">
            <v>30</v>
          </cell>
          <cell r="E3103">
            <v>0</v>
          </cell>
          <cell r="F3103">
            <v>18</v>
          </cell>
          <cell r="G3103">
            <v>30</v>
          </cell>
          <cell r="H3103">
            <v>0</v>
          </cell>
          <cell r="I3103">
            <v>18</v>
          </cell>
          <cell r="J3103">
            <v>1</v>
          </cell>
          <cell r="K3103">
            <v>0</v>
          </cell>
          <cell r="L3103" t="str">
            <v>KGM</v>
          </cell>
          <cell r="M3103">
            <v>0</v>
          </cell>
          <cell r="N3103">
            <v>0</v>
          </cell>
          <cell r="O3103" t="str">
            <v>CLASSE</v>
          </cell>
          <cell r="P3103">
            <v>4</v>
          </cell>
          <cell r="Q3103">
            <v>54.4</v>
          </cell>
          <cell r="R3103">
            <v>31</v>
          </cell>
          <cell r="S3103">
            <v>54.400000000000006</v>
          </cell>
          <cell r="T3103" t="str">
            <v xml:space="preserve"> </v>
          </cell>
        </row>
        <row r="3104">
          <cell r="A3104" t="str">
            <v>58061000</v>
          </cell>
          <cell r="B3104" t="str">
            <v>Rubanerie de velours,peluches tissus de chenille ou tissus boucles,eponge</v>
          </cell>
          <cell r="C3104">
            <v>38393</v>
          </cell>
          <cell r="D3104">
            <v>20</v>
          </cell>
          <cell r="E3104">
            <v>0</v>
          </cell>
          <cell r="F3104">
            <v>18</v>
          </cell>
          <cell r="G3104">
            <v>20</v>
          </cell>
          <cell r="H3104">
            <v>0</v>
          </cell>
          <cell r="I3104">
            <v>18</v>
          </cell>
          <cell r="J3104">
            <v>1</v>
          </cell>
          <cell r="K3104">
            <v>0</v>
          </cell>
          <cell r="L3104" t="str">
            <v>KGM</v>
          </cell>
          <cell r="M3104">
            <v>0</v>
          </cell>
          <cell r="N3104">
            <v>0</v>
          </cell>
          <cell r="O3104" t="str">
            <v>CLASSE</v>
          </cell>
          <cell r="P3104">
            <v>3</v>
          </cell>
          <cell r="Q3104">
            <v>42.6</v>
          </cell>
          <cell r="R3104">
            <v>21</v>
          </cell>
          <cell r="S3104">
            <v>42.599999999999994</v>
          </cell>
          <cell r="T3104" t="str">
            <v xml:space="preserve"> </v>
          </cell>
        </row>
        <row r="3105">
          <cell r="A3105" t="str">
            <v>58062000</v>
          </cell>
          <cell r="B3105" t="str">
            <v>Rubanerie,contenant en pds 5% ou+de fils d'elastomeres ou caoutchouc</v>
          </cell>
          <cell r="C3105">
            <v>38393</v>
          </cell>
          <cell r="D3105">
            <v>20</v>
          </cell>
          <cell r="E3105">
            <v>0</v>
          </cell>
          <cell r="F3105">
            <v>18</v>
          </cell>
          <cell r="G3105">
            <v>20</v>
          </cell>
          <cell r="H3105">
            <v>0</v>
          </cell>
          <cell r="I3105">
            <v>18</v>
          </cell>
          <cell r="J3105">
            <v>1</v>
          </cell>
          <cell r="K3105">
            <v>0</v>
          </cell>
          <cell r="L3105" t="str">
            <v>KGM</v>
          </cell>
          <cell r="M3105">
            <v>0</v>
          </cell>
          <cell r="N3105">
            <v>0</v>
          </cell>
          <cell r="O3105" t="str">
            <v>CLASSE</v>
          </cell>
          <cell r="P3105">
            <v>3</v>
          </cell>
          <cell r="Q3105">
            <v>42.6</v>
          </cell>
          <cell r="R3105">
            <v>21</v>
          </cell>
          <cell r="S3105">
            <v>42.599999999999994</v>
          </cell>
          <cell r="T3105" t="str">
            <v xml:space="preserve"> </v>
          </cell>
        </row>
        <row r="3106">
          <cell r="A3106" t="str">
            <v>58063100</v>
          </cell>
          <cell r="B3106" t="str">
            <v>Rubanerie de coton</v>
          </cell>
          <cell r="C3106">
            <v>38393</v>
          </cell>
          <cell r="D3106">
            <v>30</v>
          </cell>
          <cell r="E3106">
            <v>0</v>
          </cell>
          <cell r="F3106">
            <v>18</v>
          </cell>
          <cell r="G3106">
            <v>30</v>
          </cell>
          <cell r="H3106">
            <v>0</v>
          </cell>
          <cell r="I3106">
            <v>18</v>
          </cell>
          <cell r="J3106">
            <v>1</v>
          </cell>
          <cell r="K3106">
            <v>0</v>
          </cell>
          <cell r="L3106" t="str">
            <v>KGM</v>
          </cell>
          <cell r="M3106">
            <v>0</v>
          </cell>
          <cell r="N3106">
            <v>0</v>
          </cell>
          <cell r="O3106" t="str">
            <v>CLASSE</v>
          </cell>
          <cell r="P3106">
            <v>4</v>
          </cell>
          <cell r="Q3106">
            <v>54.4</v>
          </cell>
          <cell r="R3106">
            <v>31</v>
          </cell>
          <cell r="S3106">
            <v>54.400000000000006</v>
          </cell>
          <cell r="T3106" t="str">
            <v xml:space="preserve"> </v>
          </cell>
        </row>
        <row r="3107">
          <cell r="A3107" t="str">
            <v>58063200</v>
          </cell>
          <cell r="B3107" t="str">
            <v>Rubanerie de fibres synthetiques ou artificiles</v>
          </cell>
          <cell r="C3107">
            <v>38393</v>
          </cell>
          <cell r="D3107">
            <v>20</v>
          </cell>
          <cell r="E3107">
            <v>0</v>
          </cell>
          <cell r="F3107">
            <v>18</v>
          </cell>
          <cell r="G3107">
            <v>20</v>
          </cell>
          <cell r="H3107">
            <v>0</v>
          </cell>
          <cell r="I3107">
            <v>18</v>
          </cell>
          <cell r="J3107">
            <v>1</v>
          </cell>
          <cell r="K3107">
            <v>0</v>
          </cell>
          <cell r="L3107" t="str">
            <v>KGM</v>
          </cell>
          <cell r="M3107">
            <v>0</v>
          </cell>
          <cell r="N3107">
            <v>0</v>
          </cell>
          <cell r="O3107" t="str">
            <v>CLASSE</v>
          </cell>
          <cell r="P3107">
            <v>3</v>
          </cell>
          <cell r="Q3107">
            <v>42.6</v>
          </cell>
          <cell r="R3107">
            <v>21</v>
          </cell>
          <cell r="S3107">
            <v>42.599999999999994</v>
          </cell>
          <cell r="T3107" t="str">
            <v xml:space="preserve"> </v>
          </cell>
        </row>
        <row r="3108">
          <cell r="A3108" t="str">
            <v>58063900</v>
          </cell>
          <cell r="B3108" t="str">
            <v>Rubanerie elastique,d'autre matieres text. autres que du # 58.07</v>
          </cell>
          <cell r="C3108">
            <v>38393</v>
          </cell>
          <cell r="D3108">
            <v>20</v>
          </cell>
          <cell r="E3108">
            <v>0</v>
          </cell>
          <cell r="F3108">
            <v>18</v>
          </cell>
          <cell r="G3108">
            <v>20</v>
          </cell>
          <cell r="H3108">
            <v>0</v>
          </cell>
          <cell r="I3108">
            <v>18</v>
          </cell>
          <cell r="J3108">
            <v>1</v>
          </cell>
          <cell r="K3108">
            <v>0</v>
          </cell>
          <cell r="L3108" t="str">
            <v>KGM</v>
          </cell>
          <cell r="M3108">
            <v>0</v>
          </cell>
          <cell r="N3108">
            <v>0</v>
          </cell>
          <cell r="O3108" t="str">
            <v>CLASSE</v>
          </cell>
          <cell r="P3108">
            <v>3</v>
          </cell>
          <cell r="Q3108">
            <v>42.6</v>
          </cell>
          <cell r="R3108">
            <v>21</v>
          </cell>
          <cell r="S3108">
            <v>42.599999999999994</v>
          </cell>
          <cell r="T3108" t="str">
            <v xml:space="preserve"> </v>
          </cell>
        </row>
        <row r="3109">
          <cell r="A3109" t="str">
            <v>58064000</v>
          </cell>
          <cell r="B3109" t="str">
            <v>Rubans sans trame, en fils ou fibres parallelises et encolles (bolducs)</v>
          </cell>
          <cell r="C3109">
            <v>38393</v>
          </cell>
          <cell r="D3109">
            <v>30</v>
          </cell>
          <cell r="E3109">
            <v>0</v>
          </cell>
          <cell r="F3109">
            <v>18</v>
          </cell>
          <cell r="G3109">
            <v>30</v>
          </cell>
          <cell r="H3109">
            <v>0</v>
          </cell>
          <cell r="I3109">
            <v>18</v>
          </cell>
          <cell r="J3109">
            <v>1</v>
          </cell>
          <cell r="K3109">
            <v>0</v>
          </cell>
          <cell r="L3109" t="str">
            <v>KGM</v>
          </cell>
          <cell r="M3109">
            <v>0</v>
          </cell>
          <cell r="N3109">
            <v>0</v>
          </cell>
          <cell r="O3109" t="str">
            <v>CLASSE</v>
          </cell>
          <cell r="P3109">
            <v>4</v>
          </cell>
          <cell r="Q3109">
            <v>54.4</v>
          </cell>
          <cell r="R3109">
            <v>31</v>
          </cell>
          <cell r="S3109">
            <v>54.400000000000006</v>
          </cell>
          <cell r="T3109" t="str">
            <v xml:space="preserve"> </v>
          </cell>
        </row>
        <row r="3110">
          <cell r="A3110" t="str">
            <v>58071000</v>
          </cell>
          <cell r="B3110" t="str">
            <v>Etiquettes, ecussons, articles similaires, en matieres textiles, tisses</v>
          </cell>
          <cell r="C3110">
            <v>38393</v>
          </cell>
          <cell r="D3110">
            <v>30</v>
          </cell>
          <cell r="E3110">
            <v>0</v>
          </cell>
          <cell r="F3110">
            <v>18</v>
          </cell>
          <cell r="G3110">
            <v>30</v>
          </cell>
          <cell r="H3110">
            <v>0</v>
          </cell>
          <cell r="I3110">
            <v>18</v>
          </cell>
          <cell r="J3110">
            <v>1</v>
          </cell>
          <cell r="K3110">
            <v>0</v>
          </cell>
          <cell r="L3110" t="str">
            <v>KGM</v>
          </cell>
          <cell r="M3110">
            <v>0</v>
          </cell>
          <cell r="N3110">
            <v>0</v>
          </cell>
          <cell r="O3110" t="str">
            <v>CLASSE</v>
          </cell>
          <cell r="P3110">
            <v>4</v>
          </cell>
          <cell r="Q3110">
            <v>54.4</v>
          </cell>
          <cell r="R3110">
            <v>31</v>
          </cell>
          <cell r="S3110">
            <v>54.400000000000006</v>
          </cell>
          <cell r="T3110" t="str">
            <v xml:space="preserve"> </v>
          </cell>
        </row>
        <row r="3111">
          <cell r="A3111" t="str">
            <v>58079000</v>
          </cell>
          <cell r="B3111" t="str">
            <v>Etiquettes,ecussons,articles similaires en autres matieres textiles</v>
          </cell>
          <cell r="C3111">
            <v>38393</v>
          </cell>
          <cell r="D3111">
            <v>30</v>
          </cell>
          <cell r="E3111">
            <v>0</v>
          </cell>
          <cell r="F3111">
            <v>18</v>
          </cell>
          <cell r="G3111">
            <v>30</v>
          </cell>
          <cell r="H3111">
            <v>0</v>
          </cell>
          <cell r="I3111">
            <v>18</v>
          </cell>
          <cell r="J3111">
            <v>1</v>
          </cell>
          <cell r="K3111">
            <v>0</v>
          </cell>
          <cell r="L3111" t="str">
            <v>KGM</v>
          </cell>
          <cell r="M3111">
            <v>0</v>
          </cell>
          <cell r="N3111">
            <v>0</v>
          </cell>
          <cell r="O3111" t="str">
            <v>CLASSE</v>
          </cell>
          <cell r="P3111">
            <v>4</v>
          </cell>
          <cell r="Q3111">
            <v>54.4</v>
          </cell>
          <cell r="R3111">
            <v>31</v>
          </cell>
          <cell r="S3111">
            <v>54.400000000000006</v>
          </cell>
          <cell r="T3111" t="str">
            <v xml:space="preserve"> </v>
          </cell>
        </row>
        <row r="3112">
          <cell r="A3112" t="str">
            <v>58081000</v>
          </cell>
          <cell r="B3112" t="str">
            <v>Tresses en pieces</v>
          </cell>
          <cell r="C3112">
            <v>38393</v>
          </cell>
          <cell r="D3112">
            <v>30</v>
          </cell>
          <cell r="E3112">
            <v>0</v>
          </cell>
          <cell r="F3112">
            <v>18</v>
          </cell>
          <cell r="G3112">
            <v>30</v>
          </cell>
          <cell r="H3112">
            <v>0</v>
          </cell>
          <cell r="I3112">
            <v>18</v>
          </cell>
          <cell r="J3112">
            <v>1</v>
          </cell>
          <cell r="K3112">
            <v>0</v>
          </cell>
          <cell r="L3112" t="str">
            <v>KGM</v>
          </cell>
          <cell r="M3112">
            <v>0</v>
          </cell>
          <cell r="N3112">
            <v>0</v>
          </cell>
          <cell r="O3112" t="str">
            <v>CLASSE</v>
          </cell>
          <cell r="P3112">
            <v>4</v>
          </cell>
          <cell r="Q3112">
            <v>54.4</v>
          </cell>
          <cell r="R3112">
            <v>31</v>
          </cell>
          <cell r="S3112">
            <v>54.400000000000006</v>
          </cell>
          <cell r="T3112" t="str">
            <v xml:space="preserve"> </v>
          </cell>
        </row>
        <row r="3113">
          <cell r="A3113" t="str">
            <v>58089000</v>
          </cell>
          <cell r="B3113" t="str">
            <v>Articles de passementerie ou ornementaux &amp; analogues en pieces</v>
          </cell>
          <cell r="C3113">
            <v>38393</v>
          </cell>
          <cell r="D3113">
            <v>30</v>
          </cell>
          <cell r="E3113">
            <v>0</v>
          </cell>
          <cell r="F3113">
            <v>18</v>
          </cell>
          <cell r="G3113">
            <v>30</v>
          </cell>
          <cell r="H3113">
            <v>0</v>
          </cell>
          <cell r="I3113">
            <v>18</v>
          </cell>
          <cell r="J3113">
            <v>1</v>
          </cell>
          <cell r="K3113">
            <v>0</v>
          </cell>
          <cell r="L3113" t="str">
            <v>KGM</v>
          </cell>
          <cell r="M3113">
            <v>0</v>
          </cell>
          <cell r="N3113">
            <v>0</v>
          </cell>
          <cell r="O3113" t="str">
            <v>CLASSE</v>
          </cell>
          <cell r="P3113">
            <v>4</v>
          </cell>
          <cell r="Q3113">
            <v>54.4</v>
          </cell>
          <cell r="R3113">
            <v>31</v>
          </cell>
          <cell r="S3113">
            <v>54.400000000000006</v>
          </cell>
          <cell r="T3113" t="str">
            <v xml:space="preserve"> </v>
          </cell>
        </row>
        <row r="3114">
          <cell r="A3114" t="str">
            <v>58090000</v>
          </cell>
          <cell r="B3114" t="str">
            <v>Tissus de fils metal &amp;file metallique,text.metallise du #5605 ndnca</v>
          </cell>
          <cell r="C3114">
            <v>38393</v>
          </cell>
          <cell r="D3114">
            <v>30</v>
          </cell>
          <cell r="E3114">
            <v>0</v>
          </cell>
          <cell r="F3114">
            <v>18</v>
          </cell>
          <cell r="G3114">
            <v>30</v>
          </cell>
          <cell r="H3114">
            <v>0</v>
          </cell>
          <cell r="I3114">
            <v>18</v>
          </cell>
          <cell r="J3114">
            <v>1</v>
          </cell>
          <cell r="K3114">
            <v>0</v>
          </cell>
          <cell r="L3114" t="str">
            <v>KGM</v>
          </cell>
          <cell r="M3114">
            <v>0</v>
          </cell>
          <cell r="N3114">
            <v>0</v>
          </cell>
          <cell r="O3114" t="str">
            <v>CLASSE</v>
          </cell>
          <cell r="P3114">
            <v>4</v>
          </cell>
          <cell r="Q3114">
            <v>54.4</v>
          </cell>
          <cell r="R3114">
            <v>31</v>
          </cell>
          <cell r="S3114">
            <v>54.400000000000006</v>
          </cell>
          <cell r="T3114" t="str">
            <v xml:space="preserve"> </v>
          </cell>
        </row>
        <row r="3115">
          <cell r="A3115" t="str">
            <v>58101000</v>
          </cell>
          <cell r="B3115" t="str">
            <v>Broderies chimiques ou aeriennes et a fond decoupe.</v>
          </cell>
          <cell r="C3115">
            <v>38393</v>
          </cell>
          <cell r="D3115">
            <v>30</v>
          </cell>
          <cell r="E3115">
            <v>0</v>
          </cell>
          <cell r="F3115">
            <v>18</v>
          </cell>
          <cell r="G3115">
            <v>30</v>
          </cell>
          <cell r="H3115">
            <v>0</v>
          </cell>
          <cell r="I3115">
            <v>18</v>
          </cell>
          <cell r="J3115">
            <v>1</v>
          </cell>
          <cell r="K3115">
            <v>0</v>
          </cell>
          <cell r="L3115" t="str">
            <v>KGM</v>
          </cell>
          <cell r="M3115">
            <v>0</v>
          </cell>
          <cell r="N3115">
            <v>0</v>
          </cell>
          <cell r="O3115" t="str">
            <v>CLASSE</v>
          </cell>
          <cell r="P3115">
            <v>4</v>
          </cell>
          <cell r="Q3115">
            <v>54.4</v>
          </cell>
          <cell r="R3115">
            <v>31</v>
          </cell>
          <cell r="S3115">
            <v>54.400000000000006</v>
          </cell>
          <cell r="T3115" t="str">
            <v xml:space="preserve"> </v>
          </cell>
        </row>
        <row r="3116">
          <cell r="A3116" t="str">
            <v>58109100</v>
          </cell>
          <cell r="B3116" t="str">
            <v>Broderies de coton, en pieces, en bandes ou en motifs.</v>
          </cell>
          <cell r="C3116">
            <v>38393</v>
          </cell>
          <cell r="D3116">
            <v>30</v>
          </cell>
          <cell r="E3116">
            <v>0</v>
          </cell>
          <cell r="F3116">
            <v>18</v>
          </cell>
          <cell r="G3116">
            <v>30</v>
          </cell>
          <cell r="H3116">
            <v>0</v>
          </cell>
          <cell r="I3116">
            <v>18</v>
          </cell>
          <cell r="J3116">
            <v>1</v>
          </cell>
          <cell r="K3116">
            <v>0</v>
          </cell>
          <cell r="L3116" t="str">
            <v>KGM</v>
          </cell>
          <cell r="M3116">
            <v>0</v>
          </cell>
          <cell r="N3116">
            <v>0</v>
          </cell>
          <cell r="O3116" t="str">
            <v>CLASSE</v>
          </cell>
          <cell r="P3116">
            <v>4</v>
          </cell>
          <cell r="Q3116">
            <v>54.4</v>
          </cell>
          <cell r="R3116">
            <v>31</v>
          </cell>
          <cell r="S3116">
            <v>54.400000000000006</v>
          </cell>
          <cell r="T3116" t="str">
            <v xml:space="preserve"> </v>
          </cell>
        </row>
        <row r="3117">
          <cell r="A3117" t="str">
            <v>58109200</v>
          </cell>
          <cell r="B3117" t="str">
            <v>Broderies de fibre synthetique ou artificielle,en piece,bande,motif</v>
          </cell>
          <cell r="C3117">
            <v>38393</v>
          </cell>
          <cell r="D3117">
            <v>30</v>
          </cell>
          <cell r="E3117">
            <v>0</v>
          </cell>
          <cell r="F3117">
            <v>18</v>
          </cell>
          <cell r="G3117">
            <v>30</v>
          </cell>
          <cell r="H3117">
            <v>0</v>
          </cell>
          <cell r="I3117">
            <v>18</v>
          </cell>
          <cell r="J3117">
            <v>1</v>
          </cell>
          <cell r="K3117">
            <v>0</v>
          </cell>
          <cell r="L3117" t="str">
            <v>KGM</v>
          </cell>
          <cell r="M3117">
            <v>0</v>
          </cell>
          <cell r="N3117">
            <v>0</v>
          </cell>
          <cell r="O3117" t="str">
            <v>CLASSE</v>
          </cell>
          <cell r="P3117">
            <v>4</v>
          </cell>
          <cell r="Q3117">
            <v>54.4</v>
          </cell>
          <cell r="R3117">
            <v>31</v>
          </cell>
          <cell r="S3117">
            <v>54.400000000000006</v>
          </cell>
          <cell r="T3117" t="str">
            <v xml:space="preserve"> </v>
          </cell>
        </row>
        <row r="3118">
          <cell r="A3118" t="str">
            <v>58109900</v>
          </cell>
          <cell r="B3118" t="str">
            <v>Broderies d'autres matieres textiles,en pieces,en bandes, en motifs</v>
          </cell>
          <cell r="C3118">
            <v>38393</v>
          </cell>
          <cell r="D3118">
            <v>30</v>
          </cell>
          <cell r="E3118">
            <v>0</v>
          </cell>
          <cell r="F3118">
            <v>18</v>
          </cell>
          <cell r="G3118">
            <v>30</v>
          </cell>
          <cell r="H3118">
            <v>0</v>
          </cell>
          <cell r="I3118">
            <v>18</v>
          </cell>
          <cell r="J3118">
            <v>1</v>
          </cell>
          <cell r="K3118">
            <v>0</v>
          </cell>
          <cell r="L3118" t="str">
            <v>KGM</v>
          </cell>
          <cell r="M3118">
            <v>0</v>
          </cell>
          <cell r="N3118">
            <v>0</v>
          </cell>
          <cell r="O3118" t="str">
            <v>CLASSE</v>
          </cell>
          <cell r="P3118">
            <v>4</v>
          </cell>
          <cell r="Q3118">
            <v>54.4</v>
          </cell>
          <cell r="R3118">
            <v>31</v>
          </cell>
          <cell r="S3118">
            <v>54.400000000000006</v>
          </cell>
          <cell r="T3118" t="str">
            <v xml:space="preserve"> </v>
          </cell>
        </row>
        <row r="3119">
          <cell r="A3119" t="str">
            <v>58110000</v>
          </cell>
          <cell r="B3119" t="str">
            <v>Prodt text.matelasse en pce,capitonnage autre cloisonnemt,_x001B_ broderie #5810</v>
          </cell>
          <cell r="C3119">
            <v>38393</v>
          </cell>
          <cell r="D3119">
            <v>30</v>
          </cell>
          <cell r="E3119">
            <v>0</v>
          </cell>
          <cell r="F3119">
            <v>18</v>
          </cell>
          <cell r="G3119">
            <v>30</v>
          </cell>
          <cell r="H3119">
            <v>0</v>
          </cell>
          <cell r="I3119">
            <v>18</v>
          </cell>
          <cell r="J3119">
            <v>1</v>
          </cell>
          <cell r="K3119">
            <v>0</v>
          </cell>
          <cell r="L3119" t="str">
            <v>KGM</v>
          </cell>
          <cell r="M3119">
            <v>0</v>
          </cell>
          <cell r="N3119">
            <v>0</v>
          </cell>
          <cell r="O3119" t="str">
            <v>CLASSE</v>
          </cell>
          <cell r="P3119">
            <v>4</v>
          </cell>
          <cell r="Q3119">
            <v>54.4</v>
          </cell>
          <cell r="R3119">
            <v>31</v>
          </cell>
          <cell r="S3119">
            <v>54.400000000000006</v>
          </cell>
          <cell r="T3119" t="str">
            <v xml:space="preserve"> </v>
          </cell>
        </row>
        <row r="3120">
          <cell r="A3120" t="str">
            <v>59011000</v>
          </cell>
          <cell r="B3120" t="str">
            <v>Tissus enduits...pour reliure, cartonnage, gainerie et usages similaires</v>
          </cell>
          <cell r="C3120">
            <v>38393</v>
          </cell>
          <cell r="D3120">
            <v>10</v>
          </cell>
          <cell r="E3120">
            <v>0</v>
          </cell>
          <cell r="F3120">
            <v>18</v>
          </cell>
          <cell r="G3120">
            <v>10</v>
          </cell>
          <cell r="H3120">
            <v>0</v>
          </cell>
          <cell r="I3120">
            <v>18</v>
          </cell>
          <cell r="J3120">
            <v>1</v>
          </cell>
          <cell r="K3120">
            <v>0</v>
          </cell>
          <cell r="L3120" t="str">
            <v>KGM</v>
          </cell>
          <cell r="M3120">
            <v>0</v>
          </cell>
          <cell r="N3120">
            <v>0</v>
          </cell>
          <cell r="O3120" t="str">
            <v>CLASSE</v>
          </cell>
          <cell r="P3120">
            <v>2</v>
          </cell>
          <cell r="Q3120">
            <v>30.8</v>
          </cell>
          <cell r="R3120">
            <v>11</v>
          </cell>
          <cell r="S3120">
            <v>30.800000000000011</v>
          </cell>
          <cell r="T3120" t="str">
            <v xml:space="preserve"> </v>
          </cell>
        </row>
        <row r="3121">
          <cell r="A3121" t="str">
            <v>59019000</v>
          </cell>
          <cell r="B3121" t="str">
            <v>Toiles preparees pour dessin, peinture ; bougran pour chapellerie</v>
          </cell>
          <cell r="C3121">
            <v>38393</v>
          </cell>
          <cell r="D3121">
            <v>20</v>
          </cell>
          <cell r="E3121">
            <v>0</v>
          </cell>
          <cell r="F3121">
            <v>18</v>
          </cell>
          <cell r="G3121">
            <v>20</v>
          </cell>
          <cell r="H3121">
            <v>0</v>
          </cell>
          <cell r="I3121">
            <v>18</v>
          </cell>
          <cell r="J3121">
            <v>1</v>
          </cell>
          <cell r="K3121">
            <v>0</v>
          </cell>
          <cell r="L3121" t="str">
            <v>KGM</v>
          </cell>
          <cell r="M3121">
            <v>0</v>
          </cell>
          <cell r="N3121">
            <v>0</v>
          </cell>
          <cell r="O3121" t="str">
            <v>CLASSE</v>
          </cell>
          <cell r="P3121">
            <v>3</v>
          </cell>
          <cell r="Q3121">
            <v>42.6</v>
          </cell>
          <cell r="R3121">
            <v>21</v>
          </cell>
          <cell r="S3121">
            <v>42.599999999999994</v>
          </cell>
          <cell r="T3121" t="str">
            <v xml:space="preserve"> </v>
          </cell>
        </row>
        <row r="3122">
          <cell r="A3122" t="str">
            <v>59021000</v>
          </cell>
          <cell r="B3122" t="str">
            <v>Nappes tramees pour pneumatiques obtenus de nylon ou d'autres polyamides</v>
          </cell>
          <cell r="C3122">
            <v>38393</v>
          </cell>
          <cell r="D3122">
            <v>30</v>
          </cell>
          <cell r="E3122">
            <v>0</v>
          </cell>
          <cell r="F3122">
            <v>18</v>
          </cell>
          <cell r="G3122">
            <v>30</v>
          </cell>
          <cell r="H3122">
            <v>0</v>
          </cell>
          <cell r="I3122">
            <v>18</v>
          </cell>
          <cell r="J3122">
            <v>1</v>
          </cell>
          <cell r="K3122">
            <v>0</v>
          </cell>
          <cell r="L3122" t="str">
            <v>KGM</v>
          </cell>
          <cell r="M3122">
            <v>0</v>
          </cell>
          <cell r="N3122">
            <v>0</v>
          </cell>
          <cell r="O3122" t="str">
            <v>CLASSE</v>
          </cell>
          <cell r="P3122">
            <v>4</v>
          </cell>
          <cell r="Q3122">
            <v>54.4</v>
          </cell>
          <cell r="R3122">
            <v>31</v>
          </cell>
          <cell r="S3122">
            <v>54.400000000000006</v>
          </cell>
          <cell r="T3122" t="str">
            <v xml:space="preserve"> </v>
          </cell>
        </row>
        <row r="3123">
          <cell r="A3123" t="str">
            <v>59022000</v>
          </cell>
          <cell r="B3123" t="str">
            <v>Nappes tramees de polyesters pour pneumatiques</v>
          </cell>
          <cell r="C3123">
            <v>38393</v>
          </cell>
          <cell r="D3123">
            <v>30</v>
          </cell>
          <cell r="E3123">
            <v>0</v>
          </cell>
          <cell r="F3123">
            <v>18</v>
          </cell>
          <cell r="G3123">
            <v>30</v>
          </cell>
          <cell r="H3123">
            <v>0</v>
          </cell>
          <cell r="I3123">
            <v>18</v>
          </cell>
          <cell r="J3123">
            <v>1</v>
          </cell>
          <cell r="K3123">
            <v>0</v>
          </cell>
          <cell r="L3123" t="str">
            <v>KGM</v>
          </cell>
          <cell r="M3123">
            <v>0</v>
          </cell>
          <cell r="N3123">
            <v>0</v>
          </cell>
          <cell r="O3123" t="str">
            <v>CLASSE</v>
          </cell>
          <cell r="P3123">
            <v>4</v>
          </cell>
          <cell r="Q3123">
            <v>54.4</v>
          </cell>
          <cell r="R3123">
            <v>31</v>
          </cell>
          <cell r="S3123">
            <v>54.400000000000006</v>
          </cell>
          <cell r="T3123" t="str">
            <v xml:space="preserve"> </v>
          </cell>
        </row>
        <row r="3124">
          <cell r="A3124" t="str">
            <v>59029000</v>
          </cell>
          <cell r="B3124" t="str">
            <v>Nappes tramees  de rayonne viscose pour pneumatiques</v>
          </cell>
          <cell r="C3124">
            <v>38393</v>
          </cell>
          <cell r="D3124">
            <v>30</v>
          </cell>
          <cell r="E3124">
            <v>0</v>
          </cell>
          <cell r="F3124">
            <v>18</v>
          </cell>
          <cell r="G3124">
            <v>30</v>
          </cell>
          <cell r="H3124">
            <v>0</v>
          </cell>
          <cell r="I3124">
            <v>18</v>
          </cell>
          <cell r="J3124">
            <v>1</v>
          </cell>
          <cell r="K3124">
            <v>0</v>
          </cell>
          <cell r="L3124" t="str">
            <v>KGM</v>
          </cell>
          <cell r="M3124">
            <v>0</v>
          </cell>
          <cell r="N3124">
            <v>0</v>
          </cell>
          <cell r="O3124" t="str">
            <v>CLASSE</v>
          </cell>
          <cell r="P3124">
            <v>4</v>
          </cell>
          <cell r="Q3124">
            <v>54.4</v>
          </cell>
          <cell r="R3124">
            <v>31</v>
          </cell>
          <cell r="S3124">
            <v>54.400000000000006</v>
          </cell>
          <cell r="T3124" t="str">
            <v xml:space="preserve"> </v>
          </cell>
        </row>
        <row r="3125">
          <cell r="A3125" t="str">
            <v>59031000</v>
          </cell>
          <cell r="B3125" t="str">
            <v>Tissus impregnes, enduits ou recouverts... de poly(chlorure de vinyle)..</v>
          </cell>
          <cell r="C3125">
            <v>38393</v>
          </cell>
          <cell r="D3125">
            <v>10</v>
          </cell>
          <cell r="E3125">
            <v>0</v>
          </cell>
          <cell r="F3125">
            <v>18</v>
          </cell>
          <cell r="G3125">
            <v>10</v>
          </cell>
          <cell r="H3125">
            <v>0</v>
          </cell>
          <cell r="I3125">
            <v>18</v>
          </cell>
          <cell r="J3125">
            <v>1</v>
          </cell>
          <cell r="K3125">
            <v>0</v>
          </cell>
          <cell r="L3125" t="str">
            <v>KGM</v>
          </cell>
          <cell r="M3125">
            <v>0</v>
          </cell>
          <cell r="N3125">
            <v>0</v>
          </cell>
          <cell r="O3125" t="str">
            <v>CLASSE</v>
          </cell>
          <cell r="P3125">
            <v>2</v>
          </cell>
          <cell r="Q3125">
            <v>30.8</v>
          </cell>
          <cell r="R3125">
            <v>11</v>
          </cell>
          <cell r="S3125">
            <v>30.800000000000011</v>
          </cell>
          <cell r="T3125" t="str">
            <v xml:space="preserve"> </v>
          </cell>
        </row>
        <row r="3126">
          <cell r="A3126" t="str">
            <v>59032000</v>
          </cell>
          <cell r="B3126" t="str">
            <v>Tissus impregnes, enduits ou recouverts...de polyurethane..</v>
          </cell>
          <cell r="C3126">
            <v>38393</v>
          </cell>
          <cell r="D3126">
            <v>10</v>
          </cell>
          <cell r="E3126">
            <v>0</v>
          </cell>
          <cell r="F3126">
            <v>18</v>
          </cell>
          <cell r="G3126">
            <v>10</v>
          </cell>
          <cell r="H3126">
            <v>0</v>
          </cell>
          <cell r="I3126">
            <v>18</v>
          </cell>
          <cell r="J3126">
            <v>1</v>
          </cell>
          <cell r="K3126">
            <v>0</v>
          </cell>
          <cell r="L3126" t="str">
            <v>KGM</v>
          </cell>
          <cell r="M3126">
            <v>0</v>
          </cell>
          <cell r="N3126">
            <v>0</v>
          </cell>
          <cell r="O3126" t="str">
            <v>CLASSE</v>
          </cell>
          <cell r="P3126">
            <v>2</v>
          </cell>
          <cell r="Q3126">
            <v>30.8</v>
          </cell>
          <cell r="R3126">
            <v>11</v>
          </cell>
          <cell r="S3126">
            <v>30.800000000000011</v>
          </cell>
          <cell r="T3126" t="str">
            <v xml:space="preserve"> </v>
          </cell>
        </row>
        <row r="3127">
          <cell r="A3127" t="str">
            <v>59039000</v>
          </cell>
          <cell r="B3127" t="str">
            <v>Tissus impregnes, enduits ou recouverts...d'autres matieres plastiques..</v>
          </cell>
          <cell r="C3127">
            <v>38393</v>
          </cell>
          <cell r="D3127">
            <v>10</v>
          </cell>
          <cell r="E3127">
            <v>0</v>
          </cell>
          <cell r="F3127">
            <v>18</v>
          </cell>
          <cell r="G3127">
            <v>10</v>
          </cell>
          <cell r="H3127">
            <v>0</v>
          </cell>
          <cell r="I3127">
            <v>18</v>
          </cell>
          <cell r="J3127">
            <v>1</v>
          </cell>
          <cell r="K3127">
            <v>0</v>
          </cell>
          <cell r="L3127" t="str">
            <v>KGM</v>
          </cell>
          <cell r="M3127">
            <v>0</v>
          </cell>
          <cell r="N3127">
            <v>0</v>
          </cell>
          <cell r="O3127" t="str">
            <v>CLASSE</v>
          </cell>
          <cell r="P3127">
            <v>2</v>
          </cell>
          <cell r="Q3127">
            <v>30.8</v>
          </cell>
          <cell r="R3127">
            <v>11</v>
          </cell>
          <cell r="S3127">
            <v>30.800000000000011</v>
          </cell>
          <cell r="T3127" t="str">
            <v xml:space="preserve"> </v>
          </cell>
        </row>
        <row r="3128">
          <cell r="A3128" t="str">
            <v>59041000</v>
          </cell>
          <cell r="B3128" t="str">
            <v>Linoleums</v>
          </cell>
          <cell r="C3128">
            <v>38393</v>
          </cell>
          <cell r="D3128">
            <v>30</v>
          </cell>
          <cell r="E3128">
            <v>0</v>
          </cell>
          <cell r="F3128">
            <v>18</v>
          </cell>
          <cell r="G3128">
            <v>30</v>
          </cell>
          <cell r="H3128">
            <v>0</v>
          </cell>
          <cell r="I3128">
            <v>18</v>
          </cell>
          <cell r="J3128">
            <v>1</v>
          </cell>
          <cell r="K3128">
            <v>0</v>
          </cell>
          <cell r="L3128" t="str">
            <v>KGM</v>
          </cell>
          <cell r="M3128">
            <v>0</v>
          </cell>
          <cell r="N3128">
            <v>0</v>
          </cell>
          <cell r="O3128" t="str">
            <v>CLASSE</v>
          </cell>
          <cell r="P3128">
            <v>4</v>
          </cell>
          <cell r="Q3128">
            <v>54.4</v>
          </cell>
          <cell r="R3128">
            <v>31</v>
          </cell>
          <cell r="S3128">
            <v>54.400000000000006</v>
          </cell>
          <cell r="T3128" t="str">
            <v xml:space="preserve"> </v>
          </cell>
        </row>
        <row r="3129">
          <cell r="A3129" t="str">
            <v>59049000</v>
          </cell>
          <cell r="B3129" t="str">
            <v>Revetement de sol consistant en enduit ou un recouvrement appliqu_x0002_ sur support textil</v>
          </cell>
          <cell r="C3129">
            <v>38393</v>
          </cell>
          <cell r="D3129">
            <v>30</v>
          </cell>
          <cell r="E3129">
            <v>0</v>
          </cell>
          <cell r="F3129">
            <v>18</v>
          </cell>
          <cell r="G3129">
            <v>30</v>
          </cell>
          <cell r="H3129">
            <v>0</v>
          </cell>
          <cell r="I3129">
            <v>18</v>
          </cell>
          <cell r="J3129">
            <v>1</v>
          </cell>
          <cell r="K3129">
            <v>0</v>
          </cell>
          <cell r="L3129" t="str">
            <v>KGM</v>
          </cell>
          <cell r="M3129">
            <v>0</v>
          </cell>
          <cell r="N3129">
            <v>0</v>
          </cell>
          <cell r="O3129" t="str">
            <v>CLASSE</v>
          </cell>
          <cell r="P3129">
            <v>4</v>
          </cell>
          <cell r="Q3129">
            <v>54.4</v>
          </cell>
          <cell r="R3129">
            <v>31</v>
          </cell>
          <cell r="S3129">
            <v>54.400000000000006</v>
          </cell>
          <cell r="T3129" t="str">
            <v xml:space="preserve"> </v>
          </cell>
        </row>
        <row r="3130">
          <cell r="A3130" t="str">
            <v>59050000</v>
          </cell>
          <cell r="B3130" t="str">
            <v>Revetements muraux en matieres textiles</v>
          </cell>
          <cell r="C3130">
            <v>38393</v>
          </cell>
          <cell r="D3130">
            <v>30</v>
          </cell>
          <cell r="E3130">
            <v>0</v>
          </cell>
          <cell r="F3130">
            <v>18</v>
          </cell>
          <cell r="G3130">
            <v>30</v>
          </cell>
          <cell r="H3130">
            <v>0</v>
          </cell>
          <cell r="I3130">
            <v>18</v>
          </cell>
          <cell r="J3130">
            <v>1</v>
          </cell>
          <cell r="K3130">
            <v>0</v>
          </cell>
          <cell r="L3130" t="str">
            <v>KGM</v>
          </cell>
          <cell r="M3130">
            <v>0</v>
          </cell>
          <cell r="N3130">
            <v>0</v>
          </cell>
          <cell r="O3130" t="str">
            <v>CLASSE</v>
          </cell>
          <cell r="P3130">
            <v>4</v>
          </cell>
          <cell r="Q3130">
            <v>54.4</v>
          </cell>
          <cell r="R3130">
            <v>31</v>
          </cell>
          <cell r="S3130">
            <v>54.400000000000006</v>
          </cell>
          <cell r="T3130" t="str">
            <v xml:space="preserve"> </v>
          </cell>
        </row>
        <row r="3131">
          <cell r="A3131" t="str">
            <v>59061000</v>
          </cell>
          <cell r="B3131" t="str">
            <v>Rubans adhesifs d'une largeur n'excedant pas 20 cm exclus no. 5902</v>
          </cell>
          <cell r="C3131">
            <v>38393</v>
          </cell>
          <cell r="D3131">
            <v>30</v>
          </cell>
          <cell r="E3131">
            <v>0</v>
          </cell>
          <cell r="F3131">
            <v>18</v>
          </cell>
          <cell r="G3131">
            <v>30</v>
          </cell>
          <cell r="H3131">
            <v>0</v>
          </cell>
          <cell r="I3131">
            <v>18</v>
          </cell>
          <cell r="J3131">
            <v>1</v>
          </cell>
          <cell r="K3131">
            <v>0</v>
          </cell>
          <cell r="L3131" t="str">
            <v>KGM</v>
          </cell>
          <cell r="M3131">
            <v>0</v>
          </cell>
          <cell r="N3131">
            <v>0</v>
          </cell>
          <cell r="O3131" t="str">
            <v>CLASSE</v>
          </cell>
          <cell r="P3131">
            <v>4</v>
          </cell>
          <cell r="Q3131">
            <v>54.4</v>
          </cell>
          <cell r="R3131">
            <v>31</v>
          </cell>
          <cell r="S3131">
            <v>54.400000000000006</v>
          </cell>
          <cell r="T3131" t="str">
            <v xml:space="preserve"> </v>
          </cell>
        </row>
        <row r="3132">
          <cell r="A3132" t="str">
            <v>59069100</v>
          </cell>
          <cell r="B3132" t="str">
            <v>Tissus caoutchoutes de bonneterie, autres que ceux du n. 59.02</v>
          </cell>
          <cell r="C3132">
            <v>38393</v>
          </cell>
          <cell r="D3132">
            <v>30</v>
          </cell>
          <cell r="E3132">
            <v>0</v>
          </cell>
          <cell r="F3132">
            <v>18</v>
          </cell>
          <cell r="G3132">
            <v>30</v>
          </cell>
          <cell r="H3132">
            <v>0</v>
          </cell>
          <cell r="I3132">
            <v>18</v>
          </cell>
          <cell r="J3132">
            <v>1</v>
          </cell>
          <cell r="K3132">
            <v>0</v>
          </cell>
          <cell r="L3132" t="str">
            <v>KGM</v>
          </cell>
          <cell r="M3132">
            <v>0</v>
          </cell>
          <cell r="N3132">
            <v>0</v>
          </cell>
          <cell r="O3132" t="str">
            <v>CLASSE</v>
          </cell>
          <cell r="P3132">
            <v>4</v>
          </cell>
          <cell r="Q3132">
            <v>54.4</v>
          </cell>
          <cell r="R3132">
            <v>31</v>
          </cell>
          <cell r="S3132">
            <v>54.400000000000006</v>
          </cell>
          <cell r="T3132" t="str">
            <v xml:space="preserve"> </v>
          </cell>
        </row>
        <row r="3133">
          <cell r="A3133" t="str">
            <v>59069900</v>
          </cell>
          <cell r="B3133" t="str">
            <v>Tissus caoutchoutes, autres que ceux du n. 59.02</v>
          </cell>
          <cell r="C3133">
            <v>38393</v>
          </cell>
          <cell r="D3133">
            <v>30</v>
          </cell>
          <cell r="E3133">
            <v>0</v>
          </cell>
          <cell r="F3133">
            <v>18</v>
          </cell>
          <cell r="G3133">
            <v>30</v>
          </cell>
          <cell r="H3133">
            <v>0</v>
          </cell>
          <cell r="I3133">
            <v>18</v>
          </cell>
          <cell r="J3133">
            <v>1</v>
          </cell>
          <cell r="K3133">
            <v>0</v>
          </cell>
          <cell r="L3133" t="str">
            <v>KGM</v>
          </cell>
          <cell r="M3133">
            <v>0</v>
          </cell>
          <cell r="N3133">
            <v>0</v>
          </cell>
          <cell r="O3133" t="str">
            <v>CLASSE</v>
          </cell>
          <cell r="P3133">
            <v>4</v>
          </cell>
          <cell r="Q3133">
            <v>54.4</v>
          </cell>
          <cell r="R3133">
            <v>31</v>
          </cell>
          <cell r="S3133">
            <v>54.400000000000006</v>
          </cell>
          <cell r="T3133" t="str">
            <v xml:space="preserve"> </v>
          </cell>
        </row>
        <row r="3134">
          <cell r="A3134" t="str">
            <v>59070000</v>
          </cell>
          <cell r="B3134" t="str">
            <v>Tissus impregnes,enduits,toile pr theatre,fond d'atelier,usag.analog</v>
          </cell>
          <cell r="C3134">
            <v>38393</v>
          </cell>
          <cell r="D3134">
            <v>30</v>
          </cell>
          <cell r="E3134">
            <v>0</v>
          </cell>
          <cell r="F3134">
            <v>18</v>
          </cell>
          <cell r="G3134">
            <v>30</v>
          </cell>
          <cell r="H3134">
            <v>0</v>
          </cell>
          <cell r="I3134">
            <v>18</v>
          </cell>
          <cell r="J3134">
            <v>1</v>
          </cell>
          <cell r="K3134">
            <v>0</v>
          </cell>
          <cell r="L3134" t="str">
            <v>KGM</v>
          </cell>
          <cell r="M3134">
            <v>0</v>
          </cell>
          <cell r="N3134">
            <v>0</v>
          </cell>
          <cell r="O3134" t="str">
            <v>CLASSE</v>
          </cell>
          <cell r="P3134">
            <v>4</v>
          </cell>
          <cell r="Q3134">
            <v>54.4</v>
          </cell>
          <cell r="R3134">
            <v>31</v>
          </cell>
          <cell r="S3134">
            <v>54.400000000000006</v>
          </cell>
          <cell r="T3134" t="str">
            <v xml:space="preserve"> </v>
          </cell>
        </row>
        <row r="3135">
          <cell r="A3135" t="str">
            <v>59080000</v>
          </cell>
          <cell r="B3135" t="str">
            <v>Manchons &amp; etoffes tubulaires tricotees servant a leur fabrication</v>
          </cell>
          <cell r="C3135">
            <v>38393</v>
          </cell>
          <cell r="D3135">
            <v>30</v>
          </cell>
          <cell r="E3135">
            <v>0</v>
          </cell>
          <cell r="F3135">
            <v>18</v>
          </cell>
          <cell r="G3135">
            <v>30</v>
          </cell>
          <cell r="H3135">
            <v>0</v>
          </cell>
          <cell r="I3135">
            <v>18</v>
          </cell>
          <cell r="J3135">
            <v>1</v>
          </cell>
          <cell r="K3135">
            <v>0</v>
          </cell>
          <cell r="L3135" t="str">
            <v>KGM</v>
          </cell>
          <cell r="M3135">
            <v>0</v>
          </cell>
          <cell r="N3135">
            <v>0</v>
          </cell>
          <cell r="O3135" t="str">
            <v>CLASSE</v>
          </cell>
          <cell r="P3135">
            <v>4</v>
          </cell>
          <cell r="Q3135">
            <v>54.4</v>
          </cell>
          <cell r="R3135">
            <v>31</v>
          </cell>
          <cell r="S3135">
            <v>54.400000000000006</v>
          </cell>
          <cell r="T3135" t="str">
            <v xml:space="preserve"> </v>
          </cell>
        </row>
        <row r="3136">
          <cell r="A3136" t="str">
            <v>59090000</v>
          </cell>
          <cell r="B3136" t="str">
            <v>Tuyaux pr pompe &amp;tuy simil.en mat.text.meme avec armature ou accessoires</v>
          </cell>
          <cell r="C3136">
            <v>38393</v>
          </cell>
          <cell r="D3136">
            <v>10</v>
          </cell>
          <cell r="E3136">
            <v>0</v>
          </cell>
          <cell r="F3136">
            <v>18</v>
          </cell>
          <cell r="G3136">
            <v>10</v>
          </cell>
          <cell r="H3136">
            <v>0</v>
          </cell>
          <cell r="I3136">
            <v>18</v>
          </cell>
          <cell r="J3136">
            <v>1</v>
          </cell>
          <cell r="K3136">
            <v>0</v>
          </cell>
          <cell r="L3136" t="str">
            <v>KGM</v>
          </cell>
          <cell r="M3136">
            <v>0</v>
          </cell>
          <cell r="N3136">
            <v>0</v>
          </cell>
          <cell r="O3136" t="str">
            <v>CLASSE</v>
          </cell>
          <cell r="P3136">
            <v>2</v>
          </cell>
          <cell r="Q3136">
            <v>30.8</v>
          </cell>
          <cell r="R3136">
            <v>11</v>
          </cell>
          <cell r="S3136">
            <v>30.800000000000011</v>
          </cell>
          <cell r="T3136" t="str">
            <v xml:space="preserve"> </v>
          </cell>
        </row>
        <row r="3137">
          <cell r="A3137" t="str">
            <v>59100000</v>
          </cell>
          <cell r="B3137" t="str">
            <v>Courroies transp,de trans en mat.tex.impregnes,enduits,recouv.de mat plast</v>
          </cell>
          <cell r="C3137">
            <v>38393</v>
          </cell>
          <cell r="D3137">
            <v>10</v>
          </cell>
          <cell r="E3137">
            <v>0</v>
          </cell>
          <cell r="F3137">
            <v>18</v>
          </cell>
          <cell r="G3137">
            <v>10</v>
          </cell>
          <cell r="H3137">
            <v>0</v>
          </cell>
          <cell r="I3137">
            <v>18</v>
          </cell>
          <cell r="J3137">
            <v>1</v>
          </cell>
          <cell r="K3137">
            <v>0</v>
          </cell>
          <cell r="L3137" t="str">
            <v>KGM</v>
          </cell>
          <cell r="M3137">
            <v>0</v>
          </cell>
          <cell r="N3137">
            <v>0</v>
          </cell>
          <cell r="O3137" t="str">
            <v>CLASSE</v>
          </cell>
          <cell r="P3137">
            <v>2</v>
          </cell>
          <cell r="Q3137">
            <v>30.8</v>
          </cell>
          <cell r="R3137">
            <v>11</v>
          </cell>
          <cell r="S3137">
            <v>30.800000000000011</v>
          </cell>
          <cell r="T3137" t="str">
            <v xml:space="preserve"> </v>
          </cell>
        </row>
        <row r="3138">
          <cell r="A3138" t="str">
            <v>59111000</v>
          </cell>
          <cell r="B3138" t="str">
            <v>Tissus, feutres...+ autres matieres pour autres usages techniques</v>
          </cell>
          <cell r="C3138">
            <v>38393</v>
          </cell>
          <cell r="D3138">
            <v>10</v>
          </cell>
          <cell r="E3138">
            <v>0</v>
          </cell>
          <cell r="F3138">
            <v>18</v>
          </cell>
          <cell r="G3138">
            <v>10</v>
          </cell>
          <cell r="H3138">
            <v>0</v>
          </cell>
          <cell r="I3138">
            <v>18</v>
          </cell>
          <cell r="J3138">
            <v>1</v>
          </cell>
          <cell r="K3138">
            <v>0</v>
          </cell>
          <cell r="L3138" t="str">
            <v>KGM</v>
          </cell>
          <cell r="M3138">
            <v>0</v>
          </cell>
          <cell r="N3138">
            <v>0</v>
          </cell>
          <cell r="O3138" t="str">
            <v>CLASSE</v>
          </cell>
          <cell r="P3138">
            <v>2</v>
          </cell>
          <cell r="Q3138">
            <v>30.8</v>
          </cell>
          <cell r="R3138">
            <v>11</v>
          </cell>
          <cell r="S3138">
            <v>30.800000000000011</v>
          </cell>
          <cell r="T3138" t="str">
            <v xml:space="preserve"> </v>
          </cell>
        </row>
        <row r="3139">
          <cell r="A3139" t="str">
            <v>59112000</v>
          </cell>
          <cell r="B3139" t="str">
            <v>Gazes et toiles a bluter, meme confectionnees</v>
          </cell>
          <cell r="C3139">
            <v>38393</v>
          </cell>
          <cell r="D3139">
            <v>10</v>
          </cell>
          <cell r="E3139">
            <v>0</v>
          </cell>
          <cell r="F3139">
            <v>18</v>
          </cell>
          <cell r="G3139">
            <v>10</v>
          </cell>
          <cell r="H3139">
            <v>0</v>
          </cell>
          <cell r="I3139">
            <v>18</v>
          </cell>
          <cell r="J3139">
            <v>1</v>
          </cell>
          <cell r="K3139">
            <v>0</v>
          </cell>
          <cell r="L3139" t="str">
            <v>KGM</v>
          </cell>
          <cell r="M3139">
            <v>0</v>
          </cell>
          <cell r="N3139">
            <v>0</v>
          </cell>
          <cell r="O3139" t="str">
            <v>CLASSE</v>
          </cell>
          <cell r="P3139">
            <v>2</v>
          </cell>
          <cell r="Q3139">
            <v>30.8</v>
          </cell>
          <cell r="R3139">
            <v>11</v>
          </cell>
          <cell r="S3139">
            <v>30.800000000000011</v>
          </cell>
          <cell r="T3139" t="str">
            <v xml:space="preserve"> </v>
          </cell>
        </row>
        <row r="3140">
          <cell r="A3140" t="str">
            <v>59113100</v>
          </cell>
          <cell r="B3140" t="str">
            <v>Tissus et feutres sans fin, d'un poids au m2 inferieur a 650 g</v>
          </cell>
          <cell r="C3140">
            <v>38393</v>
          </cell>
          <cell r="D3140">
            <v>5</v>
          </cell>
          <cell r="E3140">
            <v>0</v>
          </cell>
          <cell r="F3140">
            <v>18</v>
          </cell>
          <cell r="G3140">
            <v>5</v>
          </cell>
          <cell r="H3140">
            <v>0</v>
          </cell>
          <cell r="I3140">
            <v>18</v>
          </cell>
          <cell r="J3140">
            <v>1</v>
          </cell>
          <cell r="K3140">
            <v>0</v>
          </cell>
          <cell r="L3140" t="str">
            <v>KGM</v>
          </cell>
          <cell r="M3140">
            <v>0</v>
          </cell>
          <cell r="N3140">
            <v>0</v>
          </cell>
          <cell r="O3140" t="str">
            <v>CLASSE</v>
          </cell>
          <cell r="P3140">
            <v>1</v>
          </cell>
          <cell r="Q3140">
            <v>24.9</v>
          </cell>
          <cell r="R3140">
            <v>6</v>
          </cell>
          <cell r="S3140">
            <v>24.900000000000006</v>
          </cell>
          <cell r="T3140" t="str">
            <v xml:space="preserve"> </v>
          </cell>
        </row>
        <row r="3141">
          <cell r="A3141" t="str">
            <v>59113200</v>
          </cell>
          <cell r="B3141" t="str">
            <v>Tissus et feutres sans fin d'un poids au m2 egal ou superieur a 650 g</v>
          </cell>
          <cell r="C3141">
            <v>38393</v>
          </cell>
          <cell r="D3141">
            <v>5</v>
          </cell>
          <cell r="E3141">
            <v>0</v>
          </cell>
          <cell r="F3141">
            <v>18</v>
          </cell>
          <cell r="G3141">
            <v>5</v>
          </cell>
          <cell r="H3141">
            <v>0</v>
          </cell>
          <cell r="I3141">
            <v>18</v>
          </cell>
          <cell r="J3141">
            <v>1</v>
          </cell>
          <cell r="K3141">
            <v>0</v>
          </cell>
          <cell r="L3141" t="str">
            <v>KGM</v>
          </cell>
          <cell r="M3141">
            <v>0</v>
          </cell>
          <cell r="N3141">
            <v>0</v>
          </cell>
          <cell r="O3141" t="str">
            <v>CLASSE</v>
          </cell>
          <cell r="P3141">
            <v>1</v>
          </cell>
          <cell r="Q3141">
            <v>24.9</v>
          </cell>
          <cell r="R3141">
            <v>6</v>
          </cell>
          <cell r="S3141">
            <v>24.900000000000006</v>
          </cell>
          <cell r="T3141" t="str">
            <v xml:space="preserve"> </v>
          </cell>
        </row>
        <row r="3142">
          <cell r="A3142" t="str">
            <v>59114000</v>
          </cell>
          <cell r="B3142" t="str">
            <v>Etreindelles &amp;tissus epais utilises sur presses d'huilerie ou usage analog</v>
          </cell>
          <cell r="C3142">
            <v>38393</v>
          </cell>
          <cell r="D3142">
            <v>10</v>
          </cell>
          <cell r="E3142">
            <v>0</v>
          </cell>
          <cell r="F3142">
            <v>18</v>
          </cell>
          <cell r="G3142">
            <v>10</v>
          </cell>
          <cell r="H3142">
            <v>0</v>
          </cell>
          <cell r="I3142">
            <v>18</v>
          </cell>
          <cell r="J3142">
            <v>1</v>
          </cell>
          <cell r="K3142">
            <v>0</v>
          </cell>
          <cell r="L3142" t="str">
            <v>KGM</v>
          </cell>
          <cell r="M3142">
            <v>0</v>
          </cell>
          <cell r="N3142">
            <v>0</v>
          </cell>
          <cell r="O3142" t="str">
            <v>CLASSE</v>
          </cell>
          <cell r="P3142">
            <v>2</v>
          </cell>
          <cell r="Q3142">
            <v>30.8</v>
          </cell>
          <cell r="R3142">
            <v>11</v>
          </cell>
          <cell r="S3142">
            <v>30.800000000000011</v>
          </cell>
          <cell r="T3142" t="str">
            <v xml:space="preserve"> </v>
          </cell>
        </row>
        <row r="3143">
          <cell r="A3143" t="str">
            <v>59119000</v>
          </cell>
          <cell r="B3143" t="str">
            <v>Produits et articles textiles a usages techniques (note 7)du ch 59 ndnca</v>
          </cell>
          <cell r="C3143">
            <v>38393</v>
          </cell>
          <cell r="D3143">
            <v>10</v>
          </cell>
          <cell r="E3143">
            <v>0</v>
          </cell>
          <cell r="F3143">
            <v>18</v>
          </cell>
          <cell r="G3143">
            <v>10</v>
          </cell>
          <cell r="H3143">
            <v>0</v>
          </cell>
          <cell r="I3143">
            <v>18</v>
          </cell>
          <cell r="J3143">
            <v>1</v>
          </cell>
          <cell r="K3143">
            <v>0</v>
          </cell>
          <cell r="L3143" t="str">
            <v>KGM</v>
          </cell>
          <cell r="M3143">
            <v>0</v>
          </cell>
          <cell r="N3143">
            <v>0</v>
          </cell>
          <cell r="O3143" t="str">
            <v>CLASSE</v>
          </cell>
          <cell r="P3143">
            <v>2</v>
          </cell>
          <cell r="Q3143">
            <v>30.8</v>
          </cell>
          <cell r="R3143">
            <v>11</v>
          </cell>
          <cell r="S3143">
            <v>30.800000000000011</v>
          </cell>
          <cell r="T3143" t="str">
            <v xml:space="preserve"> </v>
          </cell>
        </row>
        <row r="3144">
          <cell r="A3144" t="str">
            <v>60011000</v>
          </cell>
          <cell r="B3144" t="str">
            <v>Etoffes de bonneterie "a longs poils".</v>
          </cell>
          <cell r="C3144">
            <v>38393</v>
          </cell>
          <cell r="D3144">
            <v>20</v>
          </cell>
          <cell r="E3144">
            <v>0</v>
          </cell>
          <cell r="F3144">
            <v>18</v>
          </cell>
          <cell r="G3144">
            <v>20</v>
          </cell>
          <cell r="H3144">
            <v>0</v>
          </cell>
          <cell r="I3144">
            <v>18</v>
          </cell>
          <cell r="J3144">
            <v>1</v>
          </cell>
          <cell r="K3144">
            <v>0</v>
          </cell>
          <cell r="L3144" t="str">
            <v>KGM</v>
          </cell>
          <cell r="M3144">
            <v>0</v>
          </cell>
          <cell r="N3144">
            <v>0</v>
          </cell>
          <cell r="O3144" t="str">
            <v>CLASSE</v>
          </cell>
          <cell r="P3144">
            <v>3</v>
          </cell>
          <cell r="Q3144">
            <v>42.6</v>
          </cell>
          <cell r="R3144">
            <v>21</v>
          </cell>
          <cell r="S3144">
            <v>42.599999999999994</v>
          </cell>
          <cell r="T3144" t="str">
            <v xml:space="preserve"> </v>
          </cell>
        </row>
        <row r="3145">
          <cell r="A3145" t="str">
            <v>60012100</v>
          </cell>
          <cell r="B3145" t="str">
            <v>Etoffes de bonneterie a boucles de coton.</v>
          </cell>
          <cell r="C3145">
            <v>38393</v>
          </cell>
          <cell r="D3145">
            <v>20</v>
          </cell>
          <cell r="E3145">
            <v>0</v>
          </cell>
          <cell r="F3145">
            <v>18</v>
          </cell>
          <cell r="G3145">
            <v>20</v>
          </cell>
          <cell r="H3145">
            <v>0</v>
          </cell>
          <cell r="I3145">
            <v>18</v>
          </cell>
          <cell r="J3145">
            <v>1</v>
          </cell>
          <cell r="K3145">
            <v>0</v>
          </cell>
          <cell r="L3145" t="str">
            <v>KGM</v>
          </cell>
          <cell r="M3145">
            <v>0</v>
          </cell>
          <cell r="N3145">
            <v>0</v>
          </cell>
          <cell r="O3145" t="str">
            <v>CLASSE</v>
          </cell>
          <cell r="P3145">
            <v>3</v>
          </cell>
          <cell r="Q3145">
            <v>42.6</v>
          </cell>
          <cell r="R3145">
            <v>21</v>
          </cell>
          <cell r="S3145">
            <v>42.599999999999994</v>
          </cell>
          <cell r="T3145" t="str">
            <v xml:space="preserve"> </v>
          </cell>
        </row>
        <row r="3146">
          <cell r="A3146" t="str">
            <v>60012200</v>
          </cell>
          <cell r="B3146" t="str">
            <v>Etoffes de bonneterie a boucles de fibres synthetiques ou artificielles</v>
          </cell>
          <cell r="C3146">
            <v>38393</v>
          </cell>
          <cell r="D3146">
            <v>20</v>
          </cell>
          <cell r="E3146">
            <v>0</v>
          </cell>
          <cell r="F3146">
            <v>18</v>
          </cell>
          <cell r="G3146">
            <v>20</v>
          </cell>
          <cell r="H3146">
            <v>0</v>
          </cell>
          <cell r="I3146">
            <v>18</v>
          </cell>
          <cell r="J3146">
            <v>1</v>
          </cell>
          <cell r="K3146">
            <v>0</v>
          </cell>
          <cell r="L3146" t="str">
            <v>KGM</v>
          </cell>
          <cell r="M3146">
            <v>0</v>
          </cell>
          <cell r="N3146">
            <v>0</v>
          </cell>
          <cell r="O3146" t="str">
            <v>CLASSE</v>
          </cell>
          <cell r="P3146">
            <v>3</v>
          </cell>
          <cell r="Q3146">
            <v>42.6</v>
          </cell>
          <cell r="R3146">
            <v>21</v>
          </cell>
          <cell r="S3146">
            <v>42.599999999999994</v>
          </cell>
          <cell r="T3146" t="str">
            <v xml:space="preserve"> </v>
          </cell>
        </row>
        <row r="3147">
          <cell r="A3147" t="str">
            <v>60012900</v>
          </cell>
          <cell r="B3147" t="str">
            <v>Etoffes de bonneterie a boucles a longs poils fins ou d'autre matieres tex</v>
          </cell>
          <cell r="C3147">
            <v>38393</v>
          </cell>
          <cell r="D3147">
            <v>20</v>
          </cell>
          <cell r="E3147">
            <v>0</v>
          </cell>
          <cell r="F3147">
            <v>18</v>
          </cell>
          <cell r="G3147">
            <v>20</v>
          </cell>
          <cell r="H3147">
            <v>0</v>
          </cell>
          <cell r="I3147">
            <v>18</v>
          </cell>
          <cell r="J3147">
            <v>1</v>
          </cell>
          <cell r="K3147">
            <v>0</v>
          </cell>
          <cell r="L3147" t="str">
            <v>KGM</v>
          </cell>
          <cell r="M3147">
            <v>0</v>
          </cell>
          <cell r="N3147">
            <v>0</v>
          </cell>
          <cell r="O3147" t="str">
            <v>CLASSE</v>
          </cell>
          <cell r="P3147">
            <v>3</v>
          </cell>
          <cell r="Q3147">
            <v>42.6</v>
          </cell>
          <cell r="R3147">
            <v>21</v>
          </cell>
          <cell r="S3147">
            <v>42.599999999999994</v>
          </cell>
          <cell r="T3147" t="str">
            <v xml:space="preserve"> </v>
          </cell>
        </row>
        <row r="3148">
          <cell r="A3148" t="str">
            <v>60019100</v>
          </cell>
          <cell r="B3148" t="str">
            <v>Velours, peluches, en bonneterie de coton.</v>
          </cell>
          <cell r="C3148">
            <v>38393</v>
          </cell>
          <cell r="D3148">
            <v>20</v>
          </cell>
          <cell r="E3148">
            <v>0</v>
          </cell>
          <cell r="F3148">
            <v>18</v>
          </cell>
          <cell r="G3148">
            <v>20</v>
          </cell>
          <cell r="H3148">
            <v>0</v>
          </cell>
          <cell r="I3148">
            <v>18</v>
          </cell>
          <cell r="J3148">
            <v>1</v>
          </cell>
          <cell r="K3148">
            <v>0</v>
          </cell>
          <cell r="L3148" t="str">
            <v>KGM</v>
          </cell>
          <cell r="M3148">
            <v>0</v>
          </cell>
          <cell r="N3148">
            <v>0</v>
          </cell>
          <cell r="O3148" t="str">
            <v>CLASSE</v>
          </cell>
          <cell r="P3148">
            <v>3</v>
          </cell>
          <cell r="Q3148">
            <v>42.6</v>
          </cell>
          <cell r="R3148">
            <v>21</v>
          </cell>
          <cell r="S3148">
            <v>42.599999999999994</v>
          </cell>
          <cell r="T3148" t="str">
            <v xml:space="preserve"> </v>
          </cell>
        </row>
        <row r="3149">
          <cell r="A3149" t="str">
            <v>60019200</v>
          </cell>
          <cell r="B3149" t="str">
            <v>Velours, peluches, en bonneterie de fibres synthetiques ou ariticielles</v>
          </cell>
          <cell r="C3149">
            <v>38393</v>
          </cell>
          <cell r="D3149">
            <v>20</v>
          </cell>
          <cell r="E3149">
            <v>0</v>
          </cell>
          <cell r="F3149">
            <v>18</v>
          </cell>
          <cell r="G3149">
            <v>20</v>
          </cell>
          <cell r="H3149">
            <v>0</v>
          </cell>
          <cell r="I3149">
            <v>18</v>
          </cell>
          <cell r="J3149">
            <v>1</v>
          </cell>
          <cell r="K3149">
            <v>0</v>
          </cell>
          <cell r="L3149" t="str">
            <v>KGM</v>
          </cell>
          <cell r="M3149">
            <v>0</v>
          </cell>
          <cell r="N3149">
            <v>0</v>
          </cell>
          <cell r="O3149" t="str">
            <v>CLASSE</v>
          </cell>
          <cell r="P3149">
            <v>3</v>
          </cell>
          <cell r="Q3149">
            <v>42.6</v>
          </cell>
          <cell r="R3149">
            <v>21</v>
          </cell>
          <cell r="S3149">
            <v>42.599999999999994</v>
          </cell>
          <cell r="T3149" t="str">
            <v xml:space="preserve"> </v>
          </cell>
        </row>
        <row r="3150">
          <cell r="A3150" t="str">
            <v>60019900</v>
          </cell>
          <cell r="B3150" t="str">
            <v>Velours,peluches,en bonneterie a longs poils &amp;aut.mat.tex ndnr ds le 6001</v>
          </cell>
          <cell r="C3150">
            <v>38393</v>
          </cell>
          <cell r="D3150">
            <v>20</v>
          </cell>
          <cell r="E3150">
            <v>0</v>
          </cell>
          <cell r="F3150">
            <v>18</v>
          </cell>
          <cell r="G3150">
            <v>20</v>
          </cell>
          <cell r="H3150">
            <v>0</v>
          </cell>
          <cell r="I3150">
            <v>18</v>
          </cell>
          <cell r="J3150">
            <v>1</v>
          </cell>
          <cell r="K3150">
            <v>0</v>
          </cell>
          <cell r="L3150" t="str">
            <v>KGM</v>
          </cell>
          <cell r="M3150">
            <v>0</v>
          </cell>
          <cell r="N3150">
            <v>0</v>
          </cell>
          <cell r="O3150" t="str">
            <v>CLASSE</v>
          </cell>
          <cell r="P3150">
            <v>3</v>
          </cell>
          <cell r="Q3150">
            <v>42.6</v>
          </cell>
          <cell r="R3150">
            <v>21</v>
          </cell>
          <cell r="S3150">
            <v>42.599999999999994</v>
          </cell>
          <cell r="T3150" t="str">
            <v xml:space="preserve"> </v>
          </cell>
        </row>
        <row r="3151">
          <cell r="A3151" t="str">
            <v>60024000</v>
          </cell>
          <cell r="B3151" t="str">
            <v>Etoffes de bonneterie-chaine autres que du6001 _x0005_ 600230</v>
          </cell>
          <cell r="C3151">
            <v>38393</v>
          </cell>
          <cell r="D3151">
            <v>20</v>
          </cell>
          <cell r="E3151">
            <v>0</v>
          </cell>
          <cell r="F3151">
            <v>18</v>
          </cell>
          <cell r="G3151">
            <v>20</v>
          </cell>
          <cell r="H3151">
            <v>0</v>
          </cell>
          <cell r="I3151">
            <v>18</v>
          </cell>
          <cell r="J3151">
            <v>1</v>
          </cell>
          <cell r="K3151">
            <v>0</v>
          </cell>
          <cell r="L3151" t="str">
            <v>KGM</v>
          </cell>
          <cell r="M3151">
            <v>0</v>
          </cell>
          <cell r="N3151">
            <v>0</v>
          </cell>
          <cell r="O3151" t="str">
            <v>CLASSE</v>
          </cell>
          <cell r="P3151">
            <v>3</v>
          </cell>
          <cell r="Q3151">
            <v>42.6</v>
          </cell>
          <cell r="R3151">
            <v>21</v>
          </cell>
          <cell r="S3151">
            <v>42.599999999999994</v>
          </cell>
          <cell r="T3151" t="str">
            <v xml:space="preserve"> </v>
          </cell>
        </row>
        <row r="3152">
          <cell r="A3152" t="str">
            <v>60029000</v>
          </cell>
          <cell r="B3152" t="str">
            <v>Etoffes en boneterie autres que celles du600210 _x0005_ 600240</v>
          </cell>
          <cell r="C3152">
            <v>38393</v>
          </cell>
          <cell r="D3152">
            <v>20</v>
          </cell>
          <cell r="E3152">
            <v>0</v>
          </cell>
          <cell r="F3152">
            <v>18</v>
          </cell>
          <cell r="G3152">
            <v>20</v>
          </cell>
          <cell r="H3152">
            <v>0</v>
          </cell>
          <cell r="I3152">
            <v>18</v>
          </cell>
          <cell r="J3152">
            <v>1</v>
          </cell>
          <cell r="K3152">
            <v>0</v>
          </cell>
          <cell r="L3152" t="str">
            <v>KGM</v>
          </cell>
          <cell r="M3152">
            <v>0</v>
          </cell>
          <cell r="N3152">
            <v>0</v>
          </cell>
          <cell r="O3152" t="str">
            <v>CLASSE</v>
          </cell>
          <cell r="P3152">
            <v>3</v>
          </cell>
          <cell r="Q3152">
            <v>42.6</v>
          </cell>
          <cell r="R3152">
            <v>21</v>
          </cell>
          <cell r="S3152">
            <v>42.599999999999994</v>
          </cell>
          <cell r="T3152" t="str">
            <v xml:space="preserve"> </v>
          </cell>
        </row>
        <row r="3153">
          <cell r="A3153" t="str">
            <v>60031000</v>
          </cell>
          <cell r="B3153" t="str">
            <v>Etoffes de bonneterie de laine ou de poilsfins  autres que celles du 6001 &amp; 6002</v>
          </cell>
          <cell r="C3153">
            <v>38393</v>
          </cell>
          <cell r="D3153">
            <v>20</v>
          </cell>
          <cell r="E3153">
            <v>0</v>
          </cell>
          <cell r="F3153">
            <v>18</v>
          </cell>
          <cell r="G3153">
            <v>20</v>
          </cell>
          <cell r="H3153">
            <v>0</v>
          </cell>
          <cell r="I3153">
            <v>18</v>
          </cell>
          <cell r="J3153">
            <v>1</v>
          </cell>
          <cell r="K3153">
            <v>0</v>
          </cell>
          <cell r="L3153" t="str">
            <v>KGM</v>
          </cell>
          <cell r="M3153">
            <v>0</v>
          </cell>
          <cell r="N3153">
            <v>0</v>
          </cell>
          <cell r="O3153" t="str">
            <v>CLASSE</v>
          </cell>
          <cell r="P3153">
            <v>3</v>
          </cell>
          <cell r="Q3153">
            <v>42.6</v>
          </cell>
          <cell r="R3153">
            <v>21</v>
          </cell>
          <cell r="S3153">
            <v>42.599999999999994</v>
          </cell>
          <cell r="T3153" t="str">
            <v xml:space="preserve"> </v>
          </cell>
        </row>
        <row r="3154">
          <cell r="A3154" t="str">
            <v>60032000</v>
          </cell>
          <cell r="B3154" t="str">
            <v>Etoffes de bonneterie de coton autres que celles du 6001 &amp; 6002</v>
          </cell>
          <cell r="C3154">
            <v>38393</v>
          </cell>
          <cell r="D3154">
            <v>20</v>
          </cell>
          <cell r="E3154">
            <v>0</v>
          </cell>
          <cell r="F3154">
            <v>18</v>
          </cell>
          <cell r="G3154">
            <v>20</v>
          </cell>
          <cell r="H3154">
            <v>0</v>
          </cell>
          <cell r="I3154">
            <v>18</v>
          </cell>
          <cell r="J3154">
            <v>1</v>
          </cell>
          <cell r="K3154">
            <v>0</v>
          </cell>
          <cell r="L3154" t="str">
            <v>KGM</v>
          </cell>
          <cell r="M3154">
            <v>0</v>
          </cell>
          <cell r="N3154">
            <v>0</v>
          </cell>
          <cell r="O3154" t="str">
            <v>CLASSE</v>
          </cell>
          <cell r="P3154">
            <v>3</v>
          </cell>
          <cell r="Q3154">
            <v>42.6</v>
          </cell>
          <cell r="R3154">
            <v>21</v>
          </cell>
          <cell r="S3154">
            <v>42.599999999999994</v>
          </cell>
          <cell r="T3154" t="str">
            <v xml:space="preserve"> </v>
          </cell>
        </row>
        <row r="3155">
          <cell r="A3155" t="str">
            <v>60033000</v>
          </cell>
          <cell r="B3155" t="str">
            <v>Etoffes de bonneterie de fibres synth_x0002_tiques autres que celles 6001 &amp; 6002</v>
          </cell>
          <cell r="C3155">
            <v>38393</v>
          </cell>
          <cell r="D3155">
            <v>20</v>
          </cell>
          <cell r="E3155">
            <v>0</v>
          </cell>
          <cell r="F3155">
            <v>18</v>
          </cell>
          <cell r="G3155">
            <v>20</v>
          </cell>
          <cell r="H3155">
            <v>0</v>
          </cell>
          <cell r="I3155">
            <v>18</v>
          </cell>
          <cell r="J3155">
            <v>1</v>
          </cell>
          <cell r="K3155">
            <v>0</v>
          </cell>
          <cell r="L3155" t="str">
            <v>KGM</v>
          </cell>
          <cell r="M3155">
            <v>0</v>
          </cell>
          <cell r="N3155">
            <v>0</v>
          </cell>
          <cell r="O3155" t="str">
            <v>CLASSE</v>
          </cell>
          <cell r="P3155">
            <v>3</v>
          </cell>
          <cell r="Q3155">
            <v>42.6</v>
          </cell>
          <cell r="R3155">
            <v>21</v>
          </cell>
          <cell r="S3155">
            <v>42.599999999999994</v>
          </cell>
          <cell r="T3155" t="str">
            <v xml:space="preserve"> </v>
          </cell>
        </row>
        <row r="3156">
          <cell r="A3156" t="str">
            <v>60034000</v>
          </cell>
          <cell r="B3156" t="str">
            <v>Etoffes de bonneterie de fibres artificielles</v>
          </cell>
          <cell r="C3156">
            <v>38393</v>
          </cell>
          <cell r="D3156">
            <v>20</v>
          </cell>
          <cell r="E3156">
            <v>0</v>
          </cell>
          <cell r="F3156">
            <v>18</v>
          </cell>
          <cell r="G3156">
            <v>20</v>
          </cell>
          <cell r="H3156">
            <v>0</v>
          </cell>
          <cell r="I3156">
            <v>18</v>
          </cell>
          <cell r="J3156">
            <v>1</v>
          </cell>
          <cell r="K3156">
            <v>0</v>
          </cell>
          <cell r="L3156" t="str">
            <v>KGM</v>
          </cell>
          <cell r="M3156">
            <v>0</v>
          </cell>
          <cell r="N3156">
            <v>0</v>
          </cell>
          <cell r="O3156" t="str">
            <v>CLASSE</v>
          </cell>
          <cell r="P3156">
            <v>3</v>
          </cell>
          <cell r="Q3156">
            <v>42.6</v>
          </cell>
          <cell r="R3156">
            <v>21</v>
          </cell>
          <cell r="S3156">
            <v>42.599999999999994</v>
          </cell>
          <cell r="T3156" t="str">
            <v xml:space="preserve"> </v>
          </cell>
        </row>
        <row r="3157">
          <cell r="A3157" t="str">
            <v>60039000</v>
          </cell>
          <cell r="B3157" t="str">
            <v>Etoffes de bonneterie autres que du 600310_x0005_ 600340,autres que celles des 6001 &amp; 6002</v>
          </cell>
          <cell r="C3157">
            <v>38393</v>
          </cell>
          <cell r="D3157">
            <v>20</v>
          </cell>
          <cell r="E3157">
            <v>0</v>
          </cell>
          <cell r="F3157">
            <v>18</v>
          </cell>
          <cell r="G3157">
            <v>20</v>
          </cell>
          <cell r="H3157">
            <v>0</v>
          </cell>
          <cell r="I3157">
            <v>18</v>
          </cell>
          <cell r="J3157">
            <v>1</v>
          </cell>
          <cell r="K3157">
            <v>0</v>
          </cell>
          <cell r="L3157" t="str">
            <v>KGM</v>
          </cell>
          <cell r="M3157">
            <v>0</v>
          </cell>
          <cell r="N3157">
            <v>0</v>
          </cell>
          <cell r="O3157" t="str">
            <v>CLASSE</v>
          </cell>
          <cell r="P3157">
            <v>3</v>
          </cell>
          <cell r="Q3157">
            <v>42.6</v>
          </cell>
          <cell r="R3157">
            <v>21</v>
          </cell>
          <cell r="S3157">
            <v>42.599999999999994</v>
          </cell>
          <cell r="T3157" t="str">
            <v xml:space="preserve"> </v>
          </cell>
        </row>
        <row r="3158">
          <cell r="A3158" t="str">
            <v>60041000</v>
          </cell>
          <cell r="B3158" t="str">
            <v>Etoffes de bonneterie contenant en pds 5%ou+ de fils d'_x0002_lastomtre sans caoutchouc</v>
          </cell>
          <cell r="C3158">
            <v>38393</v>
          </cell>
          <cell r="D3158">
            <v>20</v>
          </cell>
          <cell r="E3158">
            <v>0</v>
          </cell>
          <cell r="F3158">
            <v>18</v>
          </cell>
          <cell r="G3158">
            <v>20</v>
          </cell>
          <cell r="H3158">
            <v>0</v>
          </cell>
          <cell r="I3158">
            <v>18</v>
          </cell>
          <cell r="J3158">
            <v>1</v>
          </cell>
          <cell r="K3158">
            <v>0</v>
          </cell>
          <cell r="L3158" t="str">
            <v>KGM</v>
          </cell>
          <cell r="M3158">
            <v>0</v>
          </cell>
          <cell r="N3158">
            <v>0</v>
          </cell>
          <cell r="O3158" t="str">
            <v>CLASSE</v>
          </cell>
          <cell r="P3158">
            <v>3</v>
          </cell>
          <cell r="Q3158">
            <v>42.6</v>
          </cell>
          <cell r="R3158">
            <v>21</v>
          </cell>
          <cell r="S3158">
            <v>42.599999999999994</v>
          </cell>
          <cell r="T3158" t="str">
            <v xml:space="preserve"> </v>
          </cell>
        </row>
        <row r="3159">
          <cell r="A3159" t="str">
            <v>60049000</v>
          </cell>
          <cell r="B3159" t="str">
            <v>Etoffes de bonneterie en pds 5%ou+ de filsd'_x0002_lastom sans caoutch,autres que du 600410</v>
          </cell>
          <cell r="C3159">
            <v>38393</v>
          </cell>
          <cell r="D3159">
            <v>20</v>
          </cell>
          <cell r="E3159">
            <v>0</v>
          </cell>
          <cell r="F3159">
            <v>18</v>
          </cell>
          <cell r="G3159">
            <v>20</v>
          </cell>
          <cell r="H3159">
            <v>0</v>
          </cell>
          <cell r="I3159">
            <v>18</v>
          </cell>
          <cell r="J3159">
            <v>1</v>
          </cell>
          <cell r="K3159">
            <v>0</v>
          </cell>
          <cell r="L3159" t="str">
            <v>KGM</v>
          </cell>
          <cell r="M3159">
            <v>0</v>
          </cell>
          <cell r="N3159">
            <v>0</v>
          </cell>
          <cell r="O3159" t="str">
            <v>CLASSE</v>
          </cell>
          <cell r="P3159">
            <v>3</v>
          </cell>
          <cell r="Q3159">
            <v>42.6</v>
          </cell>
          <cell r="R3159">
            <v>21</v>
          </cell>
          <cell r="S3159">
            <v>42.599999999999994</v>
          </cell>
          <cell r="T3159" t="str">
            <v xml:space="preserve"> </v>
          </cell>
        </row>
        <row r="3160">
          <cell r="A3160" t="str">
            <v>60051000</v>
          </cell>
          <cell r="B3160" t="str">
            <v>Etoffes de bonneterie-cha_x000C_ne de laine ou depoils fins, autres que celles des 6001&amp;6004</v>
          </cell>
          <cell r="C3160">
            <v>38393</v>
          </cell>
          <cell r="D3160">
            <v>20</v>
          </cell>
          <cell r="E3160">
            <v>0</v>
          </cell>
          <cell r="F3160">
            <v>18</v>
          </cell>
          <cell r="G3160">
            <v>20</v>
          </cell>
          <cell r="H3160">
            <v>0</v>
          </cell>
          <cell r="I3160">
            <v>18</v>
          </cell>
          <cell r="J3160">
            <v>1</v>
          </cell>
          <cell r="K3160">
            <v>0</v>
          </cell>
          <cell r="L3160" t="str">
            <v>KGM</v>
          </cell>
          <cell r="M3160">
            <v>0</v>
          </cell>
          <cell r="N3160">
            <v>0</v>
          </cell>
          <cell r="O3160" t="str">
            <v>CLASSE</v>
          </cell>
          <cell r="P3160">
            <v>3</v>
          </cell>
          <cell r="Q3160">
            <v>42.6</v>
          </cell>
          <cell r="R3160">
            <v>21</v>
          </cell>
          <cell r="S3160">
            <v>42.599999999999994</v>
          </cell>
          <cell r="T3160" t="str">
            <v xml:space="preserve"> </v>
          </cell>
        </row>
        <row r="3161">
          <cell r="A3161" t="str">
            <v>60052100</v>
          </cell>
          <cell r="B3161" t="str">
            <v>Etoffes de bonneterie de coton ecrues ou blanchies,autres que celles des 6001_x0005_6004</v>
          </cell>
          <cell r="C3161">
            <v>38393</v>
          </cell>
          <cell r="D3161">
            <v>20</v>
          </cell>
          <cell r="E3161">
            <v>0</v>
          </cell>
          <cell r="F3161">
            <v>18</v>
          </cell>
          <cell r="G3161">
            <v>20</v>
          </cell>
          <cell r="H3161">
            <v>0</v>
          </cell>
          <cell r="I3161">
            <v>18</v>
          </cell>
          <cell r="J3161">
            <v>1</v>
          </cell>
          <cell r="K3161">
            <v>0</v>
          </cell>
          <cell r="L3161" t="str">
            <v>KGM</v>
          </cell>
          <cell r="M3161">
            <v>0</v>
          </cell>
          <cell r="N3161">
            <v>0</v>
          </cell>
          <cell r="O3161" t="str">
            <v>CLASSE</v>
          </cell>
          <cell r="P3161">
            <v>3</v>
          </cell>
          <cell r="Q3161">
            <v>42.6</v>
          </cell>
          <cell r="R3161">
            <v>21</v>
          </cell>
          <cell r="S3161">
            <v>42.599999999999994</v>
          </cell>
          <cell r="T3161" t="str">
            <v xml:space="preserve"> </v>
          </cell>
        </row>
        <row r="3162">
          <cell r="A3162" t="str">
            <v>60052200</v>
          </cell>
          <cell r="B3162" t="str">
            <v>Etoffesde bonneterie-cha_x000C_ne de coton teinteautres que celles des 6001 _x0005_ 6004</v>
          </cell>
          <cell r="C3162">
            <v>38393</v>
          </cell>
          <cell r="D3162">
            <v>20</v>
          </cell>
          <cell r="E3162">
            <v>0</v>
          </cell>
          <cell r="F3162">
            <v>18</v>
          </cell>
          <cell r="G3162">
            <v>20</v>
          </cell>
          <cell r="H3162">
            <v>0</v>
          </cell>
          <cell r="I3162">
            <v>18</v>
          </cell>
          <cell r="J3162">
            <v>1</v>
          </cell>
          <cell r="K3162">
            <v>0</v>
          </cell>
          <cell r="L3162" t="str">
            <v>KGM</v>
          </cell>
          <cell r="M3162">
            <v>0</v>
          </cell>
          <cell r="N3162">
            <v>0</v>
          </cell>
          <cell r="O3162" t="str">
            <v>CLASSE</v>
          </cell>
          <cell r="P3162">
            <v>3</v>
          </cell>
          <cell r="Q3162">
            <v>42.6</v>
          </cell>
          <cell r="R3162">
            <v>21</v>
          </cell>
          <cell r="S3162">
            <v>42.599999999999994</v>
          </cell>
          <cell r="T3162" t="str">
            <v xml:space="preserve"> </v>
          </cell>
        </row>
        <row r="3163">
          <cell r="A3163" t="str">
            <v>60052300</v>
          </cell>
          <cell r="B3163" t="str">
            <v>Etoffes de bonneterie de coton en fils de diverses couleurs,autres que du 6001_x0005_6004</v>
          </cell>
          <cell r="C3163">
            <v>38393</v>
          </cell>
          <cell r="D3163">
            <v>20</v>
          </cell>
          <cell r="E3163">
            <v>0</v>
          </cell>
          <cell r="F3163">
            <v>18</v>
          </cell>
          <cell r="G3163">
            <v>20</v>
          </cell>
          <cell r="H3163">
            <v>0</v>
          </cell>
          <cell r="I3163">
            <v>18</v>
          </cell>
          <cell r="J3163">
            <v>1</v>
          </cell>
          <cell r="K3163">
            <v>0</v>
          </cell>
          <cell r="L3163" t="str">
            <v>KGM</v>
          </cell>
          <cell r="M3163">
            <v>0</v>
          </cell>
          <cell r="N3163">
            <v>0</v>
          </cell>
          <cell r="O3163" t="str">
            <v>CLASSE</v>
          </cell>
          <cell r="P3163">
            <v>3</v>
          </cell>
          <cell r="Q3163">
            <v>42.6</v>
          </cell>
          <cell r="R3163">
            <v>21</v>
          </cell>
          <cell r="S3163">
            <v>42.599999999999994</v>
          </cell>
          <cell r="T3163" t="str">
            <v xml:space="preserve"> </v>
          </cell>
        </row>
        <row r="3164">
          <cell r="A3164" t="str">
            <v>60052400</v>
          </cell>
          <cell r="B3164" t="str">
            <v>Etoffes de bonneterie de coton imprim_x0002_esautres que celles des 6001 _x0005_ 6004</v>
          </cell>
          <cell r="C3164">
            <v>38393</v>
          </cell>
          <cell r="D3164">
            <v>20</v>
          </cell>
          <cell r="E3164">
            <v>0</v>
          </cell>
          <cell r="F3164">
            <v>18</v>
          </cell>
          <cell r="G3164">
            <v>20</v>
          </cell>
          <cell r="H3164">
            <v>0</v>
          </cell>
          <cell r="I3164">
            <v>18</v>
          </cell>
          <cell r="J3164">
            <v>1</v>
          </cell>
          <cell r="K3164">
            <v>0</v>
          </cell>
          <cell r="L3164" t="str">
            <v>KGM</v>
          </cell>
          <cell r="M3164">
            <v>0</v>
          </cell>
          <cell r="N3164">
            <v>0</v>
          </cell>
          <cell r="O3164" t="str">
            <v>CLASSE</v>
          </cell>
          <cell r="P3164">
            <v>3</v>
          </cell>
          <cell r="Q3164">
            <v>42.6</v>
          </cell>
          <cell r="R3164">
            <v>21</v>
          </cell>
          <cell r="S3164">
            <v>42.599999999999994</v>
          </cell>
          <cell r="T3164" t="str">
            <v xml:space="preserve"> </v>
          </cell>
        </row>
        <row r="3165">
          <cell r="A3165" t="str">
            <v>60053100</v>
          </cell>
          <cell r="B3165" t="str">
            <v>Etoffes de bonneterie-cha_x000C_ne de fibres synt ecrues,blanchies autres que des 6001 &amp; 6004</v>
          </cell>
          <cell r="C3165">
            <v>38393</v>
          </cell>
          <cell r="D3165">
            <v>20</v>
          </cell>
          <cell r="E3165">
            <v>0</v>
          </cell>
          <cell r="F3165">
            <v>18</v>
          </cell>
          <cell r="G3165">
            <v>20</v>
          </cell>
          <cell r="H3165">
            <v>0</v>
          </cell>
          <cell r="I3165">
            <v>18</v>
          </cell>
          <cell r="J3165">
            <v>1</v>
          </cell>
          <cell r="K3165">
            <v>0</v>
          </cell>
          <cell r="L3165" t="str">
            <v>KGM</v>
          </cell>
          <cell r="M3165">
            <v>0</v>
          </cell>
          <cell r="N3165">
            <v>0</v>
          </cell>
          <cell r="O3165" t="str">
            <v>CLASSE</v>
          </cell>
          <cell r="P3165">
            <v>3</v>
          </cell>
          <cell r="Q3165">
            <v>42.6</v>
          </cell>
          <cell r="R3165">
            <v>21</v>
          </cell>
          <cell r="S3165">
            <v>42.599999999999994</v>
          </cell>
          <cell r="T3165" t="str">
            <v xml:space="preserve"> </v>
          </cell>
        </row>
        <row r="3166">
          <cell r="A3166" t="str">
            <v>60053200</v>
          </cell>
          <cell r="B3166" t="str">
            <v>Etoffes de bonneterie-cha_x000C_ne de fibres syntteines autres que celles des 6001 _x0005_ 6004</v>
          </cell>
          <cell r="C3166">
            <v>38393</v>
          </cell>
          <cell r="D3166">
            <v>20</v>
          </cell>
          <cell r="E3166">
            <v>0</v>
          </cell>
          <cell r="F3166">
            <v>18</v>
          </cell>
          <cell r="G3166">
            <v>20</v>
          </cell>
          <cell r="H3166">
            <v>0</v>
          </cell>
          <cell r="I3166">
            <v>18</v>
          </cell>
          <cell r="J3166">
            <v>1</v>
          </cell>
          <cell r="K3166">
            <v>0</v>
          </cell>
          <cell r="L3166" t="str">
            <v>KGM</v>
          </cell>
          <cell r="M3166">
            <v>0</v>
          </cell>
          <cell r="N3166">
            <v>0</v>
          </cell>
          <cell r="O3166" t="str">
            <v>CLASSE</v>
          </cell>
          <cell r="P3166">
            <v>3</v>
          </cell>
          <cell r="Q3166">
            <v>42.6</v>
          </cell>
          <cell r="R3166">
            <v>21</v>
          </cell>
          <cell r="S3166">
            <v>42.599999999999994</v>
          </cell>
          <cell r="T3166" t="str">
            <v xml:space="preserve"> </v>
          </cell>
        </row>
        <row r="3167">
          <cell r="A3167" t="str">
            <v>60053300</v>
          </cell>
          <cell r="B3167" t="str">
            <v>Etoffes de bonneterie-cha_x000C_ne de fibres synten fils color_x0002_s autres que des 6001 _x0005_ 6004</v>
          </cell>
          <cell r="C3167">
            <v>38393</v>
          </cell>
          <cell r="D3167">
            <v>20</v>
          </cell>
          <cell r="E3167">
            <v>0</v>
          </cell>
          <cell r="F3167">
            <v>18</v>
          </cell>
          <cell r="G3167">
            <v>20</v>
          </cell>
          <cell r="H3167">
            <v>0</v>
          </cell>
          <cell r="I3167">
            <v>18</v>
          </cell>
          <cell r="J3167">
            <v>1</v>
          </cell>
          <cell r="K3167">
            <v>0</v>
          </cell>
          <cell r="L3167" t="str">
            <v>KGM</v>
          </cell>
          <cell r="M3167">
            <v>0</v>
          </cell>
          <cell r="N3167">
            <v>0</v>
          </cell>
          <cell r="O3167" t="str">
            <v>CLASSE</v>
          </cell>
          <cell r="P3167">
            <v>3</v>
          </cell>
          <cell r="Q3167">
            <v>42.6</v>
          </cell>
          <cell r="R3167">
            <v>21</v>
          </cell>
          <cell r="S3167">
            <v>42.599999999999994</v>
          </cell>
          <cell r="T3167" t="str">
            <v xml:space="preserve"> </v>
          </cell>
        </row>
        <row r="3168">
          <cell r="A3168" t="str">
            <v>60053400</v>
          </cell>
          <cell r="B3168" t="str">
            <v>Etoffes de bonneterie-cha_x000C_ne de fibres syntimprim_x0002_es, autres que celles des 6001_x0005_6004</v>
          </cell>
          <cell r="C3168">
            <v>38393</v>
          </cell>
          <cell r="D3168">
            <v>20</v>
          </cell>
          <cell r="E3168">
            <v>0</v>
          </cell>
          <cell r="F3168">
            <v>18</v>
          </cell>
          <cell r="G3168">
            <v>20</v>
          </cell>
          <cell r="H3168">
            <v>0</v>
          </cell>
          <cell r="I3168">
            <v>18</v>
          </cell>
          <cell r="J3168">
            <v>1</v>
          </cell>
          <cell r="K3168">
            <v>0</v>
          </cell>
          <cell r="L3168" t="str">
            <v>KGM</v>
          </cell>
          <cell r="M3168">
            <v>0</v>
          </cell>
          <cell r="N3168">
            <v>0</v>
          </cell>
          <cell r="O3168" t="str">
            <v>CLASSE</v>
          </cell>
          <cell r="P3168">
            <v>3</v>
          </cell>
          <cell r="Q3168">
            <v>42.6</v>
          </cell>
          <cell r="R3168">
            <v>21</v>
          </cell>
          <cell r="S3168">
            <v>42.599999999999994</v>
          </cell>
          <cell r="T3168" t="str">
            <v xml:space="preserve"> </v>
          </cell>
        </row>
        <row r="3169">
          <cell r="A3169" t="str">
            <v>60054100</v>
          </cell>
          <cell r="B3169" t="str">
            <v>Etoffes de bonneterie de fibres artificielecrues ou blanchies,autres que des6001_x0005_6004</v>
          </cell>
          <cell r="C3169">
            <v>38393</v>
          </cell>
          <cell r="D3169">
            <v>20</v>
          </cell>
          <cell r="E3169">
            <v>0</v>
          </cell>
          <cell r="F3169">
            <v>18</v>
          </cell>
          <cell r="G3169">
            <v>20</v>
          </cell>
          <cell r="H3169">
            <v>0</v>
          </cell>
          <cell r="I3169">
            <v>18</v>
          </cell>
          <cell r="J3169">
            <v>1</v>
          </cell>
          <cell r="K3169">
            <v>0</v>
          </cell>
          <cell r="L3169" t="str">
            <v>KGM</v>
          </cell>
          <cell r="M3169">
            <v>0</v>
          </cell>
          <cell r="N3169">
            <v>0</v>
          </cell>
          <cell r="O3169" t="str">
            <v>CLASSE</v>
          </cell>
          <cell r="P3169">
            <v>3</v>
          </cell>
          <cell r="Q3169">
            <v>42.6</v>
          </cell>
          <cell r="R3169">
            <v>21</v>
          </cell>
          <cell r="S3169">
            <v>42.599999999999994</v>
          </cell>
          <cell r="T3169" t="str">
            <v xml:space="preserve"> </v>
          </cell>
        </row>
        <row r="3170">
          <cell r="A3170" t="str">
            <v>60054200</v>
          </cell>
          <cell r="B3170" t="str">
            <v>Etoffes de bonneterie de fibres artificielteintes autres que celles des 6001 _x0005_ 6004</v>
          </cell>
          <cell r="C3170">
            <v>38393</v>
          </cell>
          <cell r="D3170">
            <v>20</v>
          </cell>
          <cell r="E3170">
            <v>0</v>
          </cell>
          <cell r="F3170">
            <v>18</v>
          </cell>
          <cell r="G3170">
            <v>20</v>
          </cell>
          <cell r="H3170">
            <v>0</v>
          </cell>
          <cell r="I3170">
            <v>18</v>
          </cell>
          <cell r="J3170">
            <v>1</v>
          </cell>
          <cell r="K3170">
            <v>0</v>
          </cell>
          <cell r="L3170" t="str">
            <v>KGM</v>
          </cell>
          <cell r="M3170">
            <v>0</v>
          </cell>
          <cell r="N3170">
            <v>0</v>
          </cell>
          <cell r="O3170" t="str">
            <v>CLASSE</v>
          </cell>
          <cell r="P3170">
            <v>3</v>
          </cell>
          <cell r="Q3170">
            <v>42.6</v>
          </cell>
          <cell r="R3170">
            <v>21</v>
          </cell>
          <cell r="S3170">
            <v>42.599999999999994</v>
          </cell>
          <cell r="T3170" t="str">
            <v xml:space="preserve"> </v>
          </cell>
        </row>
        <row r="3171">
          <cell r="A3171" t="str">
            <v>60054300</v>
          </cell>
          <cell r="B3171" t="str">
            <v>Etoffes de bonneterie de fibres artificielen fils color_x0002_s, autres que des 6001 _x0005_ 6004</v>
          </cell>
          <cell r="C3171">
            <v>38393</v>
          </cell>
          <cell r="D3171">
            <v>20</v>
          </cell>
          <cell r="E3171">
            <v>0</v>
          </cell>
          <cell r="F3171">
            <v>18</v>
          </cell>
          <cell r="G3171">
            <v>20</v>
          </cell>
          <cell r="H3171">
            <v>0</v>
          </cell>
          <cell r="I3171">
            <v>18</v>
          </cell>
          <cell r="J3171">
            <v>1</v>
          </cell>
          <cell r="K3171">
            <v>0</v>
          </cell>
          <cell r="L3171" t="str">
            <v>KGM</v>
          </cell>
          <cell r="M3171">
            <v>0</v>
          </cell>
          <cell r="N3171">
            <v>0</v>
          </cell>
          <cell r="O3171" t="str">
            <v>CLASSE</v>
          </cell>
          <cell r="P3171">
            <v>3</v>
          </cell>
          <cell r="Q3171">
            <v>42.6</v>
          </cell>
          <cell r="R3171">
            <v>21</v>
          </cell>
          <cell r="S3171">
            <v>42.599999999999994</v>
          </cell>
          <cell r="T3171" t="str">
            <v xml:space="preserve"> </v>
          </cell>
        </row>
        <row r="3172">
          <cell r="A3172" t="str">
            <v>60054400</v>
          </cell>
          <cell r="B3172" t="str">
            <v>Etoffes de bonneterie de fibres artificielimprim_x0002_es autres que des 6001 _x0005_ 6004</v>
          </cell>
          <cell r="C3172">
            <v>38393</v>
          </cell>
          <cell r="D3172">
            <v>20</v>
          </cell>
          <cell r="E3172">
            <v>0</v>
          </cell>
          <cell r="F3172">
            <v>18</v>
          </cell>
          <cell r="G3172">
            <v>20</v>
          </cell>
          <cell r="H3172">
            <v>0</v>
          </cell>
          <cell r="I3172">
            <v>18</v>
          </cell>
          <cell r="J3172">
            <v>1</v>
          </cell>
          <cell r="K3172">
            <v>0</v>
          </cell>
          <cell r="L3172" t="str">
            <v>KGM</v>
          </cell>
          <cell r="M3172">
            <v>0</v>
          </cell>
          <cell r="N3172">
            <v>0</v>
          </cell>
          <cell r="O3172" t="str">
            <v>CLASSE</v>
          </cell>
          <cell r="P3172">
            <v>3</v>
          </cell>
          <cell r="Q3172">
            <v>42.6</v>
          </cell>
          <cell r="R3172">
            <v>21</v>
          </cell>
          <cell r="S3172">
            <v>42.599999999999994</v>
          </cell>
          <cell r="T3172" t="str">
            <v xml:space="preserve"> </v>
          </cell>
        </row>
        <row r="3173">
          <cell r="A3173" t="str">
            <v>60059000</v>
          </cell>
          <cell r="B3173" t="str">
            <v>Etoffes de bonneterie-cha_x000C_ne autres que celles des 6001 _x0005_ 600544</v>
          </cell>
          <cell r="C3173">
            <v>38393</v>
          </cell>
          <cell r="D3173">
            <v>20</v>
          </cell>
          <cell r="E3173">
            <v>0</v>
          </cell>
          <cell r="F3173">
            <v>18</v>
          </cell>
          <cell r="G3173">
            <v>20</v>
          </cell>
          <cell r="H3173">
            <v>0</v>
          </cell>
          <cell r="I3173">
            <v>18</v>
          </cell>
          <cell r="J3173">
            <v>1</v>
          </cell>
          <cell r="K3173">
            <v>0</v>
          </cell>
          <cell r="L3173" t="str">
            <v>KGM</v>
          </cell>
          <cell r="M3173">
            <v>0</v>
          </cell>
          <cell r="N3173">
            <v>0</v>
          </cell>
          <cell r="O3173" t="str">
            <v>CLASSE</v>
          </cell>
          <cell r="P3173">
            <v>3</v>
          </cell>
          <cell r="Q3173">
            <v>42.6</v>
          </cell>
          <cell r="R3173">
            <v>21</v>
          </cell>
          <cell r="S3173">
            <v>42.599999999999994</v>
          </cell>
          <cell r="T3173" t="str">
            <v xml:space="preserve"> </v>
          </cell>
        </row>
        <row r="3174">
          <cell r="A3174" t="str">
            <v>60061000</v>
          </cell>
          <cell r="B3174" t="str">
            <v>Etoffes de bonneterie de laine ou de poils fins</v>
          </cell>
          <cell r="C3174">
            <v>38393</v>
          </cell>
          <cell r="D3174">
            <v>20</v>
          </cell>
          <cell r="E3174">
            <v>0</v>
          </cell>
          <cell r="F3174">
            <v>18</v>
          </cell>
          <cell r="G3174">
            <v>20</v>
          </cell>
          <cell r="H3174">
            <v>0</v>
          </cell>
          <cell r="I3174">
            <v>18</v>
          </cell>
          <cell r="J3174">
            <v>1</v>
          </cell>
          <cell r="K3174">
            <v>0</v>
          </cell>
          <cell r="L3174" t="str">
            <v>KGM</v>
          </cell>
          <cell r="M3174">
            <v>0</v>
          </cell>
          <cell r="N3174">
            <v>0</v>
          </cell>
          <cell r="O3174" t="str">
            <v>CLASSE</v>
          </cell>
          <cell r="P3174">
            <v>3</v>
          </cell>
          <cell r="Q3174">
            <v>42.6</v>
          </cell>
          <cell r="R3174">
            <v>21</v>
          </cell>
          <cell r="S3174">
            <v>42.599999999999994</v>
          </cell>
          <cell r="T3174" t="str">
            <v xml:space="preserve"> </v>
          </cell>
        </row>
        <row r="3175">
          <cell r="A3175" t="str">
            <v>60062100</v>
          </cell>
          <cell r="B3175" t="str">
            <v>Etoffe de bonneterie de coton ecrues oublanchies autres que celles des 6002 _x0005_ 6005</v>
          </cell>
          <cell r="C3175">
            <v>38393</v>
          </cell>
          <cell r="D3175">
            <v>20</v>
          </cell>
          <cell r="E3175">
            <v>0</v>
          </cell>
          <cell r="F3175">
            <v>18</v>
          </cell>
          <cell r="G3175">
            <v>20</v>
          </cell>
          <cell r="H3175">
            <v>0</v>
          </cell>
          <cell r="I3175">
            <v>18</v>
          </cell>
          <cell r="J3175">
            <v>1</v>
          </cell>
          <cell r="K3175">
            <v>0</v>
          </cell>
          <cell r="L3175" t="str">
            <v>KGM</v>
          </cell>
          <cell r="M3175">
            <v>0</v>
          </cell>
          <cell r="N3175">
            <v>0</v>
          </cell>
          <cell r="O3175" t="str">
            <v>CLASSE</v>
          </cell>
          <cell r="P3175">
            <v>3</v>
          </cell>
          <cell r="Q3175">
            <v>42.6</v>
          </cell>
          <cell r="R3175">
            <v>21</v>
          </cell>
          <cell r="S3175">
            <v>42.599999999999994</v>
          </cell>
          <cell r="T3175" t="str">
            <v xml:space="preserve"> </v>
          </cell>
        </row>
        <row r="3176">
          <cell r="A3176" t="str">
            <v>60062200</v>
          </cell>
          <cell r="B3176" t="str">
            <v>Etoffes de bonneterie de coton teintesautres que celles des 6002 _x0005_ 6005</v>
          </cell>
          <cell r="C3176">
            <v>38393</v>
          </cell>
          <cell r="D3176">
            <v>20</v>
          </cell>
          <cell r="E3176">
            <v>0</v>
          </cell>
          <cell r="F3176">
            <v>18</v>
          </cell>
          <cell r="G3176">
            <v>20</v>
          </cell>
          <cell r="H3176">
            <v>0</v>
          </cell>
          <cell r="I3176">
            <v>18</v>
          </cell>
          <cell r="J3176">
            <v>1</v>
          </cell>
          <cell r="K3176">
            <v>0</v>
          </cell>
          <cell r="L3176" t="str">
            <v>KGM</v>
          </cell>
          <cell r="M3176">
            <v>0</v>
          </cell>
          <cell r="N3176">
            <v>0</v>
          </cell>
          <cell r="O3176" t="str">
            <v>CLASSE</v>
          </cell>
          <cell r="P3176">
            <v>3</v>
          </cell>
          <cell r="Q3176">
            <v>42.6</v>
          </cell>
          <cell r="R3176">
            <v>21</v>
          </cell>
          <cell r="S3176">
            <v>42.599999999999994</v>
          </cell>
          <cell r="T3176" t="str">
            <v xml:space="preserve"> </v>
          </cell>
        </row>
        <row r="3177">
          <cell r="A3177" t="str">
            <v>60062300</v>
          </cell>
          <cell r="B3177" t="str">
            <v>Etoffes de bonneterie de coton en fils de diverses couleurs autres que des 6002 _x0005_6005</v>
          </cell>
          <cell r="C3177">
            <v>38393</v>
          </cell>
          <cell r="D3177">
            <v>20</v>
          </cell>
          <cell r="E3177">
            <v>0</v>
          </cell>
          <cell r="F3177">
            <v>18</v>
          </cell>
          <cell r="G3177">
            <v>20</v>
          </cell>
          <cell r="H3177">
            <v>0</v>
          </cell>
          <cell r="I3177">
            <v>18</v>
          </cell>
          <cell r="J3177">
            <v>1</v>
          </cell>
          <cell r="K3177">
            <v>0</v>
          </cell>
          <cell r="L3177" t="str">
            <v>KGM</v>
          </cell>
          <cell r="M3177">
            <v>0</v>
          </cell>
          <cell r="N3177">
            <v>0</v>
          </cell>
          <cell r="O3177" t="str">
            <v>CLASSE</v>
          </cell>
          <cell r="P3177">
            <v>3</v>
          </cell>
          <cell r="Q3177">
            <v>42.6</v>
          </cell>
          <cell r="R3177">
            <v>21</v>
          </cell>
          <cell r="S3177">
            <v>42.599999999999994</v>
          </cell>
          <cell r="T3177" t="str">
            <v xml:space="preserve"> </v>
          </cell>
        </row>
        <row r="3178">
          <cell r="A3178" t="str">
            <v>60062400</v>
          </cell>
          <cell r="B3178" t="str">
            <v>Etoffes de bonneterie de coton imprim_x0002_esautres que celles des 6002 _x0005_ 6005</v>
          </cell>
          <cell r="C3178">
            <v>38393</v>
          </cell>
          <cell r="D3178">
            <v>20</v>
          </cell>
          <cell r="E3178">
            <v>0</v>
          </cell>
          <cell r="F3178">
            <v>18</v>
          </cell>
          <cell r="G3178">
            <v>20</v>
          </cell>
          <cell r="H3178">
            <v>0</v>
          </cell>
          <cell r="I3178">
            <v>18</v>
          </cell>
          <cell r="J3178">
            <v>1</v>
          </cell>
          <cell r="K3178">
            <v>0</v>
          </cell>
          <cell r="L3178" t="str">
            <v>KGM</v>
          </cell>
          <cell r="M3178">
            <v>0</v>
          </cell>
          <cell r="N3178">
            <v>0</v>
          </cell>
          <cell r="O3178" t="str">
            <v>CLASSE</v>
          </cell>
          <cell r="P3178">
            <v>3</v>
          </cell>
          <cell r="Q3178">
            <v>42.6</v>
          </cell>
          <cell r="R3178">
            <v>21</v>
          </cell>
          <cell r="S3178">
            <v>42.599999999999994</v>
          </cell>
          <cell r="T3178" t="str">
            <v xml:space="preserve"> </v>
          </cell>
        </row>
        <row r="3179">
          <cell r="A3179" t="str">
            <v>60063100</v>
          </cell>
          <cell r="B3179" t="str">
            <v>Etoffes de bonneterie de fibres synth_x0002_tiqueecrues ou blanchies autres que des6002_x0005_6005</v>
          </cell>
          <cell r="C3179">
            <v>38393</v>
          </cell>
          <cell r="D3179">
            <v>20</v>
          </cell>
          <cell r="E3179">
            <v>0</v>
          </cell>
          <cell r="F3179">
            <v>18</v>
          </cell>
          <cell r="G3179">
            <v>20</v>
          </cell>
          <cell r="H3179">
            <v>0</v>
          </cell>
          <cell r="I3179">
            <v>18</v>
          </cell>
          <cell r="J3179">
            <v>1</v>
          </cell>
          <cell r="K3179">
            <v>0</v>
          </cell>
          <cell r="L3179" t="str">
            <v>KGM</v>
          </cell>
          <cell r="M3179">
            <v>0</v>
          </cell>
          <cell r="N3179">
            <v>0</v>
          </cell>
          <cell r="O3179" t="str">
            <v>CLASSE</v>
          </cell>
          <cell r="P3179">
            <v>3</v>
          </cell>
          <cell r="Q3179">
            <v>42.6</v>
          </cell>
          <cell r="R3179">
            <v>21</v>
          </cell>
          <cell r="S3179">
            <v>42.599999999999994</v>
          </cell>
          <cell r="T3179" t="str">
            <v xml:space="preserve"> </v>
          </cell>
        </row>
        <row r="3180">
          <cell r="A3180" t="str">
            <v>60063200</v>
          </cell>
          <cell r="B3180" t="str">
            <v>Etoffes de bonneterie de fibres synth_x0002_tiqueteintes autres que des 6002 _x0005_ 6005</v>
          </cell>
          <cell r="C3180">
            <v>38393</v>
          </cell>
          <cell r="D3180">
            <v>20</v>
          </cell>
          <cell r="E3180">
            <v>0</v>
          </cell>
          <cell r="F3180">
            <v>18</v>
          </cell>
          <cell r="G3180">
            <v>20</v>
          </cell>
          <cell r="H3180">
            <v>0</v>
          </cell>
          <cell r="I3180">
            <v>18</v>
          </cell>
          <cell r="J3180">
            <v>1</v>
          </cell>
          <cell r="K3180">
            <v>0</v>
          </cell>
          <cell r="L3180" t="str">
            <v>KGM</v>
          </cell>
          <cell r="M3180">
            <v>0</v>
          </cell>
          <cell r="N3180">
            <v>0</v>
          </cell>
          <cell r="O3180" t="str">
            <v>CLASSE</v>
          </cell>
          <cell r="P3180">
            <v>3</v>
          </cell>
          <cell r="Q3180">
            <v>42.6</v>
          </cell>
          <cell r="R3180">
            <v>21</v>
          </cell>
          <cell r="S3180">
            <v>42.599999999999994</v>
          </cell>
          <cell r="T3180" t="str">
            <v xml:space="preserve"> </v>
          </cell>
        </row>
        <row r="3181">
          <cell r="A3181" t="str">
            <v>60063300</v>
          </cell>
          <cell r="B3181" t="str">
            <v>Etoffes de bonneterie de fibres synth_x0002_tiqueen fils color_x0002_s autres que des 6002 _x0005_ 6005</v>
          </cell>
          <cell r="C3181">
            <v>38393</v>
          </cell>
          <cell r="D3181">
            <v>20</v>
          </cell>
          <cell r="E3181">
            <v>0</v>
          </cell>
          <cell r="F3181">
            <v>18</v>
          </cell>
          <cell r="G3181">
            <v>20</v>
          </cell>
          <cell r="H3181">
            <v>0</v>
          </cell>
          <cell r="I3181">
            <v>18</v>
          </cell>
          <cell r="J3181">
            <v>1</v>
          </cell>
          <cell r="K3181">
            <v>0</v>
          </cell>
          <cell r="L3181" t="str">
            <v>KGM</v>
          </cell>
          <cell r="M3181">
            <v>0</v>
          </cell>
          <cell r="N3181">
            <v>0</v>
          </cell>
          <cell r="O3181" t="str">
            <v>CLASSE</v>
          </cell>
          <cell r="P3181">
            <v>3</v>
          </cell>
          <cell r="Q3181">
            <v>42.6</v>
          </cell>
          <cell r="R3181">
            <v>21</v>
          </cell>
          <cell r="S3181">
            <v>42.599999999999994</v>
          </cell>
          <cell r="T3181" t="str">
            <v xml:space="preserve"> </v>
          </cell>
        </row>
        <row r="3182">
          <cell r="A3182" t="str">
            <v>60063400</v>
          </cell>
          <cell r="B3182" t="str">
            <v>Etoffes de bonneterie de fibres synth_x0002_tiqueautres que celles des 6002 _x0005_ 6005</v>
          </cell>
          <cell r="C3182">
            <v>38393</v>
          </cell>
          <cell r="D3182">
            <v>20</v>
          </cell>
          <cell r="E3182">
            <v>0</v>
          </cell>
          <cell r="F3182">
            <v>18</v>
          </cell>
          <cell r="G3182">
            <v>20</v>
          </cell>
          <cell r="H3182">
            <v>0</v>
          </cell>
          <cell r="I3182">
            <v>18</v>
          </cell>
          <cell r="J3182">
            <v>1</v>
          </cell>
          <cell r="K3182">
            <v>0</v>
          </cell>
          <cell r="L3182" t="str">
            <v>KGM</v>
          </cell>
          <cell r="M3182">
            <v>0</v>
          </cell>
          <cell r="N3182">
            <v>0</v>
          </cell>
          <cell r="O3182" t="str">
            <v>CLASSE</v>
          </cell>
          <cell r="P3182">
            <v>3</v>
          </cell>
          <cell r="Q3182">
            <v>42.6</v>
          </cell>
          <cell r="R3182">
            <v>21</v>
          </cell>
          <cell r="S3182">
            <v>42.599999999999994</v>
          </cell>
          <cell r="T3182" t="str">
            <v xml:space="preserve"> </v>
          </cell>
        </row>
        <row r="3183">
          <cell r="A3183" t="str">
            <v>60064100</v>
          </cell>
          <cell r="B3183" t="str">
            <v>Etoffes de bonneterie de fibres artificielecrues ou blanchies autres que des6002_x0005_6005</v>
          </cell>
          <cell r="C3183">
            <v>38393</v>
          </cell>
          <cell r="D3183">
            <v>20</v>
          </cell>
          <cell r="E3183">
            <v>0</v>
          </cell>
          <cell r="F3183">
            <v>18</v>
          </cell>
          <cell r="G3183">
            <v>20</v>
          </cell>
          <cell r="H3183">
            <v>0</v>
          </cell>
          <cell r="I3183">
            <v>18</v>
          </cell>
          <cell r="J3183">
            <v>1</v>
          </cell>
          <cell r="K3183">
            <v>0</v>
          </cell>
          <cell r="L3183" t="str">
            <v>KGM</v>
          </cell>
          <cell r="M3183">
            <v>0</v>
          </cell>
          <cell r="N3183">
            <v>0</v>
          </cell>
          <cell r="O3183" t="str">
            <v>CLASSE</v>
          </cell>
          <cell r="P3183">
            <v>3</v>
          </cell>
          <cell r="Q3183">
            <v>42.6</v>
          </cell>
          <cell r="R3183">
            <v>21</v>
          </cell>
          <cell r="S3183">
            <v>42.599999999999994</v>
          </cell>
          <cell r="T3183" t="str">
            <v xml:space="preserve"> </v>
          </cell>
        </row>
        <row r="3184">
          <cell r="A3184" t="str">
            <v>60064200</v>
          </cell>
          <cell r="B3184" t="str">
            <v>Etoffes de bonneterie de fibres artificielteintes autres que celles des 6002 _x0005_ 6005</v>
          </cell>
          <cell r="C3184">
            <v>38393</v>
          </cell>
          <cell r="D3184">
            <v>20</v>
          </cell>
          <cell r="E3184">
            <v>0</v>
          </cell>
          <cell r="F3184">
            <v>18</v>
          </cell>
          <cell r="G3184">
            <v>20</v>
          </cell>
          <cell r="H3184">
            <v>0</v>
          </cell>
          <cell r="I3184">
            <v>18</v>
          </cell>
          <cell r="J3184">
            <v>1</v>
          </cell>
          <cell r="K3184">
            <v>0</v>
          </cell>
          <cell r="L3184" t="str">
            <v>KGM</v>
          </cell>
          <cell r="M3184">
            <v>0</v>
          </cell>
          <cell r="N3184">
            <v>0</v>
          </cell>
          <cell r="O3184" t="str">
            <v>CLASSE</v>
          </cell>
          <cell r="P3184">
            <v>3</v>
          </cell>
          <cell r="Q3184">
            <v>42.6</v>
          </cell>
          <cell r="R3184">
            <v>21</v>
          </cell>
          <cell r="S3184">
            <v>42.599999999999994</v>
          </cell>
          <cell r="T3184" t="str">
            <v xml:space="preserve"> </v>
          </cell>
        </row>
        <row r="3185">
          <cell r="A3185" t="str">
            <v>60064300</v>
          </cell>
          <cell r="B3185" t="str">
            <v>Etoffes de boneterie de fibres artificielleen fils color_x0002_s autres que des 6002 _x0005_ 6005</v>
          </cell>
          <cell r="C3185">
            <v>38393</v>
          </cell>
          <cell r="D3185">
            <v>20</v>
          </cell>
          <cell r="E3185">
            <v>0</v>
          </cell>
          <cell r="F3185">
            <v>18</v>
          </cell>
          <cell r="G3185">
            <v>20</v>
          </cell>
          <cell r="H3185">
            <v>0</v>
          </cell>
          <cell r="I3185">
            <v>18</v>
          </cell>
          <cell r="J3185">
            <v>1</v>
          </cell>
          <cell r="K3185">
            <v>0</v>
          </cell>
          <cell r="L3185" t="str">
            <v>KGM</v>
          </cell>
          <cell r="M3185">
            <v>0</v>
          </cell>
          <cell r="N3185">
            <v>0</v>
          </cell>
          <cell r="O3185" t="str">
            <v>CLASSE</v>
          </cell>
          <cell r="P3185">
            <v>3</v>
          </cell>
          <cell r="Q3185">
            <v>42.6</v>
          </cell>
          <cell r="R3185">
            <v>21</v>
          </cell>
          <cell r="S3185">
            <v>42.599999999999994</v>
          </cell>
          <cell r="T3185" t="str">
            <v xml:space="preserve"> </v>
          </cell>
        </row>
        <row r="3186">
          <cell r="A3186" t="str">
            <v>60064400</v>
          </cell>
          <cell r="B3186" t="str">
            <v>Etoffes de bonneterie de fibre artificielleimprim_x0002_es autres que celles des 6002 _x0005_ 6005</v>
          </cell>
          <cell r="C3186">
            <v>38393</v>
          </cell>
          <cell r="D3186">
            <v>20</v>
          </cell>
          <cell r="E3186">
            <v>0</v>
          </cell>
          <cell r="F3186">
            <v>18</v>
          </cell>
          <cell r="G3186">
            <v>20</v>
          </cell>
          <cell r="H3186">
            <v>0</v>
          </cell>
          <cell r="I3186">
            <v>18</v>
          </cell>
          <cell r="J3186">
            <v>1</v>
          </cell>
          <cell r="K3186">
            <v>0</v>
          </cell>
          <cell r="L3186" t="str">
            <v>KGM</v>
          </cell>
          <cell r="M3186">
            <v>0</v>
          </cell>
          <cell r="N3186">
            <v>0</v>
          </cell>
          <cell r="O3186" t="str">
            <v>CLASSE</v>
          </cell>
          <cell r="P3186">
            <v>3</v>
          </cell>
          <cell r="Q3186">
            <v>42.6</v>
          </cell>
          <cell r="R3186">
            <v>21</v>
          </cell>
          <cell r="S3186">
            <v>42.599999999999994</v>
          </cell>
          <cell r="T3186" t="str">
            <v xml:space="preserve"> </v>
          </cell>
        </row>
        <row r="3187">
          <cell r="A3187" t="str">
            <v>60069000</v>
          </cell>
          <cell r="B3187" t="str">
            <v>Etoffes de bonneterie de 6006 autres quecelles des 6002 _x0005_ 600644</v>
          </cell>
          <cell r="C3187">
            <v>38393</v>
          </cell>
          <cell r="D3187">
            <v>20</v>
          </cell>
          <cell r="E3187">
            <v>0</v>
          </cell>
          <cell r="F3187">
            <v>18</v>
          </cell>
          <cell r="G3187">
            <v>20</v>
          </cell>
          <cell r="H3187">
            <v>0</v>
          </cell>
          <cell r="I3187">
            <v>18</v>
          </cell>
          <cell r="J3187">
            <v>1</v>
          </cell>
          <cell r="K3187">
            <v>0</v>
          </cell>
          <cell r="L3187" t="str">
            <v>KGM</v>
          </cell>
          <cell r="M3187">
            <v>0</v>
          </cell>
          <cell r="N3187">
            <v>0</v>
          </cell>
          <cell r="O3187" t="str">
            <v>CLASSE</v>
          </cell>
          <cell r="P3187">
            <v>3</v>
          </cell>
          <cell r="Q3187">
            <v>42.6</v>
          </cell>
          <cell r="R3187">
            <v>21</v>
          </cell>
          <cell r="S3187">
            <v>42.599999999999994</v>
          </cell>
          <cell r="T3187" t="str">
            <v xml:space="preserve"> </v>
          </cell>
        </row>
        <row r="3188">
          <cell r="A3188" t="str">
            <v>61011000</v>
          </cell>
          <cell r="B3188" t="str">
            <v>Manteaux, cabans,...pour hommes/garconnets en bonnet.de laine ou poils fin</v>
          </cell>
          <cell r="C3188">
            <v>38393</v>
          </cell>
          <cell r="D3188">
            <v>30</v>
          </cell>
          <cell r="E3188">
            <v>0</v>
          </cell>
          <cell r="F3188">
            <v>18</v>
          </cell>
          <cell r="G3188">
            <v>30</v>
          </cell>
          <cell r="H3188">
            <v>0</v>
          </cell>
          <cell r="I3188">
            <v>18</v>
          </cell>
          <cell r="J3188">
            <v>1</v>
          </cell>
          <cell r="K3188">
            <v>0</v>
          </cell>
          <cell r="L3188" t="str">
            <v>NMB</v>
          </cell>
          <cell r="M3188" t="str">
            <v>KGM</v>
          </cell>
          <cell r="N3188">
            <v>0</v>
          </cell>
          <cell r="O3188" t="str">
            <v>CLASSE</v>
          </cell>
          <cell r="P3188">
            <v>4</v>
          </cell>
          <cell r="Q3188">
            <v>54.4</v>
          </cell>
          <cell r="R3188">
            <v>31</v>
          </cell>
          <cell r="S3188">
            <v>54.400000000000006</v>
          </cell>
          <cell r="T3188" t="str">
            <v xml:space="preserve"> </v>
          </cell>
        </row>
        <row r="3189">
          <cell r="A3189" t="str">
            <v>61012000</v>
          </cell>
          <cell r="B3189" t="str">
            <v>Manteaux, cabans,...pour hommes/garconnets en bonneterie de coton</v>
          </cell>
          <cell r="C3189">
            <v>38393</v>
          </cell>
          <cell r="D3189">
            <v>30</v>
          </cell>
          <cell r="E3189">
            <v>0</v>
          </cell>
          <cell r="F3189">
            <v>18</v>
          </cell>
          <cell r="G3189">
            <v>30</v>
          </cell>
          <cell r="H3189">
            <v>0</v>
          </cell>
          <cell r="I3189">
            <v>18</v>
          </cell>
          <cell r="J3189">
            <v>1</v>
          </cell>
          <cell r="K3189">
            <v>0</v>
          </cell>
          <cell r="L3189" t="str">
            <v>NMB</v>
          </cell>
          <cell r="M3189" t="str">
            <v>KGM</v>
          </cell>
          <cell r="N3189">
            <v>0</v>
          </cell>
          <cell r="O3189" t="str">
            <v>CLASSE</v>
          </cell>
          <cell r="P3189">
            <v>4</v>
          </cell>
          <cell r="Q3189">
            <v>54.4</v>
          </cell>
          <cell r="R3189">
            <v>31</v>
          </cell>
          <cell r="S3189">
            <v>54.400000000000006</v>
          </cell>
          <cell r="T3189" t="str">
            <v xml:space="preserve"> </v>
          </cell>
        </row>
        <row r="3190">
          <cell r="A3190" t="str">
            <v>61013000</v>
          </cell>
          <cell r="B3190" t="str">
            <v>Manteaux,cabans,...pr hommes/garcon.en bonnet.de fibr.synt.ou artif.</v>
          </cell>
          <cell r="C3190">
            <v>38393</v>
          </cell>
          <cell r="D3190">
            <v>30</v>
          </cell>
          <cell r="E3190">
            <v>0</v>
          </cell>
          <cell r="F3190">
            <v>18</v>
          </cell>
          <cell r="G3190">
            <v>30</v>
          </cell>
          <cell r="H3190">
            <v>0</v>
          </cell>
          <cell r="I3190">
            <v>18</v>
          </cell>
          <cell r="J3190">
            <v>1</v>
          </cell>
          <cell r="K3190">
            <v>0</v>
          </cell>
          <cell r="L3190" t="str">
            <v>NMB</v>
          </cell>
          <cell r="M3190" t="str">
            <v>KGM</v>
          </cell>
          <cell r="N3190">
            <v>0</v>
          </cell>
          <cell r="O3190" t="str">
            <v>CLASSE</v>
          </cell>
          <cell r="P3190">
            <v>4</v>
          </cell>
          <cell r="Q3190">
            <v>54.4</v>
          </cell>
          <cell r="R3190">
            <v>31</v>
          </cell>
          <cell r="S3190">
            <v>54.400000000000006</v>
          </cell>
          <cell r="T3190" t="str">
            <v xml:space="preserve"> </v>
          </cell>
        </row>
        <row r="3191">
          <cell r="A3191" t="str">
            <v>61019000</v>
          </cell>
          <cell r="B3191" t="str">
            <v>Manteaux,cabans,...pr.hom/garc.en bonnet.autre que coton laine fibr.synt</v>
          </cell>
          <cell r="C3191">
            <v>38393</v>
          </cell>
          <cell r="D3191">
            <v>30</v>
          </cell>
          <cell r="E3191">
            <v>0</v>
          </cell>
          <cell r="F3191">
            <v>18</v>
          </cell>
          <cell r="G3191">
            <v>30</v>
          </cell>
          <cell r="H3191">
            <v>0</v>
          </cell>
          <cell r="I3191">
            <v>18</v>
          </cell>
          <cell r="J3191">
            <v>1</v>
          </cell>
          <cell r="K3191">
            <v>0</v>
          </cell>
          <cell r="L3191" t="str">
            <v>NMB</v>
          </cell>
          <cell r="M3191" t="str">
            <v>KGM</v>
          </cell>
          <cell r="N3191">
            <v>0</v>
          </cell>
          <cell r="O3191" t="str">
            <v>CLASSE</v>
          </cell>
          <cell r="P3191">
            <v>4</v>
          </cell>
          <cell r="Q3191">
            <v>54.4</v>
          </cell>
          <cell r="R3191">
            <v>31</v>
          </cell>
          <cell r="S3191">
            <v>54.400000000000006</v>
          </cell>
          <cell r="T3191" t="str">
            <v xml:space="preserve"> </v>
          </cell>
        </row>
        <row r="3192">
          <cell r="A3192" t="str">
            <v>61021000</v>
          </cell>
          <cell r="B3192" t="str">
            <v>Manteaux, cabans,...pour femmes/fillettes en bonnet.de laine ou poils fins</v>
          </cell>
          <cell r="C3192">
            <v>38393</v>
          </cell>
          <cell r="D3192">
            <v>30</v>
          </cell>
          <cell r="E3192">
            <v>0</v>
          </cell>
          <cell r="F3192">
            <v>18</v>
          </cell>
          <cell r="G3192">
            <v>30</v>
          </cell>
          <cell r="H3192">
            <v>0</v>
          </cell>
          <cell r="I3192">
            <v>18</v>
          </cell>
          <cell r="J3192">
            <v>1</v>
          </cell>
          <cell r="K3192">
            <v>0</v>
          </cell>
          <cell r="L3192" t="str">
            <v>NMB</v>
          </cell>
          <cell r="M3192" t="str">
            <v>KGM</v>
          </cell>
          <cell r="N3192">
            <v>0</v>
          </cell>
          <cell r="O3192" t="str">
            <v>CLASSE</v>
          </cell>
          <cell r="P3192">
            <v>4</v>
          </cell>
          <cell r="Q3192">
            <v>54.4</v>
          </cell>
          <cell r="R3192">
            <v>31</v>
          </cell>
          <cell r="S3192">
            <v>54.400000000000006</v>
          </cell>
          <cell r="T3192" t="str">
            <v xml:space="preserve"> </v>
          </cell>
        </row>
        <row r="3193">
          <cell r="A3193" t="str">
            <v>61022000</v>
          </cell>
          <cell r="B3193" t="str">
            <v>Manteaux, cabans,...pour femmes/fillettes en bonneterie de coton</v>
          </cell>
          <cell r="C3193">
            <v>38393</v>
          </cell>
          <cell r="D3193">
            <v>30</v>
          </cell>
          <cell r="E3193">
            <v>0</v>
          </cell>
          <cell r="F3193">
            <v>18</v>
          </cell>
          <cell r="G3193">
            <v>30</v>
          </cell>
          <cell r="H3193">
            <v>0</v>
          </cell>
          <cell r="I3193">
            <v>18</v>
          </cell>
          <cell r="J3193">
            <v>1</v>
          </cell>
          <cell r="K3193">
            <v>0</v>
          </cell>
          <cell r="L3193" t="str">
            <v>NMB</v>
          </cell>
          <cell r="M3193" t="str">
            <v>KGM</v>
          </cell>
          <cell r="N3193">
            <v>0</v>
          </cell>
          <cell r="O3193" t="str">
            <v>CLASSE</v>
          </cell>
          <cell r="P3193">
            <v>4</v>
          </cell>
          <cell r="Q3193">
            <v>54.4</v>
          </cell>
          <cell r="R3193">
            <v>31</v>
          </cell>
          <cell r="S3193">
            <v>54.400000000000006</v>
          </cell>
          <cell r="T3193" t="str">
            <v xml:space="preserve"> </v>
          </cell>
        </row>
        <row r="3194">
          <cell r="A3194" t="str">
            <v>61023000</v>
          </cell>
          <cell r="B3194" t="str">
            <v>Manteaux,cabans,...pr fem/fillettes en bonnet. de fibres synthet.ou artif.</v>
          </cell>
          <cell r="C3194">
            <v>38393</v>
          </cell>
          <cell r="D3194">
            <v>30</v>
          </cell>
          <cell r="E3194">
            <v>0</v>
          </cell>
          <cell r="F3194">
            <v>18</v>
          </cell>
          <cell r="G3194">
            <v>30</v>
          </cell>
          <cell r="H3194">
            <v>0</v>
          </cell>
          <cell r="I3194">
            <v>18</v>
          </cell>
          <cell r="J3194">
            <v>1</v>
          </cell>
          <cell r="K3194">
            <v>0</v>
          </cell>
          <cell r="L3194" t="str">
            <v>NMB</v>
          </cell>
          <cell r="M3194" t="str">
            <v>KGM</v>
          </cell>
          <cell r="N3194">
            <v>0</v>
          </cell>
          <cell r="O3194" t="str">
            <v>CLASSE</v>
          </cell>
          <cell r="P3194">
            <v>4</v>
          </cell>
          <cell r="Q3194">
            <v>54.4</v>
          </cell>
          <cell r="R3194">
            <v>31</v>
          </cell>
          <cell r="S3194">
            <v>54.400000000000006</v>
          </cell>
          <cell r="T3194" t="str">
            <v xml:space="preserve"> </v>
          </cell>
        </row>
        <row r="3195">
          <cell r="A3195" t="str">
            <v>61029000</v>
          </cell>
          <cell r="B3195" t="str">
            <v>Manteaux,cabans...pr fem/fille en bonnet.autre que coton,laine,fibr.synt.</v>
          </cell>
          <cell r="C3195">
            <v>38393</v>
          </cell>
          <cell r="D3195">
            <v>30</v>
          </cell>
          <cell r="E3195">
            <v>0</v>
          </cell>
          <cell r="F3195">
            <v>18</v>
          </cell>
          <cell r="G3195">
            <v>30</v>
          </cell>
          <cell r="H3195">
            <v>0</v>
          </cell>
          <cell r="I3195">
            <v>18</v>
          </cell>
          <cell r="J3195">
            <v>1</v>
          </cell>
          <cell r="K3195">
            <v>0</v>
          </cell>
          <cell r="L3195" t="str">
            <v>NMB</v>
          </cell>
          <cell r="M3195" t="str">
            <v>KGM</v>
          </cell>
          <cell r="N3195">
            <v>0</v>
          </cell>
          <cell r="O3195" t="str">
            <v>CLASSE</v>
          </cell>
          <cell r="P3195">
            <v>4</v>
          </cell>
          <cell r="Q3195">
            <v>54.4</v>
          </cell>
          <cell r="R3195">
            <v>31</v>
          </cell>
          <cell r="S3195">
            <v>54.400000000000006</v>
          </cell>
          <cell r="T3195" t="str">
            <v xml:space="preserve"> </v>
          </cell>
        </row>
        <row r="3196">
          <cell r="A3196" t="str">
            <v>61031100</v>
          </cell>
          <cell r="B3196" t="str">
            <v>Costumes ou complets pr.hom/garconnets en bonnet.de laine ou poils fins</v>
          </cell>
          <cell r="C3196">
            <v>38393</v>
          </cell>
          <cell r="D3196">
            <v>30</v>
          </cell>
          <cell r="E3196">
            <v>0</v>
          </cell>
          <cell r="F3196">
            <v>18</v>
          </cell>
          <cell r="G3196">
            <v>30</v>
          </cell>
          <cell r="H3196">
            <v>0</v>
          </cell>
          <cell r="I3196">
            <v>18</v>
          </cell>
          <cell r="J3196">
            <v>1</v>
          </cell>
          <cell r="K3196">
            <v>0</v>
          </cell>
          <cell r="L3196" t="str">
            <v>NMB</v>
          </cell>
          <cell r="M3196" t="str">
            <v>KGM</v>
          </cell>
          <cell r="N3196">
            <v>0</v>
          </cell>
          <cell r="O3196" t="str">
            <v>CLASSE</v>
          </cell>
          <cell r="P3196">
            <v>4</v>
          </cell>
          <cell r="Q3196">
            <v>54.4</v>
          </cell>
          <cell r="R3196">
            <v>31</v>
          </cell>
          <cell r="S3196">
            <v>54.400000000000006</v>
          </cell>
          <cell r="T3196" t="str">
            <v xml:space="preserve"> </v>
          </cell>
        </row>
        <row r="3197">
          <cell r="A3197" t="str">
            <v>61031200</v>
          </cell>
          <cell r="B3197" t="str">
            <v>Costumes ou complets pr.hom/garconnets en bonnet.de fibres synthetiques</v>
          </cell>
          <cell r="C3197">
            <v>38393</v>
          </cell>
          <cell r="D3197">
            <v>30</v>
          </cell>
          <cell r="E3197">
            <v>0</v>
          </cell>
          <cell r="F3197">
            <v>18</v>
          </cell>
          <cell r="G3197">
            <v>30</v>
          </cell>
          <cell r="H3197">
            <v>0</v>
          </cell>
          <cell r="I3197">
            <v>18</v>
          </cell>
          <cell r="J3197">
            <v>1</v>
          </cell>
          <cell r="K3197">
            <v>0</v>
          </cell>
          <cell r="L3197" t="str">
            <v>NMB</v>
          </cell>
          <cell r="M3197" t="str">
            <v>KGM</v>
          </cell>
          <cell r="N3197">
            <v>0</v>
          </cell>
          <cell r="O3197" t="str">
            <v>CLASSE</v>
          </cell>
          <cell r="P3197">
            <v>4</v>
          </cell>
          <cell r="Q3197">
            <v>54.4</v>
          </cell>
          <cell r="R3197">
            <v>31</v>
          </cell>
          <cell r="S3197">
            <v>54.400000000000006</v>
          </cell>
          <cell r="T3197" t="str">
            <v xml:space="preserve"> </v>
          </cell>
        </row>
        <row r="3198">
          <cell r="A3198" t="str">
            <v>61031900</v>
          </cell>
          <cell r="B3198" t="str">
            <v>Costumes ou complets pr hom/garc.en bonnet.autre que laine ou fibr.synt</v>
          </cell>
          <cell r="C3198">
            <v>38393</v>
          </cell>
          <cell r="D3198">
            <v>30</v>
          </cell>
          <cell r="E3198">
            <v>0</v>
          </cell>
          <cell r="F3198">
            <v>18</v>
          </cell>
          <cell r="G3198">
            <v>30</v>
          </cell>
          <cell r="H3198">
            <v>0</v>
          </cell>
          <cell r="I3198">
            <v>18</v>
          </cell>
          <cell r="J3198">
            <v>1</v>
          </cell>
          <cell r="K3198">
            <v>0</v>
          </cell>
          <cell r="L3198" t="str">
            <v>NMB</v>
          </cell>
          <cell r="M3198" t="str">
            <v>KGM</v>
          </cell>
          <cell r="N3198">
            <v>0</v>
          </cell>
          <cell r="O3198" t="str">
            <v>CLASSE</v>
          </cell>
          <cell r="P3198">
            <v>4</v>
          </cell>
          <cell r="Q3198">
            <v>54.4</v>
          </cell>
          <cell r="R3198">
            <v>31</v>
          </cell>
          <cell r="S3198">
            <v>54.400000000000006</v>
          </cell>
          <cell r="T3198" t="str">
            <v xml:space="preserve"> </v>
          </cell>
        </row>
        <row r="3199">
          <cell r="A3199" t="str">
            <v>61032100</v>
          </cell>
          <cell r="B3199" t="str">
            <v>Ensembles pour hommes ou garconnets en bonneterie de laine ou poils fins</v>
          </cell>
          <cell r="C3199">
            <v>38393</v>
          </cell>
          <cell r="D3199">
            <v>30</v>
          </cell>
          <cell r="E3199">
            <v>0</v>
          </cell>
          <cell r="F3199">
            <v>18</v>
          </cell>
          <cell r="G3199">
            <v>30</v>
          </cell>
          <cell r="H3199">
            <v>0</v>
          </cell>
          <cell r="I3199">
            <v>18</v>
          </cell>
          <cell r="J3199">
            <v>1</v>
          </cell>
          <cell r="K3199">
            <v>0</v>
          </cell>
          <cell r="L3199" t="str">
            <v>NMB</v>
          </cell>
          <cell r="M3199" t="str">
            <v>KGM</v>
          </cell>
          <cell r="N3199">
            <v>0</v>
          </cell>
          <cell r="O3199" t="str">
            <v>CLASSE</v>
          </cell>
          <cell r="P3199">
            <v>4</v>
          </cell>
          <cell r="Q3199">
            <v>54.4</v>
          </cell>
          <cell r="R3199">
            <v>31</v>
          </cell>
          <cell r="S3199">
            <v>54.400000000000006</v>
          </cell>
          <cell r="T3199" t="str">
            <v xml:space="preserve"> </v>
          </cell>
        </row>
        <row r="3200">
          <cell r="A3200" t="str">
            <v>61032200</v>
          </cell>
          <cell r="B3200" t="str">
            <v>Ensembles pour hommes ou garconnets en bonneterie de coton</v>
          </cell>
          <cell r="C3200">
            <v>38393</v>
          </cell>
          <cell r="D3200">
            <v>30</v>
          </cell>
          <cell r="E3200">
            <v>0</v>
          </cell>
          <cell r="F3200">
            <v>18</v>
          </cell>
          <cell r="G3200">
            <v>30</v>
          </cell>
          <cell r="H3200">
            <v>0</v>
          </cell>
          <cell r="I3200">
            <v>18</v>
          </cell>
          <cell r="J3200">
            <v>1</v>
          </cell>
          <cell r="K3200">
            <v>0</v>
          </cell>
          <cell r="L3200" t="str">
            <v>NMB</v>
          </cell>
          <cell r="M3200" t="str">
            <v>KGM</v>
          </cell>
          <cell r="N3200">
            <v>0</v>
          </cell>
          <cell r="O3200" t="str">
            <v>CLASSE</v>
          </cell>
          <cell r="P3200">
            <v>4</v>
          </cell>
          <cell r="Q3200">
            <v>54.4</v>
          </cell>
          <cell r="R3200">
            <v>31</v>
          </cell>
          <cell r="S3200">
            <v>54.400000000000006</v>
          </cell>
          <cell r="T3200" t="str">
            <v xml:space="preserve"> </v>
          </cell>
        </row>
        <row r="3201">
          <cell r="A3201" t="str">
            <v>61032300</v>
          </cell>
          <cell r="B3201" t="str">
            <v>Ensembles pour hommes ou garconnets en bonneterie de fibres synthetiques</v>
          </cell>
          <cell r="C3201">
            <v>38393</v>
          </cell>
          <cell r="D3201">
            <v>30</v>
          </cell>
          <cell r="E3201">
            <v>0</v>
          </cell>
          <cell r="F3201">
            <v>18</v>
          </cell>
          <cell r="G3201">
            <v>30</v>
          </cell>
          <cell r="H3201">
            <v>0</v>
          </cell>
          <cell r="I3201">
            <v>18</v>
          </cell>
          <cell r="J3201">
            <v>1</v>
          </cell>
          <cell r="K3201">
            <v>0</v>
          </cell>
          <cell r="L3201" t="str">
            <v>NMB</v>
          </cell>
          <cell r="M3201" t="str">
            <v>KGM</v>
          </cell>
          <cell r="N3201">
            <v>0</v>
          </cell>
          <cell r="O3201" t="str">
            <v>CLASSE</v>
          </cell>
          <cell r="P3201">
            <v>4</v>
          </cell>
          <cell r="Q3201">
            <v>54.4</v>
          </cell>
          <cell r="R3201">
            <v>31</v>
          </cell>
          <cell r="S3201">
            <v>54.400000000000006</v>
          </cell>
          <cell r="T3201" t="str">
            <v xml:space="preserve"> </v>
          </cell>
        </row>
        <row r="3202">
          <cell r="A3202" t="str">
            <v>61032900</v>
          </cell>
          <cell r="B3202" t="str">
            <v>Ensembles pr.hommes,garc.en bonneterie autre que de laine,coton fibr.synt.</v>
          </cell>
          <cell r="C3202">
            <v>38393</v>
          </cell>
          <cell r="D3202">
            <v>30</v>
          </cell>
          <cell r="E3202">
            <v>0</v>
          </cell>
          <cell r="F3202">
            <v>18</v>
          </cell>
          <cell r="G3202">
            <v>30</v>
          </cell>
          <cell r="H3202">
            <v>0</v>
          </cell>
          <cell r="I3202">
            <v>18</v>
          </cell>
          <cell r="J3202">
            <v>1</v>
          </cell>
          <cell r="K3202">
            <v>0</v>
          </cell>
          <cell r="L3202" t="str">
            <v>NMB</v>
          </cell>
          <cell r="M3202" t="str">
            <v>KGM</v>
          </cell>
          <cell r="N3202">
            <v>0</v>
          </cell>
          <cell r="O3202" t="str">
            <v>CLASSE</v>
          </cell>
          <cell r="P3202">
            <v>4</v>
          </cell>
          <cell r="Q3202">
            <v>54.4</v>
          </cell>
          <cell r="R3202">
            <v>31</v>
          </cell>
          <cell r="S3202">
            <v>54.400000000000006</v>
          </cell>
          <cell r="T3202" t="str">
            <v xml:space="preserve"> </v>
          </cell>
        </row>
        <row r="3203">
          <cell r="A3203" t="str">
            <v>61033100</v>
          </cell>
          <cell r="B3203" t="str">
            <v>Vestons pour hommes ou garconnets en bonneterie de laine ou poils fins</v>
          </cell>
          <cell r="C3203">
            <v>38393</v>
          </cell>
          <cell r="D3203">
            <v>30</v>
          </cell>
          <cell r="E3203">
            <v>0</v>
          </cell>
          <cell r="F3203">
            <v>18</v>
          </cell>
          <cell r="G3203">
            <v>30</v>
          </cell>
          <cell r="H3203">
            <v>0</v>
          </cell>
          <cell r="I3203">
            <v>18</v>
          </cell>
          <cell r="J3203">
            <v>1</v>
          </cell>
          <cell r="K3203">
            <v>0</v>
          </cell>
          <cell r="L3203" t="str">
            <v>NMB</v>
          </cell>
          <cell r="M3203" t="str">
            <v>KGM</v>
          </cell>
          <cell r="N3203">
            <v>0</v>
          </cell>
          <cell r="O3203" t="str">
            <v>CLASSE</v>
          </cell>
          <cell r="P3203">
            <v>4</v>
          </cell>
          <cell r="Q3203">
            <v>54.4</v>
          </cell>
          <cell r="R3203">
            <v>31</v>
          </cell>
          <cell r="S3203">
            <v>54.400000000000006</v>
          </cell>
          <cell r="T3203" t="str">
            <v xml:space="preserve"> </v>
          </cell>
        </row>
        <row r="3204">
          <cell r="A3204" t="str">
            <v>61033200</v>
          </cell>
          <cell r="B3204" t="str">
            <v>Vestons pour hommes ou garconnets en bonneterie de coton</v>
          </cell>
          <cell r="C3204">
            <v>38393</v>
          </cell>
          <cell r="D3204">
            <v>30</v>
          </cell>
          <cell r="E3204">
            <v>0</v>
          </cell>
          <cell r="F3204">
            <v>18</v>
          </cell>
          <cell r="G3204">
            <v>30</v>
          </cell>
          <cell r="H3204">
            <v>0</v>
          </cell>
          <cell r="I3204">
            <v>18</v>
          </cell>
          <cell r="J3204">
            <v>1</v>
          </cell>
          <cell r="K3204">
            <v>0</v>
          </cell>
          <cell r="L3204" t="str">
            <v>NMB</v>
          </cell>
          <cell r="M3204" t="str">
            <v>KGM</v>
          </cell>
          <cell r="N3204">
            <v>0</v>
          </cell>
          <cell r="O3204" t="str">
            <v>CLASSE</v>
          </cell>
          <cell r="P3204">
            <v>4</v>
          </cell>
          <cell r="Q3204">
            <v>54.4</v>
          </cell>
          <cell r="R3204">
            <v>31</v>
          </cell>
          <cell r="S3204">
            <v>54.400000000000006</v>
          </cell>
          <cell r="T3204" t="str">
            <v xml:space="preserve"> </v>
          </cell>
        </row>
        <row r="3205">
          <cell r="A3205" t="str">
            <v>61033300</v>
          </cell>
          <cell r="B3205" t="str">
            <v>Vestons pour hommes ou garconnets en bonneterie de fibres synthetiques</v>
          </cell>
          <cell r="C3205">
            <v>38393</v>
          </cell>
          <cell r="D3205">
            <v>30</v>
          </cell>
          <cell r="E3205">
            <v>0</v>
          </cell>
          <cell r="F3205">
            <v>18</v>
          </cell>
          <cell r="G3205">
            <v>30</v>
          </cell>
          <cell r="H3205">
            <v>0</v>
          </cell>
          <cell r="I3205">
            <v>18</v>
          </cell>
          <cell r="J3205">
            <v>1</v>
          </cell>
          <cell r="K3205">
            <v>0</v>
          </cell>
          <cell r="L3205" t="str">
            <v>NMB</v>
          </cell>
          <cell r="M3205" t="str">
            <v>KGM</v>
          </cell>
          <cell r="N3205">
            <v>0</v>
          </cell>
          <cell r="O3205" t="str">
            <v>CLASSE</v>
          </cell>
          <cell r="P3205">
            <v>4</v>
          </cell>
          <cell r="Q3205">
            <v>54.4</v>
          </cell>
          <cell r="R3205">
            <v>31</v>
          </cell>
          <cell r="S3205">
            <v>54.400000000000006</v>
          </cell>
          <cell r="T3205" t="str">
            <v xml:space="preserve"> </v>
          </cell>
        </row>
        <row r="3206">
          <cell r="A3206" t="str">
            <v>61033900</v>
          </cell>
          <cell r="B3206" t="str">
            <v>Vestons pour hommes/garc.en bonneterie autre de laine,coton,fibre synt.</v>
          </cell>
          <cell r="C3206">
            <v>38393</v>
          </cell>
          <cell r="D3206">
            <v>30</v>
          </cell>
          <cell r="E3206">
            <v>0</v>
          </cell>
          <cell r="F3206">
            <v>18</v>
          </cell>
          <cell r="G3206">
            <v>30</v>
          </cell>
          <cell r="H3206">
            <v>0</v>
          </cell>
          <cell r="I3206">
            <v>18</v>
          </cell>
          <cell r="J3206">
            <v>1</v>
          </cell>
          <cell r="K3206">
            <v>0</v>
          </cell>
          <cell r="L3206" t="str">
            <v>NMB</v>
          </cell>
          <cell r="M3206" t="str">
            <v>KGM</v>
          </cell>
          <cell r="N3206">
            <v>0</v>
          </cell>
          <cell r="O3206" t="str">
            <v>CLASSE</v>
          </cell>
          <cell r="P3206">
            <v>4</v>
          </cell>
          <cell r="Q3206">
            <v>54.4</v>
          </cell>
          <cell r="R3206">
            <v>31</v>
          </cell>
          <cell r="S3206">
            <v>54.400000000000006</v>
          </cell>
          <cell r="T3206" t="str">
            <v xml:space="preserve"> </v>
          </cell>
        </row>
        <row r="3207">
          <cell r="A3207" t="str">
            <v>61034100</v>
          </cell>
          <cell r="B3207" t="str">
            <v>Pant.,salopette,culotte...pr hom/garcon en bonnet.de laine ou poils fins</v>
          </cell>
          <cell r="C3207">
            <v>38393</v>
          </cell>
          <cell r="D3207">
            <v>30</v>
          </cell>
          <cell r="E3207">
            <v>0</v>
          </cell>
          <cell r="F3207">
            <v>18</v>
          </cell>
          <cell r="G3207">
            <v>30</v>
          </cell>
          <cell r="H3207">
            <v>0</v>
          </cell>
          <cell r="I3207">
            <v>18</v>
          </cell>
          <cell r="J3207">
            <v>1</v>
          </cell>
          <cell r="K3207">
            <v>0</v>
          </cell>
          <cell r="L3207" t="str">
            <v>NMB</v>
          </cell>
          <cell r="M3207" t="str">
            <v>KGM</v>
          </cell>
          <cell r="N3207">
            <v>0</v>
          </cell>
          <cell r="O3207" t="str">
            <v>CLASSE</v>
          </cell>
          <cell r="P3207">
            <v>4</v>
          </cell>
          <cell r="Q3207">
            <v>54.4</v>
          </cell>
          <cell r="R3207">
            <v>31</v>
          </cell>
          <cell r="S3207">
            <v>54.400000000000006</v>
          </cell>
          <cell r="T3207" t="str">
            <v xml:space="preserve"> </v>
          </cell>
        </row>
        <row r="3208">
          <cell r="A3208" t="str">
            <v>61034200</v>
          </cell>
          <cell r="B3208" t="str">
            <v>Pantolons,salopettes,culottes...pr hommes ou garconnets en bonnet.de coton</v>
          </cell>
          <cell r="C3208">
            <v>38393</v>
          </cell>
          <cell r="D3208">
            <v>30</v>
          </cell>
          <cell r="E3208">
            <v>0</v>
          </cell>
          <cell r="F3208">
            <v>18</v>
          </cell>
          <cell r="G3208">
            <v>30</v>
          </cell>
          <cell r="H3208">
            <v>0</v>
          </cell>
          <cell r="I3208">
            <v>18</v>
          </cell>
          <cell r="J3208">
            <v>1</v>
          </cell>
          <cell r="K3208">
            <v>0</v>
          </cell>
          <cell r="L3208" t="str">
            <v>NMB</v>
          </cell>
          <cell r="M3208" t="str">
            <v>KGM</v>
          </cell>
          <cell r="N3208">
            <v>0</v>
          </cell>
          <cell r="O3208" t="str">
            <v>CLASSE</v>
          </cell>
          <cell r="P3208">
            <v>4</v>
          </cell>
          <cell r="Q3208">
            <v>54.4</v>
          </cell>
          <cell r="R3208">
            <v>31</v>
          </cell>
          <cell r="S3208">
            <v>54.400000000000006</v>
          </cell>
          <cell r="T3208" t="str">
            <v xml:space="preserve"> </v>
          </cell>
        </row>
        <row r="3209">
          <cell r="A3209" t="str">
            <v>61034300</v>
          </cell>
          <cell r="B3209" t="str">
            <v>Pant.,salopette,culotte...pr hom/garconnets en bonnet.de fibres synthet.</v>
          </cell>
          <cell r="C3209">
            <v>38393</v>
          </cell>
          <cell r="D3209">
            <v>30</v>
          </cell>
          <cell r="E3209">
            <v>0</v>
          </cell>
          <cell r="F3209">
            <v>18</v>
          </cell>
          <cell r="G3209">
            <v>30</v>
          </cell>
          <cell r="H3209">
            <v>0</v>
          </cell>
          <cell r="I3209">
            <v>18</v>
          </cell>
          <cell r="J3209">
            <v>1</v>
          </cell>
          <cell r="K3209">
            <v>0</v>
          </cell>
          <cell r="L3209" t="str">
            <v>NMB</v>
          </cell>
          <cell r="M3209" t="str">
            <v>KGM</v>
          </cell>
          <cell r="N3209">
            <v>0</v>
          </cell>
          <cell r="O3209" t="str">
            <v>CLASSE</v>
          </cell>
          <cell r="P3209">
            <v>4</v>
          </cell>
          <cell r="Q3209">
            <v>54.4</v>
          </cell>
          <cell r="R3209">
            <v>31</v>
          </cell>
          <cell r="S3209">
            <v>54.400000000000006</v>
          </cell>
          <cell r="T3209" t="str">
            <v xml:space="preserve"> </v>
          </cell>
        </row>
        <row r="3210">
          <cell r="A3210" t="str">
            <v>61034900</v>
          </cell>
          <cell r="B3210" t="str">
            <v>Pant.salopette,culotte...pr hom/garc.en bon.autre que coton,laine,fib.synt</v>
          </cell>
          <cell r="C3210">
            <v>38393</v>
          </cell>
          <cell r="D3210">
            <v>30</v>
          </cell>
          <cell r="E3210">
            <v>0</v>
          </cell>
          <cell r="F3210">
            <v>18</v>
          </cell>
          <cell r="G3210">
            <v>30</v>
          </cell>
          <cell r="H3210">
            <v>0</v>
          </cell>
          <cell r="I3210">
            <v>18</v>
          </cell>
          <cell r="J3210">
            <v>1</v>
          </cell>
          <cell r="K3210">
            <v>0</v>
          </cell>
          <cell r="L3210" t="str">
            <v>NMB</v>
          </cell>
          <cell r="M3210" t="str">
            <v>KGM</v>
          </cell>
          <cell r="N3210">
            <v>0</v>
          </cell>
          <cell r="O3210" t="str">
            <v>CLASSE</v>
          </cell>
          <cell r="P3210">
            <v>4</v>
          </cell>
          <cell r="Q3210">
            <v>54.4</v>
          </cell>
          <cell r="R3210">
            <v>31</v>
          </cell>
          <cell r="S3210">
            <v>54.400000000000006</v>
          </cell>
          <cell r="T3210" t="str">
            <v xml:space="preserve"> </v>
          </cell>
        </row>
        <row r="3211">
          <cell r="A3211" t="str">
            <v>61041100</v>
          </cell>
          <cell r="B3211" t="str">
            <v>Costumes,tailleurs pour femmes/fillettes en bonnet.de laine ou poils fins</v>
          </cell>
          <cell r="C3211">
            <v>38393</v>
          </cell>
          <cell r="D3211">
            <v>30</v>
          </cell>
          <cell r="E3211">
            <v>0</v>
          </cell>
          <cell r="F3211">
            <v>18</v>
          </cell>
          <cell r="G3211">
            <v>30</v>
          </cell>
          <cell r="H3211">
            <v>0</v>
          </cell>
          <cell r="I3211">
            <v>18</v>
          </cell>
          <cell r="J3211">
            <v>1</v>
          </cell>
          <cell r="K3211">
            <v>0</v>
          </cell>
          <cell r="L3211" t="str">
            <v>NMB</v>
          </cell>
          <cell r="M3211" t="str">
            <v>KGM</v>
          </cell>
          <cell r="N3211">
            <v>0</v>
          </cell>
          <cell r="O3211" t="str">
            <v>CLASSE</v>
          </cell>
          <cell r="P3211">
            <v>4</v>
          </cell>
          <cell r="Q3211">
            <v>54.4</v>
          </cell>
          <cell r="R3211">
            <v>31</v>
          </cell>
          <cell r="S3211">
            <v>54.400000000000006</v>
          </cell>
          <cell r="T3211" t="str">
            <v xml:space="preserve"> </v>
          </cell>
        </row>
        <row r="3212">
          <cell r="A3212" t="str">
            <v>61041200</v>
          </cell>
          <cell r="B3212" t="str">
            <v>Costumes tailleurs pour femmes ou fillettes en bonneterie de coton</v>
          </cell>
          <cell r="C3212">
            <v>38393</v>
          </cell>
          <cell r="D3212">
            <v>30</v>
          </cell>
          <cell r="E3212">
            <v>0</v>
          </cell>
          <cell r="F3212">
            <v>18</v>
          </cell>
          <cell r="G3212">
            <v>30</v>
          </cell>
          <cell r="H3212">
            <v>0</v>
          </cell>
          <cell r="I3212">
            <v>18</v>
          </cell>
          <cell r="J3212">
            <v>1</v>
          </cell>
          <cell r="K3212">
            <v>0</v>
          </cell>
          <cell r="L3212" t="str">
            <v>NMB</v>
          </cell>
          <cell r="M3212" t="str">
            <v>KGM</v>
          </cell>
          <cell r="N3212">
            <v>0</v>
          </cell>
          <cell r="O3212" t="str">
            <v>CLASSE</v>
          </cell>
          <cell r="P3212">
            <v>4</v>
          </cell>
          <cell r="Q3212">
            <v>54.4</v>
          </cell>
          <cell r="R3212">
            <v>31</v>
          </cell>
          <cell r="S3212">
            <v>54.400000000000006</v>
          </cell>
          <cell r="T3212" t="str">
            <v xml:space="preserve"> </v>
          </cell>
        </row>
        <row r="3213">
          <cell r="A3213" t="str">
            <v>61041300</v>
          </cell>
          <cell r="B3213" t="str">
            <v>Costumes tailleurs pour femmes/fillettes en bonnet.de fibres synthetiques</v>
          </cell>
          <cell r="C3213">
            <v>38393</v>
          </cell>
          <cell r="D3213">
            <v>30</v>
          </cell>
          <cell r="E3213">
            <v>0</v>
          </cell>
          <cell r="F3213">
            <v>18</v>
          </cell>
          <cell r="G3213">
            <v>30</v>
          </cell>
          <cell r="H3213">
            <v>0</v>
          </cell>
          <cell r="I3213">
            <v>18</v>
          </cell>
          <cell r="J3213">
            <v>1</v>
          </cell>
          <cell r="K3213">
            <v>0</v>
          </cell>
          <cell r="L3213" t="str">
            <v>NMB</v>
          </cell>
          <cell r="M3213" t="str">
            <v>KGM</v>
          </cell>
          <cell r="N3213">
            <v>0</v>
          </cell>
          <cell r="O3213" t="str">
            <v>CLASSE</v>
          </cell>
          <cell r="P3213">
            <v>4</v>
          </cell>
          <cell r="Q3213">
            <v>54.4</v>
          </cell>
          <cell r="R3213">
            <v>31</v>
          </cell>
          <cell r="S3213">
            <v>54.400000000000006</v>
          </cell>
          <cell r="T3213" t="str">
            <v xml:space="preserve"> </v>
          </cell>
        </row>
        <row r="3214">
          <cell r="A3214" t="str">
            <v>61041900</v>
          </cell>
          <cell r="B3214" t="str">
            <v>Costumes tailleurs pr.femme/fillette en bon.autre que coton,laine,fib.synt</v>
          </cell>
          <cell r="C3214">
            <v>38393</v>
          </cell>
          <cell r="D3214">
            <v>30</v>
          </cell>
          <cell r="E3214">
            <v>0</v>
          </cell>
          <cell r="F3214">
            <v>18</v>
          </cell>
          <cell r="G3214">
            <v>30</v>
          </cell>
          <cell r="H3214">
            <v>0</v>
          </cell>
          <cell r="I3214">
            <v>18</v>
          </cell>
          <cell r="J3214">
            <v>1</v>
          </cell>
          <cell r="K3214">
            <v>0</v>
          </cell>
          <cell r="L3214" t="str">
            <v>NMB</v>
          </cell>
          <cell r="M3214" t="str">
            <v>KGM</v>
          </cell>
          <cell r="N3214">
            <v>0</v>
          </cell>
          <cell r="O3214" t="str">
            <v>CLASSE</v>
          </cell>
          <cell r="P3214">
            <v>4</v>
          </cell>
          <cell r="Q3214">
            <v>54.4</v>
          </cell>
          <cell r="R3214">
            <v>31</v>
          </cell>
          <cell r="S3214">
            <v>54.400000000000006</v>
          </cell>
          <cell r="T3214" t="str">
            <v xml:space="preserve"> </v>
          </cell>
        </row>
        <row r="3215">
          <cell r="A3215" t="str">
            <v>61042100</v>
          </cell>
          <cell r="B3215" t="str">
            <v>Ensembles pour femmes ou fillettes en bonneterie de laine ou poils fins</v>
          </cell>
          <cell r="C3215">
            <v>38393</v>
          </cell>
          <cell r="D3215">
            <v>30</v>
          </cell>
          <cell r="E3215">
            <v>0</v>
          </cell>
          <cell r="F3215">
            <v>18</v>
          </cell>
          <cell r="G3215">
            <v>30</v>
          </cell>
          <cell r="H3215">
            <v>0</v>
          </cell>
          <cell r="I3215">
            <v>18</v>
          </cell>
          <cell r="J3215">
            <v>1</v>
          </cell>
          <cell r="K3215">
            <v>0</v>
          </cell>
          <cell r="L3215" t="str">
            <v>NMB</v>
          </cell>
          <cell r="M3215" t="str">
            <v>KGM</v>
          </cell>
          <cell r="N3215">
            <v>0</v>
          </cell>
          <cell r="O3215" t="str">
            <v>CLASSE</v>
          </cell>
          <cell r="P3215">
            <v>4</v>
          </cell>
          <cell r="Q3215">
            <v>54.4</v>
          </cell>
          <cell r="R3215">
            <v>31</v>
          </cell>
          <cell r="S3215">
            <v>54.400000000000006</v>
          </cell>
          <cell r="T3215" t="str">
            <v xml:space="preserve"> </v>
          </cell>
        </row>
        <row r="3216">
          <cell r="A3216" t="str">
            <v>61042200</v>
          </cell>
          <cell r="B3216" t="str">
            <v>Ensembles pour femmes ou fillettes en bonneterie de coton</v>
          </cell>
          <cell r="C3216">
            <v>38393</v>
          </cell>
          <cell r="D3216">
            <v>30</v>
          </cell>
          <cell r="E3216">
            <v>0</v>
          </cell>
          <cell r="F3216">
            <v>18</v>
          </cell>
          <cell r="G3216">
            <v>30</v>
          </cell>
          <cell r="H3216">
            <v>0</v>
          </cell>
          <cell r="I3216">
            <v>18</v>
          </cell>
          <cell r="J3216">
            <v>1</v>
          </cell>
          <cell r="K3216">
            <v>0</v>
          </cell>
          <cell r="L3216" t="str">
            <v>NMB</v>
          </cell>
          <cell r="M3216" t="str">
            <v>KGM</v>
          </cell>
          <cell r="N3216">
            <v>0</v>
          </cell>
          <cell r="O3216" t="str">
            <v>CLASSE</v>
          </cell>
          <cell r="P3216">
            <v>4</v>
          </cell>
          <cell r="Q3216">
            <v>54.4</v>
          </cell>
          <cell r="R3216">
            <v>31</v>
          </cell>
          <cell r="S3216">
            <v>54.400000000000006</v>
          </cell>
          <cell r="T3216" t="str">
            <v xml:space="preserve"> </v>
          </cell>
        </row>
        <row r="3217">
          <cell r="A3217" t="str">
            <v>61042300</v>
          </cell>
          <cell r="B3217" t="str">
            <v>Ensembles pour femmes ou fillettes en bonneterie de fibres synthetiques</v>
          </cell>
          <cell r="C3217">
            <v>38393</v>
          </cell>
          <cell r="D3217">
            <v>30</v>
          </cell>
          <cell r="E3217">
            <v>0</v>
          </cell>
          <cell r="F3217">
            <v>18</v>
          </cell>
          <cell r="G3217">
            <v>30</v>
          </cell>
          <cell r="H3217">
            <v>0</v>
          </cell>
          <cell r="I3217">
            <v>18</v>
          </cell>
          <cell r="J3217">
            <v>1</v>
          </cell>
          <cell r="K3217">
            <v>0</v>
          </cell>
          <cell r="L3217" t="str">
            <v>NMB</v>
          </cell>
          <cell r="M3217" t="str">
            <v>KGM</v>
          </cell>
          <cell r="N3217">
            <v>0</v>
          </cell>
          <cell r="O3217" t="str">
            <v>CLASSE</v>
          </cell>
          <cell r="P3217">
            <v>4</v>
          </cell>
          <cell r="Q3217">
            <v>54.4</v>
          </cell>
          <cell r="R3217">
            <v>31</v>
          </cell>
          <cell r="S3217">
            <v>54.400000000000006</v>
          </cell>
          <cell r="T3217" t="str">
            <v xml:space="preserve"> </v>
          </cell>
        </row>
        <row r="3218">
          <cell r="A3218" t="str">
            <v>61042900</v>
          </cell>
          <cell r="B3218" t="str">
            <v>Ensembles pr femme/fillette en bonneterie autre que coton,laine,fibre synt</v>
          </cell>
          <cell r="C3218">
            <v>38393</v>
          </cell>
          <cell r="D3218">
            <v>30</v>
          </cell>
          <cell r="E3218">
            <v>0</v>
          </cell>
          <cell r="F3218">
            <v>18</v>
          </cell>
          <cell r="G3218">
            <v>30</v>
          </cell>
          <cell r="H3218">
            <v>0</v>
          </cell>
          <cell r="I3218">
            <v>18</v>
          </cell>
          <cell r="J3218">
            <v>1</v>
          </cell>
          <cell r="K3218">
            <v>0</v>
          </cell>
          <cell r="L3218" t="str">
            <v>NMB</v>
          </cell>
          <cell r="M3218" t="str">
            <v>KGM</v>
          </cell>
          <cell r="N3218">
            <v>0</v>
          </cell>
          <cell r="O3218" t="str">
            <v>CLASSE</v>
          </cell>
          <cell r="P3218">
            <v>4</v>
          </cell>
          <cell r="Q3218">
            <v>54.4</v>
          </cell>
          <cell r="R3218">
            <v>31</v>
          </cell>
          <cell r="S3218">
            <v>54.400000000000006</v>
          </cell>
          <cell r="T3218" t="str">
            <v xml:space="preserve"> </v>
          </cell>
        </row>
        <row r="3219">
          <cell r="A3219" t="str">
            <v>61043100</v>
          </cell>
          <cell r="B3219" t="str">
            <v>Vestes pour femmes ou fillettes en bonneterie de laine ou poils fins</v>
          </cell>
          <cell r="C3219">
            <v>38393</v>
          </cell>
          <cell r="D3219">
            <v>30</v>
          </cell>
          <cell r="E3219">
            <v>0</v>
          </cell>
          <cell r="F3219">
            <v>18</v>
          </cell>
          <cell r="G3219">
            <v>30</v>
          </cell>
          <cell r="H3219">
            <v>0</v>
          </cell>
          <cell r="I3219">
            <v>18</v>
          </cell>
          <cell r="J3219">
            <v>1</v>
          </cell>
          <cell r="K3219">
            <v>0</v>
          </cell>
          <cell r="L3219" t="str">
            <v>NMB</v>
          </cell>
          <cell r="M3219" t="str">
            <v>KGM</v>
          </cell>
          <cell r="N3219">
            <v>0</v>
          </cell>
          <cell r="O3219" t="str">
            <v>CLASSE</v>
          </cell>
          <cell r="P3219">
            <v>4</v>
          </cell>
          <cell r="Q3219">
            <v>54.4</v>
          </cell>
          <cell r="R3219">
            <v>31</v>
          </cell>
          <cell r="S3219">
            <v>54.400000000000006</v>
          </cell>
          <cell r="T3219" t="str">
            <v xml:space="preserve"> </v>
          </cell>
        </row>
        <row r="3220">
          <cell r="A3220" t="str">
            <v>61043200</v>
          </cell>
          <cell r="B3220" t="str">
            <v>Vestes pour femmes ou fillettes en bonneterie de coton</v>
          </cell>
          <cell r="C3220">
            <v>38393</v>
          </cell>
          <cell r="D3220">
            <v>30</v>
          </cell>
          <cell r="E3220">
            <v>0</v>
          </cell>
          <cell r="F3220">
            <v>18</v>
          </cell>
          <cell r="G3220">
            <v>30</v>
          </cell>
          <cell r="H3220">
            <v>0</v>
          </cell>
          <cell r="I3220">
            <v>18</v>
          </cell>
          <cell r="J3220">
            <v>1</v>
          </cell>
          <cell r="K3220">
            <v>0</v>
          </cell>
          <cell r="L3220" t="str">
            <v>NMB</v>
          </cell>
          <cell r="M3220" t="str">
            <v>KGM</v>
          </cell>
          <cell r="N3220">
            <v>0</v>
          </cell>
          <cell r="O3220" t="str">
            <v>CLASSE</v>
          </cell>
          <cell r="P3220">
            <v>4</v>
          </cell>
          <cell r="Q3220">
            <v>54.4</v>
          </cell>
          <cell r="R3220">
            <v>31</v>
          </cell>
          <cell r="S3220">
            <v>54.400000000000006</v>
          </cell>
          <cell r="T3220" t="str">
            <v xml:space="preserve"> </v>
          </cell>
        </row>
        <row r="3221">
          <cell r="A3221" t="str">
            <v>61043300</v>
          </cell>
          <cell r="B3221" t="str">
            <v>Vestes pour femmes ou fillettes en bonneterie de fibres synthetiques</v>
          </cell>
          <cell r="C3221">
            <v>38393</v>
          </cell>
          <cell r="D3221">
            <v>30</v>
          </cell>
          <cell r="E3221">
            <v>0</v>
          </cell>
          <cell r="F3221">
            <v>18</v>
          </cell>
          <cell r="G3221">
            <v>30</v>
          </cell>
          <cell r="H3221">
            <v>0</v>
          </cell>
          <cell r="I3221">
            <v>18</v>
          </cell>
          <cell r="J3221">
            <v>1</v>
          </cell>
          <cell r="K3221">
            <v>0</v>
          </cell>
          <cell r="L3221" t="str">
            <v>NMB</v>
          </cell>
          <cell r="M3221" t="str">
            <v>KGM</v>
          </cell>
          <cell r="N3221">
            <v>0</v>
          </cell>
          <cell r="O3221" t="str">
            <v>CLASSE</v>
          </cell>
          <cell r="P3221">
            <v>4</v>
          </cell>
          <cell r="Q3221">
            <v>54.4</v>
          </cell>
          <cell r="R3221">
            <v>31</v>
          </cell>
          <cell r="S3221">
            <v>54.400000000000006</v>
          </cell>
          <cell r="T3221" t="str">
            <v xml:space="preserve"> </v>
          </cell>
        </row>
        <row r="3222">
          <cell r="A3222" t="str">
            <v>61043900</v>
          </cell>
          <cell r="B3222" t="str">
            <v>Vestes pr femme/fillette en bonneterie autre que coton,laine,fibr.synt.</v>
          </cell>
          <cell r="C3222">
            <v>38393</v>
          </cell>
          <cell r="D3222">
            <v>30</v>
          </cell>
          <cell r="E3222">
            <v>0</v>
          </cell>
          <cell r="F3222">
            <v>18</v>
          </cell>
          <cell r="G3222">
            <v>30</v>
          </cell>
          <cell r="H3222">
            <v>0</v>
          </cell>
          <cell r="I3222">
            <v>18</v>
          </cell>
          <cell r="J3222">
            <v>1</v>
          </cell>
          <cell r="K3222">
            <v>0</v>
          </cell>
          <cell r="L3222" t="str">
            <v>NMB</v>
          </cell>
          <cell r="M3222" t="str">
            <v>KGM</v>
          </cell>
          <cell r="N3222">
            <v>0</v>
          </cell>
          <cell r="O3222" t="str">
            <v>CLASSE</v>
          </cell>
          <cell r="P3222">
            <v>4</v>
          </cell>
          <cell r="Q3222">
            <v>54.4</v>
          </cell>
          <cell r="R3222">
            <v>31</v>
          </cell>
          <cell r="S3222">
            <v>54.400000000000006</v>
          </cell>
          <cell r="T3222" t="str">
            <v xml:space="preserve"> </v>
          </cell>
        </row>
        <row r="3223">
          <cell r="A3223" t="str">
            <v>61044100</v>
          </cell>
          <cell r="B3223" t="str">
            <v>Robes pour femmes ou fillettes en bonneterie de laine ou de poils fins</v>
          </cell>
          <cell r="C3223">
            <v>38393</v>
          </cell>
          <cell r="D3223">
            <v>30</v>
          </cell>
          <cell r="E3223">
            <v>0</v>
          </cell>
          <cell r="F3223">
            <v>18</v>
          </cell>
          <cell r="G3223">
            <v>30</v>
          </cell>
          <cell r="H3223">
            <v>0</v>
          </cell>
          <cell r="I3223">
            <v>18</v>
          </cell>
          <cell r="J3223">
            <v>1</v>
          </cell>
          <cell r="K3223">
            <v>0</v>
          </cell>
          <cell r="L3223" t="str">
            <v>NMB</v>
          </cell>
          <cell r="M3223" t="str">
            <v>KGM</v>
          </cell>
          <cell r="N3223">
            <v>0</v>
          </cell>
          <cell r="O3223" t="str">
            <v>CLASSE</v>
          </cell>
          <cell r="P3223">
            <v>4</v>
          </cell>
          <cell r="Q3223">
            <v>54.4</v>
          </cell>
          <cell r="R3223">
            <v>31</v>
          </cell>
          <cell r="S3223">
            <v>54.400000000000006</v>
          </cell>
          <cell r="T3223" t="str">
            <v xml:space="preserve"> </v>
          </cell>
        </row>
        <row r="3224">
          <cell r="A3224" t="str">
            <v>61044200</v>
          </cell>
          <cell r="B3224" t="str">
            <v>Robes pour femmes ou fillettes en bonneterie de coton</v>
          </cell>
          <cell r="C3224">
            <v>38393</v>
          </cell>
          <cell r="D3224">
            <v>30</v>
          </cell>
          <cell r="E3224">
            <v>0</v>
          </cell>
          <cell r="F3224">
            <v>18</v>
          </cell>
          <cell r="G3224">
            <v>30</v>
          </cell>
          <cell r="H3224">
            <v>0</v>
          </cell>
          <cell r="I3224">
            <v>18</v>
          </cell>
          <cell r="J3224">
            <v>1</v>
          </cell>
          <cell r="K3224">
            <v>0</v>
          </cell>
          <cell r="L3224" t="str">
            <v>NMB</v>
          </cell>
          <cell r="M3224" t="str">
            <v>KGM</v>
          </cell>
          <cell r="N3224">
            <v>0</v>
          </cell>
          <cell r="O3224" t="str">
            <v>CLASSE</v>
          </cell>
          <cell r="P3224">
            <v>4</v>
          </cell>
          <cell r="Q3224">
            <v>54.4</v>
          </cell>
          <cell r="R3224">
            <v>31</v>
          </cell>
          <cell r="S3224">
            <v>54.400000000000006</v>
          </cell>
          <cell r="T3224" t="str">
            <v xml:space="preserve"> </v>
          </cell>
        </row>
        <row r="3225">
          <cell r="A3225" t="str">
            <v>61044300</v>
          </cell>
          <cell r="B3225" t="str">
            <v>Robes pour femmes ou fillettes en bonneterie de fibres synthetiques</v>
          </cell>
          <cell r="C3225">
            <v>38393</v>
          </cell>
          <cell r="D3225">
            <v>30</v>
          </cell>
          <cell r="E3225">
            <v>0</v>
          </cell>
          <cell r="F3225">
            <v>18</v>
          </cell>
          <cell r="G3225">
            <v>30</v>
          </cell>
          <cell r="H3225">
            <v>0</v>
          </cell>
          <cell r="I3225">
            <v>18</v>
          </cell>
          <cell r="J3225">
            <v>1</v>
          </cell>
          <cell r="K3225">
            <v>0</v>
          </cell>
          <cell r="L3225" t="str">
            <v>NMB</v>
          </cell>
          <cell r="M3225" t="str">
            <v>KGM</v>
          </cell>
          <cell r="N3225">
            <v>0</v>
          </cell>
          <cell r="O3225" t="str">
            <v>CLASSE</v>
          </cell>
          <cell r="P3225">
            <v>4</v>
          </cell>
          <cell r="Q3225">
            <v>54.4</v>
          </cell>
          <cell r="R3225">
            <v>31</v>
          </cell>
          <cell r="S3225">
            <v>54.400000000000006</v>
          </cell>
          <cell r="T3225" t="str">
            <v xml:space="preserve"> </v>
          </cell>
        </row>
        <row r="3226">
          <cell r="A3226" t="str">
            <v>61044400</v>
          </cell>
          <cell r="B3226" t="str">
            <v>Robes pour femmes ou fillettes en bonneterie de fibres artificielles</v>
          </cell>
          <cell r="C3226">
            <v>38393</v>
          </cell>
          <cell r="D3226">
            <v>30</v>
          </cell>
          <cell r="E3226">
            <v>0</v>
          </cell>
          <cell r="F3226">
            <v>18</v>
          </cell>
          <cell r="G3226">
            <v>30</v>
          </cell>
          <cell r="H3226">
            <v>0</v>
          </cell>
          <cell r="I3226">
            <v>18</v>
          </cell>
          <cell r="J3226">
            <v>1</v>
          </cell>
          <cell r="K3226">
            <v>0</v>
          </cell>
          <cell r="L3226" t="str">
            <v>NMB</v>
          </cell>
          <cell r="M3226" t="str">
            <v>KGM</v>
          </cell>
          <cell r="N3226">
            <v>0</v>
          </cell>
          <cell r="O3226" t="str">
            <v>CLASSE</v>
          </cell>
          <cell r="P3226">
            <v>4</v>
          </cell>
          <cell r="Q3226">
            <v>54.4</v>
          </cell>
          <cell r="R3226">
            <v>31</v>
          </cell>
          <cell r="S3226">
            <v>54.400000000000006</v>
          </cell>
          <cell r="T3226" t="str">
            <v xml:space="preserve"> </v>
          </cell>
        </row>
        <row r="3227">
          <cell r="A3227" t="str">
            <v>61044900</v>
          </cell>
          <cell r="B3227" t="str">
            <v>Robes pr femme/fillette en bonneterie autre que coton,laine,fibr.synt.</v>
          </cell>
          <cell r="C3227">
            <v>38393</v>
          </cell>
          <cell r="D3227">
            <v>30</v>
          </cell>
          <cell r="E3227">
            <v>0</v>
          </cell>
          <cell r="F3227">
            <v>18</v>
          </cell>
          <cell r="G3227">
            <v>30</v>
          </cell>
          <cell r="H3227">
            <v>0</v>
          </cell>
          <cell r="I3227">
            <v>18</v>
          </cell>
          <cell r="J3227">
            <v>1</v>
          </cell>
          <cell r="K3227">
            <v>0</v>
          </cell>
          <cell r="L3227" t="str">
            <v>NMB</v>
          </cell>
          <cell r="M3227" t="str">
            <v>KGM</v>
          </cell>
          <cell r="N3227">
            <v>0</v>
          </cell>
          <cell r="O3227" t="str">
            <v>CLASSE</v>
          </cell>
          <cell r="P3227">
            <v>4</v>
          </cell>
          <cell r="Q3227">
            <v>54.4</v>
          </cell>
          <cell r="R3227">
            <v>31</v>
          </cell>
          <cell r="S3227">
            <v>54.400000000000006</v>
          </cell>
          <cell r="T3227" t="str">
            <v xml:space="preserve"> </v>
          </cell>
        </row>
        <row r="3228">
          <cell r="A3228" t="str">
            <v>61045100</v>
          </cell>
          <cell r="B3228" t="str">
            <v>Jupes,jupes culottes pr femmes/fillettes en bonnet. de laine ou poils fins</v>
          </cell>
          <cell r="C3228">
            <v>38393</v>
          </cell>
          <cell r="D3228">
            <v>30</v>
          </cell>
          <cell r="E3228">
            <v>0</v>
          </cell>
          <cell r="F3228">
            <v>18</v>
          </cell>
          <cell r="G3228">
            <v>30</v>
          </cell>
          <cell r="H3228">
            <v>0</v>
          </cell>
          <cell r="I3228">
            <v>18</v>
          </cell>
          <cell r="J3228">
            <v>1</v>
          </cell>
          <cell r="K3228">
            <v>0</v>
          </cell>
          <cell r="L3228" t="str">
            <v>NMB</v>
          </cell>
          <cell r="M3228" t="str">
            <v>KGM</v>
          </cell>
          <cell r="N3228">
            <v>0</v>
          </cell>
          <cell r="O3228" t="str">
            <v>CLASSE</v>
          </cell>
          <cell r="P3228">
            <v>4</v>
          </cell>
          <cell r="Q3228">
            <v>54.4</v>
          </cell>
          <cell r="R3228">
            <v>31</v>
          </cell>
          <cell r="S3228">
            <v>54.400000000000006</v>
          </cell>
          <cell r="T3228" t="str">
            <v xml:space="preserve"> </v>
          </cell>
        </row>
        <row r="3229">
          <cell r="A3229" t="str">
            <v>61045200</v>
          </cell>
          <cell r="B3229" t="str">
            <v>Jupes et jupes-culottes pour femmes ou fillettes en bonneterie de coton</v>
          </cell>
          <cell r="C3229">
            <v>38393</v>
          </cell>
          <cell r="D3229">
            <v>30</v>
          </cell>
          <cell r="E3229">
            <v>0</v>
          </cell>
          <cell r="F3229">
            <v>18</v>
          </cell>
          <cell r="G3229">
            <v>30</v>
          </cell>
          <cell r="H3229">
            <v>0</v>
          </cell>
          <cell r="I3229">
            <v>18</v>
          </cell>
          <cell r="J3229">
            <v>1</v>
          </cell>
          <cell r="K3229">
            <v>0</v>
          </cell>
          <cell r="L3229" t="str">
            <v>NMB</v>
          </cell>
          <cell r="M3229" t="str">
            <v>KGM</v>
          </cell>
          <cell r="N3229">
            <v>0</v>
          </cell>
          <cell r="O3229" t="str">
            <v>CLASSE</v>
          </cell>
          <cell r="P3229">
            <v>4</v>
          </cell>
          <cell r="Q3229">
            <v>54.4</v>
          </cell>
          <cell r="R3229">
            <v>31</v>
          </cell>
          <cell r="S3229">
            <v>54.400000000000006</v>
          </cell>
          <cell r="T3229" t="str">
            <v xml:space="preserve"> </v>
          </cell>
        </row>
        <row r="3230">
          <cell r="A3230" t="str">
            <v>61045300</v>
          </cell>
          <cell r="B3230" t="str">
            <v>Jupes,jupes-culottes pr femmes/fillettes en bonneterie de fibres synthet.</v>
          </cell>
          <cell r="C3230">
            <v>38393</v>
          </cell>
          <cell r="D3230">
            <v>30</v>
          </cell>
          <cell r="E3230">
            <v>0</v>
          </cell>
          <cell r="F3230">
            <v>18</v>
          </cell>
          <cell r="G3230">
            <v>30</v>
          </cell>
          <cell r="H3230">
            <v>0</v>
          </cell>
          <cell r="I3230">
            <v>18</v>
          </cell>
          <cell r="J3230">
            <v>1</v>
          </cell>
          <cell r="K3230">
            <v>0</v>
          </cell>
          <cell r="L3230" t="str">
            <v>NMB</v>
          </cell>
          <cell r="M3230" t="str">
            <v>KGM</v>
          </cell>
          <cell r="N3230">
            <v>0</v>
          </cell>
          <cell r="O3230" t="str">
            <v>CLASSE</v>
          </cell>
          <cell r="P3230">
            <v>4</v>
          </cell>
          <cell r="Q3230">
            <v>54.4</v>
          </cell>
          <cell r="R3230">
            <v>31</v>
          </cell>
          <cell r="S3230">
            <v>54.400000000000006</v>
          </cell>
          <cell r="T3230" t="str">
            <v xml:space="preserve"> </v>
          </cell>
        </row>
        <row r="3231">
          <cell r="A3231" t="str">
            <v>61045900</v>
          </cell>
          <cell r="B3231" t="str">
            <v>Jupe,jupes-culot.pr femm/fillette en bonnet.autre que coton,laine,fib.synt</v>
          </cell>
          <cell r="C3231">
            <v>38393</v>
          </cell>
          <cell r="D3231">
            <v>30</v>
          </cell>
          <cell r="E3231">
            <v>0</v>
          </cell>
          <cell r="F3231">
            <v>18</v>
          </cell>
          <cell r="G3231">
            <v>30</v>
          </cell>
          <cell r="H3231">
            <v>0</v>
          </cell>
          <cell r="I3231">
            <v>18</v>
          </cell>
          <cell r="J3231">
            <v>1</v>
          </cell>
          <cell r="K3231">
            <v>0</v>
          </cell>
          <cell r="L3231" t="str">
            <v>NMB</v>
          </cell>
          <cell r="M3231" t="str">
            <v>KGM</v>
          </cell>
          <cell r="N3231">
            <v>0</v>
          </cell>
          <cell r="O3231" t="str">
            <v>CLASSE</v>
          </cell>
          <cell r="P3231">
            <v>4</v>
          </cell>
          <cell r="Q3231">
            <v>54.4</v>
          </cell>
          <cell r="R3231">
            <v>31</v>
          </cell>
          <cell r="S3231">
            <v>54.400000000000006</v>
          </cell>
          <cell r="T3231" t="str">
            <v xml:space="preserve"> </v>
          </cell>
        </row>
        <row r="3232">
          <cell r="A3232" t="str">
            <v>61046100</v>
          </cell>
          <cell r="B3232" t="str">
            <v>Pantalons,salopetttes,culottes pr femmes en bonnet.de laine ou poils fins</v>
          </cell>
          <cell r="C3232">
            <v>38393</v>
          </cell>
          <cell r="D3232">
            <v>30</v>
          </cell>
          <cell r="E3232">
            <v>0</v>
          </cell>
          <cell r="F3232">
            <v>18</v>
          </cell>
          <cell r="G3232">
            <v>30</v>
          </cell>
          <cell r="H3232">
            <v>0</v>
          </cell>
          <cell r="I3232">
            <v>18</v>
          </cell>
          <cell r="J3232">
            <v>1</v>
          </cell>
          <cell r="K3232">
            <v>0</v>
          </cell>
          <cell r="L3232" t="str">
            <v>NMB</v>
          </cell>
          <cell r="M3232" t="str">
            <v>KGM</v>
          </cell>
          <cell r="N3232">
            <v>0</v>
          </cell>
          <cell r="O3232" t="str">
            <v>CLASSE</v>
          </cell>
          <cell r="P3232">
            <v>4</v>
          </cell>
          <cell r="Q3232">
            <v>54.4</v>
          </cell>
          <cell r="R3232">
            <v>31</v>
          </cell>
          <cell r="S3232">
            <v>54.400000000000006</v>
          </cell>
          <cell r="T3232" t="str">
            <v xml:space="preserve"> </v>
          </cell>
        </row>
        <row r="3233">
          <cell r="A3233" t="str">
            <v>61046200</v>
          </cell>
          <cell r="B3233" t="str">
            <v>Pantalons,salopettes, culottes...pour femmes...en bonneterie de coton</v>
          </cell>
          <cell r="C3233">
            <v>38393</v>
          </cell>
          <cell r="D3233">
            <v>30</v>
          </cell>
          <cell r="E3233">
            <v>0</v>
          </cell>
          <cell r="F3233">
            <v>18</v>
          </cell>
          <cell r="G3233">
            <v>30</v>
          </cell>
          <cell r="H3233">
            <v>0</v>
          </cell>
          <cell r="I3233">
            <v>18</v>
          </cell>
          <cell r="J3233">
            <v>1</v>
          </cell>
          <cell r="K3233">
            <v>0</v>
          </cell>
          <cell r="L3233" t="str">
            <v>NMB</v>
          </cell>
          <cell r="M3233" t="str">
            <v>KGM</v>
          </cell>
          <cell r="N3233">
            <v>0</v>
          </cell>
          <cell r="O3233" t="str">
            <v>CLASSE</v>
          </cell>
          <cell r="P3233">
            <v>4</v>
          </cell>
          <cell r="Q3233">
            <v>54.4</v>
          </cell>
          <cell r="R3233">
            <v>31</v>
          </cell>
          <cell r="S3233">
            <v>54.400000000000006</v>
          </cell>
          <cell r="T3233" t="str">
            <v xml:space="preserve"> </v>
          </cell>
        </row>
        <row r="3234">
          <cell r="A3234" t="str">
            <v>61046300</v>
          </cell>
          <cell r="B3234" t="str">
            <v>Pantalons,salopettes,culottes,...pr femmes/fillettes en bonnet.de fib.synt</v>
          </cell>
          <cell r="C3234">
            <v>38393</v>
          </cell>
          <cell r="D3234">
            <v>30</v>
          </cell>
          <cell r="E3234">
            <v>0</v>
          </cell>
          <cell r="F3234">
            <v>18</v>
          </cell>
          <cell r="G3234">
            <v>30</v>
          </cell>
          <cell r="H3234">
            <v>0</v>
          </cell>
          <cell r="I3234">
            <v>18</v>
          </cell>
          <cell r="J3234">
            <v>1</v>
          </cell>
          <cell r="K3234">
            <v>0</v>
          </cell>
          <cell r="L3234" t="str">
            <v>NMB</v>
          </cell>
          <cell r="M3234" t="str">
            <v>KGM</v>
          </cell>
          <cell r="N3234">
            <v>0</v>
          </cell>
          <cell r="O3234" t="str">
            <v>CLASSE</v>
          </cell>
          <cell r="P3234">
            <v>4</v>
          </cell>
          <cell r="Q3234">
            <v>54.4</v>
          </cell>
          <cell r="R3234">
            <v>31</v>
          </cell>
          <cell r="S3234">
            <v>54.400000000000006</v>
          </cell>
          <cell r="T3234" t="str">
            <v xml:space="preserve"> </v>
          </cell>
        </row>
        <row r="3235">
          <cell r="A3235" t="str">
            <v>61046900</v>
          </cell>
          <cell r="B3235" t="str">
            <v>Pant.salop.culotte,pr femm/ftte.en bonn.autre que coton,laine,fibres synt.</v>
          </cell>
          <cell r="C3235">
            <v>38393</v>
          </cell>
          <cell r="D3235">
            <v>30</v>
          </cell>
          <cell r="E3235">
            <v>0</v>
          </cell>
          <cell r="F3235">
            <v>18</v>
          </cell>
          <cell r="G3235">
            <v>30</v>
          </cell>
          <cell r="H3235">
            <v>0</v>
          </cell>
          <cell r="I3235">
            <v>18</v>
          </cell>
          <cell r="J3235">
            <v>1</v>
          </cell>
          <cell r="K3235">
            <v>0</v>
          </cell>
          <cell r="L3235" t="str">
            <v>NMB</v>
          </cell>
          <cell r="M3235" t="str">
            <v>KGM</v>
          </cell>
          <cell r="N3235">
            <v>0</v>
          </cell>
          <cell r="O3235" t="str">
            <v>CLASSE</v>
          </cell>
          <cell r="P3235">
            <v>4</v>
          </cell>
          <cell r="Q3235">
            <v>54.4</v>
          </cell>
          <cell r="R3235">
            <v>31</v>
          </cell>
          <cell r="S3235">
            <v>54.400000000000006</v>
          </cell>
          <cell r="T3235" t="str">
            <v xml:space="preserve"> </v>
          </cell>
        </row>
        <row r="3236">
          <cell r="A3236" t="str">
            <v>61051000</v>
          </cell>
          <cell r="B3236" t="str">
            <v>Chemises et chemisettes pour hommes ou garconnets en bonneterie de coton</v>
          </cell>
          <cell r="C3236">
            <v>38393</v>
          </cell>
          <cell r="D3236">
            <v>30</v>
          </cell>
          <cell r="E3236">
            <v>0</v>
          </cell>
          <cell r="F3236">
            <v>18</v>
          </cell>
          <cell r="G3236">
            <v>30</v>
          </cell>
          <cell r="H3236">
            <v>0</v>
          </cell>
          <cell r="I3236">
            <v>18</v>
          </cell>
          <cell r="J3236">
            <v>1</v>
          </cell>
          <cell r="K3236">
            <v>0</v>
          </cell>
          <cell r="L3236" t="str">
            <v>NMB</v>
          </cell>
          <cell r="M3236" t="str">
            <v>KGM</v>
          </cell>
          <cell r="N3236">
            <v>0</v>
          </cell>
          <cell r="O3236" t="str">
            <v>CLASSE</v>
          </cell>
          <cell r="P3236">
            <v>4</v>
          </cell>
          <cell r="Q3236">
            <v>54.4</v>
          </cell>
          <cell r="R3236">
            <v>31</v>
          </cell>
          <cell r="S3236">
            <v>54.400000000000006</v>
          </cell>
          <cell r="T3236" t="str">
            <v xml:space="preserve"> </v>
          </cell>
        </row>
        <row r="3237">
          <cell r="A3237" t="str">
            <v>61052000</v>
          </cell>
          <cell r="B3237" t="str">
            <v>Chemises et chemisettes pr hommes/garcon.en bonnet.de fib.synth.ou artific</v>
          </cell>
          <cell r="C3237">
            <v>38393</v>
          </cell>
          <cell r="D3237">
            <v>30</v>
          </cell>
          <cell r="E3237">
            <v>0</v>
          </cell>
          <cell r="F3237">
            <v>18</v>
          </cell>
          <cell r="G3237">
            <v>30</v>
          </cell>
          <cell r="H3237">
            <v>0</v>
          </cell>
          <cell r="I3237">
            <v>18</v>
          </cell>
          <cell r="J3237">
            <v>1</v>
          </cell>
          <cell r="K3237">
            <v>0</v>
          </cell>
          <cell r="L3237" t="str">
            <v>NMB</v>
          </cell>
          <cell r="M3237" t="str">
            <v>KGM</v>
          </cell>
          <cell r="N3237">
            <v>0</v>
          </cell>
          <cell r="O3237" t="str">
            <v>CLASSE</v>
          </cell>
          <cell r="P3237">
            <v>4</v>
          </cell>
          <cell r="Q3237">
            <v>54.4</v>
          </cell>
          <cell r="R3237">
            <v>31</v>
          </cell>
          <cell r="S3237">
            <v>54.400000000000006</v>
          </cell>
          <cell r="T3237" t="str">
            <v xml:space="preserve"> </v>
          </cell>
        </row>
        <row r="3238">
          <cell r="A3238" t="str">
            <v>61059000</v>
          </cell>
          <cell r="B3238" t="str">
            <v>Chem.et chemisettes pr hommes/garcon.en bonn. autre que coton,fibres synt.</v>
          </cell>
          <cell r="C3238">
            <v>38393</v>
          </cell>
          <cell r="D3238">
            <v>30</v>
          </cell>
          <cell r="E3238">
            <v>0</v>
          </cell>
          <cell r="F3238">
            <v>18</v>
          </cell>
          <cell r="G3238">
            <v>30</v>
          </cell>
          <cell r="H3238">
            <v>0</v>
          </cell>
          <cell r="I3238">
            <v>18</v>
          </cell>
          <cell r="J3238">
            <v>1</v>
          </cell>
          <cell r="K3238">
            <v>0</v>
          </cell>
          <cell r="L3238" t="str">
            <v>NMB</v>
          </cell>
          <cell r="M3238" t="str">
            <v>KGM</v>
          </cell>
          <cell r="N3238">
            <v>0</v>
          </cell>
          <cell r="O3238" t="str">
            <v>CLASSE</v>
          </cell>
          <cell r="P3238">
            <v>4</v>
          </cell>
          <cell r="Q3238">
            <v>54.4</v>
          </cell>
          <cell r="R3238">
            <v>31</v>
          </cell>
          <cell r="S3238">
            <v>54.400000000000006</v>
          </cell>
          <cell r="T3238" t="str">
            <v xml:space="preserve"> </v>
          </cell>
        </row>
        <row r="3239">
          <cell r="A3239" t="str">
            <v>61061000</v>
          </cell>
          <cell r="B3239" t="str">
            <v>Chemisiers,blouses,chemisettes pr femmes/fillettes en bonneterie de coton</v>
          </cell>
          <cell r="C3239">
            <v>38393</v>
          </cell>
          <cell r="D3239">
            <v>30</v>
          </cell>
          <cell r="E3239">
            <v>0</v>
          </cell>
          <cell r="F3239">
            <v>18</v>
          </cell>
          <cell r="G3239">
            <v>30</v>
          </cell>
          <cell r="H3239">
            <v>0</v>
          </cell>
          <cell r="I3239">
            <v>18</v>
          </cell>
          <cell r="J3239">
            <v>1</v>
          </cell>
          <cell r="K3239">
            <v>0</v>
          </cell>
          <cell r="L3239" t="str">
            <v>NMB</v>
          </cell>
          <cell r="M3239" t="str">
            <v>KGM</v>
          </cell>
          <cell r="N3239">
            <v>0</v>
          </cell>
          <cell r="O3239" t="str">
            <v>CLASSE</v>
          </cell>
          <cell r="P3239">
            <v>4</v>
          </cell>
          <cell r="Q3239">
            <v>54.4</v>
          </cell>
          <cell r="R3239">
            <v>31</v>
          </cell>
          <cell r="S3239">
            <v>54.400000000000006</v>
          </cell>
          <cell r="T3239" t="str">
            <v xml:space="preserve"> </v>
          </cell>
        </row>
        <row r="3240">
          <cell r="A3240" t="str">
            <v>61062000</v>
          </cell>
          <cell r="B3240" t="str">
            <v>Chemisiers,blouses,chemiset.pr femmes/fillet.en bonnet.de fib.synt.ou arti</v>
          </cell>
          <cell r="C3240">
            <v>38393</v>
          </cell>
          <cell r="D3240">
            <v>30</v>
          </cell>
          <cell r="E3240">
            <v>0</v>
          </cell>
          <cell r="F3240">
            <v>18</v>
          </cell>
          <cell r="G3240">
            <v>30</v>
          </cell>
          <cell r="H3240">
            <v>0</v>
          </cell>
          <cell r="I3240">
            <v>18</v>
          </cell>
          <cell r="J3240">
            <v>1</v>
          </cell>
          <cell r="K3240">
            <v>0</v>
          </cell>
          <cell r="L3240" t="str">
            <v>NMB</v>
          </cell>
          <cell r="M3240" t="str">
            <v>KGM</v>
          </cell>
          <cell r="N3240">
            <v>0</v>
          </cell>
          <cell r="O3240" t="str">
            <v>CLASSE</v>
          </cell>
          <cell r="P3240">
            <v>4</v>
          </cell>
          <cell r="Q3240">
            <v>54.4</v>
          </cell>
          <cell r="R3240">
            <v>31</v>
          </cell>
          <cell r="S3240">
            <v>54.400000000000006</v>
          </cell>
          <cell r="T3240" t="str">
            <v xml:space="preserve"> </v>
          </cell>
        </row>
        <row r="3241">
          <cell r="A3241" t="str">
            <v>61069000</v>
          </cell>
          <cell r="B3241" t="str">
            <v>Chemisiers,blouses,chemisettes pr fem/ftte en bonn.autre que cot.fibr.synt</v>
          </cell>
          <cell r="C3241">
            <v>38393</v>
          </cell>
          <cell r="D3241">
            <v>30</v>
          </cell>
          <cell r="E3241">
            <v>0</v>
          </cell>
          <cell r="F3241">
            <v>18</v>
          </cell>
          <cell r="G3241">
            <v>30</v>
          </cell>
          <cell r="H3241">
            <v>0</v>
          </cell>
          <cell r="I3241">
            <v>18</v>
          </cell>
          <cell r="J3241">
            <v>1</v>
          </cell>
          <cell r="K3241">
            <v>0</v>
          </cell>
          <cell r="L3241" t="str">
            <v>NMB</v>
          </cell>
          <cell r="M3241" t="str">
            <v>KGM</v>
          </cell>
          <cell r="N3241">
            <v>0</v>
          </cell>
          <cell r="O3241" t="str">
            <v>CLASSE</v>
          </cell>
          <cell r="P3241">
            <v>4</v>
          </cell>
          <cell r="Q3241">
            <v>54.4</v>
          </cell>
          <cell r="R3241">
            <v>31</v>
          </cell>
          <cell r="S3241">
            <v>54.400000000000006</v>
          </cell>
          <cell r="T3241" t="str">
            <v xml:space="preserve"> </v>
          </cell>
        </row>
        <row r="3242">
          <cell r="A3242" t="str">
            <v>61071100</v>
          </cell>
          <cell r="B3242" t="str">
            <v>Slips et calecons pour hommes ou garconnets en bonneterie de coton</v>
          </cell>
          <cell r="C3242">
            <v>38393</v>
          </cell>
          <cell r="D3242">
            <v>30</v>
          </cell>
          <cell r="E3242">
            <v>0</v>
          </cell>
          <cell r="F3242">
            <v>18</v>
          </cell>
          <cell r="G3242">
            <v>30</v>
          </cell>
          <cell r="H3242">
            <v>0</v>
          </cell>
          <cell r="I3242">
            <v>18</v>
          </cell>
          <cell r="J3242">
            <v>1</v>
          </cell>
          <cell r="K3242">
            <v>0</v>
          </cell>
          <cell r="L3242" t="str">
            <v>NMB</v>
          </cell>
          <cell r="M3242" t="str">
            <v>KGM</v>
          </cell>
          <cell r="N3242">
            <v>0</v>
          </cell>
          <cell r="O3242" t="str">
            <v>CLASSE</v>
          </cell>
          <cell r="P3242">
            <v>4</v>
          </cell>
          <cell r="Q3242">
            <v>54.4</v>
          </cell>
          <cell r="R3242">
            <v>31</v>
          </cell>
          <cell r="S3242">
            <v>54.400000000000006</v>
          </cell>
          <cell r="T3242" t="str">
            <v xml:space="preserve"> </v>
          </cell>
        </row>
        <row r="3243">
          <cell r="A3243" t="str">
            <v>61071200</v>
          </cell>
          <cell r="B3243" t="str">
            <v>Slips,calecons pr hommes/garconnets en bonnet.de fibres synt. ou artific.</v>
          </cell>
          <cell r="C3243">
            <v>38393</v>
          </cell>
          <cell r="D3243">
            <v>30</v>
          </cell>
          <cell r="E3243">
            <v>0</v>
          </cell>
          <cell r="F3243">
            <v>18</v>
          </cell>
          <cell r="G3243">
            <v>30</v>
          </cell>
          <cell r="H3243">
            <v>0</v>
          </cell>
          <cell r="I3243">
            <v>18</v>
          </cell>
          <cell r="J3243">
            <v>1</v>
          </cell>
          <cell r="K3243">
            <v>0</v>
          </cell>
          <cell r="L3243" t="str">
            <v>NMB</v>
          </cell>
          <cell r="M3243" t="str">
            <v>KGM</v>
          </cell>
          <cell r="N3243">
            <v>0</v>
          </cell>
          <cell r="O3243" t="str">
            <v>CLASSE</v>
          </cell>
          <cell r="P3243">
            <v>4</v>
          </cell>
          <cell r="Q3243">
            <v>54.4</v>
          </cell>
          <cell r="R3243">
            <v>31</v>
          </cell>
          <cell r="S3243">
            <v>54.400000000000006</v>
          </cell>
          <cell r="T3243" t="str">
            <v xml:space="preserve"> </v>
          </cell>
        </row>
        <row r="3244">
          <cell r="A3244" t="str">
            <v>61071900</v>
          </cell>
          <cell r="B3244" t="str">
            <v>Slips,calecons pr hommes/garconnets en bonet.autre que cot.&amp; fibr.synt.</v>
          </cell>
          <cell r="C3244">
            <v>38393</v>
          </cell>
          <cell r="D3244">
            <v>30</v>
          </cell>
          <cell r="E3244">
            <v>0</v>
          </cell>
          <cell r="F3244">
            <v>18</v>
          </cell>
          <cell r="G3244">
            <v>30</v>
          </cell>
          <cell r="H3244">
            <v>0</v>
          </cell>
          <cell r="I3244">
            <v>18</v>
          </cell>
          <cell r="J3244">
            <v>1</v>
          </cell>
          <cell r="K3244">
            <v>0</v>
          </cell>
          <cell r="L3244" t="str">
            <v>NMB</v>
          </cell>
          <cell r="M3244" t="str">
            <v>KGM</v>
          </cell>
          <cell r="N3244">
            <v>0</v>
          </cell>
          <cell r="O3244" t="str">
            <v>CLASSE</v>
          </cell>
          <cell r="P3244">
            <v>4</v>
          </cell>
          <cell r="Q3244">
            <v>54.4</v>
          </cell>
          <cell r="R3244">
            <v>31</v>
          </cell>
          <cell r="S3244">
            <v>54.400000000000006</v>
          </cell>
          <cell r="T3244" t="str">
            <v xml:space="preserve"> </v>
          </cell>
        </row>
        <row r="3245">
          <cell r="A3245" t="str">
            <v>61072100</v>
          </cell>
          <cell r="B3245" t="str">
            <v>Chemises de nuit,pyjamas pour hommes ou garconnets en bonneterie de coton</v>
          </cell>
          <cell r="C3245">
            <v>38393</v>
          </cell>
          <cell r="D3245">
            <v>30</v>
          </cell>
          <cell r="E3245">
            <v>0</v>
          </cell>
          <cell r="F3245">
            <v>18</v>
          </cell>
          <cell r="G3245">
            <v>30</v>
          </cell>
          <cell r="H3245">
            <v>0</v>
          </cell>
          <cell r="I3245">
            <v>18</v>
          </cell>
          <cell r="J3245">
            <v>1</v>
          </cell>
          <cell r="K3245">
            <v>0</v>
          </cell>
          <cell r="L3245" t="str">
            <v>NMB</v>
          </cell>
          <cell r="M3245" t="str">
            <v>KGM</v>
          </cell>
          <cell r="N3245">
            <v>0</v>
          </cell>
          <cell r="O3245" t="str">
            <v>CLASSE</v>
          </cell>
          <cell r="P3245">
            <v>4</v>
          </cell>
          <cell r="Q3245">
            <v>54.4</v>
          </cell>
          <cell r="R3245">
            <v>31</v>
          </cell>
          <cell r="S3245">
            <v>54.400000000000006</v>
          </cell>
          <cell r="T3245" t="str">
            <v xml:space="preserve"> </v>
          </cell>
        </row>
        <row r="3246">
          <cell r="A3246" t="str">
            <v>61072200</v>
          </cell>
          <cell r="B3246" t="str">
            <v>Chemises de nuit,pyjamas,pr hommes/garcon.en bonnet.de fib.synt.ou artific</v>
          </cell>
          <cell r="C3246">
            <v>38393</v>
          </cell>
          <cell r="D3246">
            <v>30</v>
          </cell>
          <cell r="E3246">
            <v>0</v>
          </cell>
          <cell r="F3246">
            <v>18</v>
          </cell>
          <cell r="G3246">
            <v>30</v>
          </cell>
          <cell r="H3246">
            <v>0</v>
          </cell>
          <cell r="I3246">
            <v>18</v>
          </cell>
          <cell r="J3246">
            <v>1</v>
          </cell>
          <cell r="K3246">
            <v>0</v>
          </cell>
          <cell r="L3246" t="str">
            <v>NMB</v>
          </cell>
          <cell r="M3246" t="str">
            <v>KGM</v>
          </cell>
          <cell r="N3246">
            <v>0</v>
          </cell>
          <cell r="O3246" t="str">
            <v>CLASSE</v>
          </cell>
          <cell r="P3246">
            <v>4</v>
          </cell>
          <cell r="Q3246">
            <v>54.4</v>
          </cell>
          <cell r="R3246">
            <v>31</v>
          </cell>
          <cell r="S3246">
            <v>54.400000000000006</v>
          </cell>
          <cell r="T3246" t="str">
            <v xml:space="preserve"> </v>
          </cell>
        </row>
        <row r="3247">
          <cell r="A3247" t="str">
            <v>61072900</v>
          </cell>
          <cell r="B3247" t="str">
            <v>Chem.de nuit,pyjam.pr homme/garcon.en bonn.autre que coton fibres synt.</v>
          </cell>
          <cell r="C3247">
            <v>38393</v>
          </cell>
          <cell r="D3247">
            <v>30</v>
          </cell>
          <cell r="E3247">
            <v>0</v>
          </cell>
          <cell r="F3247">
            <v>18</v>
          </cell>
          <cell r="G3247">
            <v>30</v>
          </cell>
          <cell r="H3247">
            <v>0</v>
          </cell>
          <cell r="I3247">
            <v>18</v>
          </cell>
          <cell r="J3247">
            <v>1</v>
          </cell>
          <cell r="K3247">
            <v>0</v>
          </cell>
          <cell r="L3247" t="str">
            <v>NMB</v>
          </cell>
          <cell r="M3247" t="str">
            <v>KGM</v>
          </cell>
          <cell r="N3247">
            <v>0</v>
          </cell>
          <cell r="O3247" t="str">
            <v>CLASSE</v>
          </cell>
          <cell r="P3247">
            <v>4</v>
          </cell>
          <cell r="Q3247">
            <v>54.4</v>
          </cell>
          <cell r="R3247">
            <v>31</v>
          </cell>
          <cell r="S3247">
            <v>54.400000000000006</v>
          </cell>
          <cell r="T3247" t="str">
            <v xml:space="preserve"> </v>
          </cell>
        </row>
        <row r="3248">
          <cell r="A3248" t="str">
            <v>61079100</v>
          </cell>
          <cell r="B3248" t="str">
            <v>Pegnoirs de bain,robe de chambre &amp; art.pr h.gar.en bonneterie de coton</v>
          </cell>
          <cell r="C3248">
            <v>38393</v>
          </cell>
          <cell r="D3248">
            <v>30</v>
          </cell>
          <cell r="E3248">
            <v>0</v>
          </cell>
          <cell r="F3248">
            <v>18</v>
          </cell>
          <cell r="G3248">
            <v>30</v>
          </cell>
          <cell r="H3248">
            <v>0</v>
          </cell>
          <cell r="I3248">
            <v>18</v>
          </cell>
          <cell r="J3248">
            <v>1</v>
          </cell>
          <cell r="K3248">
            <v>0</v>
          </cell>
          <cell r="L3248" t="str">
            <v>NMB</v>
          </cell>
          <cell r="M3248" t="str">
            <v>KGM</v>
          </cell>
          <cell r="N3248">
            <v>0</v>
          </cell>
          <cell r="O3248" t="str">
            <v>CLASSE</v>
          </cell>
          <cell r="P3248">
            <v>4</v>
          </cell>
          <cell r="Q3248">
            <v>54.4</v>
          </cell>
          <cell r="R3248">
            <v>31</v>
          </cell>
          <cell r="S3248">
            <v>54.400000000000006</v>
          </cell>
          <cell r="T3248" t="str">
            <v xml:space="preserve"> </v>
          </cell>
        </row>
        <row r="3249">
          <cell r="A3249" t="str">
            <v>61079200</v>
          </cell>
          <cell r="B3249" t="str">
            <v>Pegnoir de bain,robe de chambr &amp; art.pr h.gar.en bonnet.synt.ou artif.</v>
          </cell>
          <cell r="C3249">
            <v>38393</v>
          </cell>
          <cell r="D3249">
            <v>30</v>
          </cell>
          <cell r="E3249">
            <v>0</v>
          </cell>
          <cell r="F3249">
            <v>18</v>
          </cell>
          <cell r="G3249">
            <v>30</v>
          </cell>
          <cell r="H3249">
            <v>0</v>
          </cell>
          <cell r="I3249">
            <v>18</v>
          </cell>
          <cell r="J3249">
            <v>1</v>
          </cell>
          <cell r="K3249">
            <v>0</v>
          </cell>
          <cell r="L3249" t="str">
            <v>NMB</v>
          </cell>
          <cell r="M3249" t="str">
            <v>KGM</v>
          </cell>
          <cell r="N3249">
            <v>0</v>
          </cell>
          <cell r="O3249" t="str">
            <v>CLASSE</v>
          </cell>
          <cell r="P3249">
            <v>4</v>
          </cell>
          <cell r="Q3249">
            <v>54.4</v>
          </cell>
          <cell r="R3249">
            <v>31</v>
          </cell>
          <cell r="S3249">
            <v>54.400000000000006</v>
          </cell>
          <cell r="T3249" t="str">
            <v xml:space="preserve"> </v>
          </cell>
        </row>
        <row r="3250">
          <cell r="A3250" t="str">
            <v>61079900</v>
          </cell>
          <cell r="B3250" t="str">
            <v>Pegnoir de bain,rob de chambr &amp; art.pr h.garc.en bonn aut.que cot.fib.synt</v>
          </cell>
          <cell r="C3250">
            <v>38393</v>
          </cell>
          <cell r="D3250">
            <v>30</v>
          </cell>
          <cell r="E3250">
            <v>0</v>
          </cell>
          <cell r="F3250">
            <v>18</v>
          </cell>
          <cell r="G3250">
            <v>30</v>
          </cell>
          <cell r="H3250">
            <v>0</v>
          </cell>
          <cell r="I3250">
            <v>18</v>
          </cell>
          <cell r="J3250">
            <v>1</v>
          </cell>
          <cell r="K3250">
            <v>0</v>
          </cell>
          <cell r="L3250" t="str">
            <v>NMB</v>
          </cell>
          <cell r="M3250" t="str">
            <v>KGM</v>
          </cell>
          <cell r="N3250">
            <v>0</v>
          </cell>
          <cell r="O3250" t="str">
            <v>CLASSE</v>
          </cell>
          <cell r="P3250">
            <v>4</v>
          </cell>
          <cell r="Q3250">
            <v>54.4</v>
          </cell>
          <cell r="R3250">
            <v>31</v>
          </cell>
          <cell r="S3250">
            <v>54.400000000000006</v>
          </cell>
          <cell r="T3250" t="str">
            <v xml:space="preserve"> </v>
          </cell>
        </row>
        <row r="3251">
          <cell r="A3251" t="str">
            <v>61081100</v>
          </cell>
          <cell r="B3251" t="str">
            <v>Combinaisons,fonds de robes pr femmes/fillettes en bonnet.de fib.synt.,art</v>
          </cell>
          <cell r="C3251">
            <v>38393</v>
          </cell>
          <cell r="D3251">
            <v>30</v>
          </cell>
          <cell r="E3251">
            <v>0</v>
          </cell>
          <cell r="F3251">
            <v>18</v>
          </cell>
          <cell r="G3251">
            <v>30</v>
          </cell>
          <cell r="H3251">
            <v>0</v>
          </cell>
          <cell r="I3251">
            <v>18</v>
          </cell>
          <cell r="J3251">
            <v>1</v>
          </cell>
          <cell r="K3251">
            <v>0</v>
          </cell>
          <cell r="L3251" t="str">
            <v>NMB</v>
          </cell>
          <cell r="M3251" t="str">
            <v>KGM</v>
          </cell>
          <cell r="N3251">
            <v>0</v>
          </cell>
          <cell r="O3251" t="str">
            <v>CLASSE</v>
          </cell>
          <cell r="P3251">
            <v>4</v>
          </cell>
          <cell r="Q3251">
            <v>54.4</v>
          </cell>
          <cell r="R3251">
            <v>31</v>
          </cell>
          <cell r="S3251">
            <v>54.400000000000006</v>
          </cell>
          <cell r="T3251" t="str">
            <v xml:space="preserve"> </v>
          </cell>
        </row>
        <row r="3252">
          <cell r="A3252" t="str">
            <v>61081900</v>
          </cell>
          <cell r="B3252" t="str">
            <v>Comb.,fonds de robes jupons pr fem/fillettes en bonnet.autres que fib.synt</v>
          </cell>
          <cell r="C3252">
            <v>38393</v>
          </cell>
          <cell r="D3252">
            <v>30</v>
          </cell>
          <cell r="E3252">
            <v>0</v>
          </cell>
          <cell r="F3252">
            <v>18</v>
          </cell>
          <cell r="G3252">
            <v>30</v>
          </cell>
          <cell r="H3252">
            <v>0</v>
          </cell>
          <cell r="I3252">
            <v>18</v>
          </cell>
          <cell r="J3252">
            <v>1</v>
          </cell>
          <cell r="K3252">
            <v>0</v>
          </cell>
          <cell r="L3252" t="str">
            <v>NMB</v>
          </cell>
          <cell r="M3252" t="str">
            <v>KGM</v>
          </cell>
          <cell r="N3252">
            <v>0</v>
          </cell>
          <cell r="O3252" t="str">
            <v>CLASSE</v>
          </cell>
          <cell r="P3252">
            <v>4</v>
          </cell>
          <cell r="Q3252">
            <v>54.4</v>
          </cell>
          <cell r="R3252">
            <v>31</v>
          </cell>
          <cell r="S3252">
            <v>54.400000000000006</v>
          </cell>
          <cell r="T3252" t="str">
            <v xml:space="preserve"> </v>
          </cell>
        </row>
        <row r="3253">
          <cell r="A3253" t="str">
            <v>61082100</v>
          </cell>
          <cell r="B3253" t="str">
            <v>Slips et culottes pour femmes ou fillettes en bonneterie de coton</v>
          </cell>
          <cell r="C3253">
            <v>38393</v>
          </cell>
          <cell r="D3253">
            <v>30</v>
          </cell>
          <cell r="E3253">
            <v>0</v>
          </cell>
          <cell r="F3253">
            <v>18</v>
          </cell>
          <cell r="G3253">
            <v>30</v>
          </cell>
          <cell r="H3253">
            <v>0</v>
          </cell>
          <cell r="I3253">
            <v>18</v>
          </cell>
          <cell r="J3253">
            <v>1</v>
          </cell>
          <cell r="K3253">
            <v>0</v>
          </cell>
          <cell r="L3253" t="str">
            <v>NMB</v>
          </cell>
          <cell r="M3253" t="str">
            <v>KGM</v>
          </cell>
          <cell r="N3253">
            <v>0</v>
          </cell>
          <cell r="O3253" t="str">
            <v>CLASSE</v>
          </cell>
          <cell r="P3253">
            <v>4</v>
          </cell>
          <cell r="Q3253">
            <v>54.4</v>
          </cell>
          <cell r="R3253">
            <v>31</v>
          </cell>
          <cell r="S3253">
            <v>54.400000000000006</v>
          </cell>
          <cell r="T3253" t="str">
            <v xml:space="preserve"> </v>
          </cell>
        </row>
        <row r="3254">
          <cell r="A3254" t="str">
            <v>61082200</v>
          </cell>
          <cell r="B3254" t="str">
            <v>Slips et culottes pr femmes/fillettes en bonnet.de fib.synt.ou artific.</v>
          </cell>
          <cell r="C3254">
            <v>38393</v>
          </cell>
          <cell r="D3254">
            <v>30</v>
          </cell>
          <cell r="E3254">
            <v>0</v>
          </cell>
          <cell r="F3254">
            <v>18</v>
          </cell>
          <cell r="G3254">
            <v>30</v>
          </cell>
          <cell r="H3254">
            <v>0</v>
          </cell>
          <cell r="I3254">
            <v>18</v>
          </cell>
          <cell r="J3254">
            <v>1</v>
          </cell>
          <cell r="K3254">
            <v>0</v>
          </cell>
          <cell r="L3254" t="str">
            <v>NMB</v>
          </cell>
          <cell r="M3254" t="str">
            <v>KGM</v>
          </cell>
          <cell r="N3254">
            <v>0</v>
          </cell>
          <cell r="O3254" t="str">
            <v>CLASSE</v>
          </cell>
          <cell r="P3254">
            <v>4</v>
          </cell>
          <cell r="Q3254">
            <v>54.4</v>
          </cell>
          <cell r="R3254">
            <v>31</v>
          </cell>
          <cell r="S3254">
            <v>54.400000000000006</v>
          </cell>
          <cell r="T3254" t="str">
            <v xml:space="preserve"> </v>
          </cell>
        </row>
        <row r="3255">
          <cell r="A3255" t="str">
            <v>61082900</v>
          </cell>
          <cell r="B3255" t="str">
            <v>Slips et culottes pr femmes/fillettes en bonnet.autre que coton,fibr.synt</v>
          </cell>
          <cell r="C3255">
            <v>38393</v>
          </cell>
          <cell r="D3255">
            <v>30</v>
          </cell>
          <cell r="E3255">
            <v>0</v>
          </cell>
          <cell r="F3255">
            <v>18</v>
          </cell>
          <cell r="G3255">
            <v>30</v>
          </cell>
          <cell r="H3255">
            <v>0</v>
          </cell>
          <cell r="I3255">
            <v>18</v>
          </cell>
          <cell r="J3255">
            <v>1</v>
          </cell>
          <cell r="K3255">
            <v>0</v>
          </cell>
          <cell r="L3255" t="str">
            <v>NMB</v>
          </cell>
          <cell r="M3255" t="str">
            <v>KGM</v>
          </cell>
          <cell r="N3255">
            <v>0</v>
          </cell>
          <cell r="O3255" t="str">
            <v>CLASSE</v>
          </cell>
          <cell r="P3255">
            <v>4</v>
          </cell>
          <cell r="Q3255">
            <v>54.4</v>
          </cell>
          <cell r="R3255">
            <v>31</v>
          </cell>
          <cell r="S3255">
            <v>54.400000000000006</v>
          </cell>
          <cell r="T3255" t="str">
            <v xml:space="preserve"> </v>
          </cell>
        </row>
        <row r="3256">
          <cell r="A3256" t="str">
            <v>61083100</v>
          </cell>
          <cell r="B3256" t="str">
            <v>Chemises de nuit et pyjamas pour femmes/fillettes en bonneterie de coton</v>
          </cell>
          <cell r="C3256">
            <v>38393</v>
          </cell>
          <cell r="D3256">
            <v>30</v>
          </cell>
          <cell r="E3256">
            <v>0</v>
          </cell>
          <cell r="F3256">
            <v>18</v>
          </cell>
          <cell r="G3256">
            <v>30</v>
          </cell>
          <cell r="H3256">
            <v>0</v>
          </cell>
          <cell r="I3256">
            <v>18</v>
          </cell>
          <cell r="J3256">
            <v>1</v>
          </cell>
          <cell r="K3256">
            <v>0</v>
          </cell>
          <cell r="L3256" t="str">
            <v>NMB</v>
          </cell>
          <cell r="M3256" t="str">
            <v>KGM</v>
          </cell>
          <cell r="N3256">
            <v>0</v>
          </cell>
          <cell r="O3256" t="str">
            <v>CLASSE</v>
          </cell>
          <cell r="P3256">
            <v>4</v>
          </cell>
          <cell r="Q3256">
            <v>54.4</v>
          </cell>
          <cell r="R3256">
            <v>31</v>
          </cell>
          <cell r="S3256">
            <v>54.400000000000006</v>
          </cell>
          <cell r="T3256" t="str">
            <v xml:space="preserve"> </v>
          </cell>
        </row>
        <row r="3257">
          <cell r="A3257" t="str">
            <v>61083200</v>
          </cell>
          <cell r="B3257" t="str">
            <v>Chemises de nuit et pyjamas pr femmes/fillettes en bonnet.synth.ou artific</v>
          </cell>
          <cell r="C3257">
            <v>38393</v>
          </cell>
          <cell r="D3257">
            <v>30</v>
          </cell>
          <cell r="E3257">
            <v>0</v>
          </cell>
          <cell r="F3257">
            <v>18</v>
          </cell>
          <cell r="G3257">
            <v>30</v>
          </cell>
          <cell r="H3257">
            <v>0</v>
          </cell>
          <cell r="I3257">
            <v>18</v>
          </cell>
          <cell r="J3257">
            <v>1</v>
          </cell>
          <cell r="K3257">
            <v>0</v>
          </cell>
          <cell r="L3257" t="str">
            <v>NMB</v>
          </cell>
          <cell r="M3257" t="str">
            <v>KGM</v>
          </cell>
          <cell r="N3257">
            <v>0</v>
          </cell>
          <cell r="O3257" t="str">
            <v>CLASSE</v>
          </cell>
          <cell r="P3257">
            <v>4</v>
          </cell>
          <cell r="Q3257">
            <v>54.4</v>
          </cell>
          <cell r="R3257">
            <v>31</v>
          </cell>
          <cell r="S3257">
            <v>54.400000000000006</v>
          </cell>
          <cell r="T3257" t="str">
            <v xml:space="preserve"> </v>
          </cell>
        </row>
        <row r="3258">
          <cell r="A3258" t="str">
            <v>61083900</v>
          </cell>
          <cell r="B3258" t="str">
            <v>Chemise de nuit &amp; pyjamas pr fem/fillette en bonnet.autre que cot.fib.synt</v>
          </cell>
          <cell r="C3258">
            <v>38393</v>
          </cell>
          <cell r="D3258">
            <v>30</v>
          </cell>
          <cell r="E3258">
            <v>0</v>
          </cell>
          <cell r="F3258">
            <v>18</v>
          </cell>
          <cell r="G3258">
            <v>30</v>
          </cell>
          <cell r="H3258">
            <v>0</v>
          </cell>
          <cell r="I3258">
            <v>18</v>
          </cell>
          <cell r="J3258">
            <v>1</v>
          </cell>
          <cell r="K3258">
            <v>0</v>
          </cell>
          <cell r="L3258" t="str">
            <v>NMB</v>
          </cell>
          <cell r="M3258" t="str">
            <v>KGM</v>
          </cell>
          <cell r="N3258">
            <v>0</v>
          </cell>
          <cell r="O3258" t="str">
            <v>CLASSE</v>
          </cell>
          <cell r="P3258">
            <v>4</v>
          </cell>
          <cell r="Q3258">
            <v>54.4</v>
          </cell>
          <cell r="R3258">
            <v>31</v>
          </cell>
          <cell r="S3258">
            <v>54.400000000000006</v>
          </cell>
          <cell r="T3258" t="str">
            <v xml:space="preserve"> </v>
          </cell>
        </row>
        <row r="3259">
          <cell r="A3259" t="str">
            <v>61089100</v>
          </cell>
          <cell r="B3259" t="str">
            <v>Deshabil.peignoir,rob.chamb &amp; simil.atr.que 610830 a 610839 en bontr.coton</v>
          </cell>
          <cell r="C3259">
            <v>38393</v>
          </cell>
          <cell r="D3259">
            <v>30</v>
          </cell>
          <cell r="E3259">
            <v>0</v>
          </cell>
          <cell r="F3259">
            <v>18</v>
          </cell>
          <cell r="G3259">
            <v>30</v>
          </cell>
          <cell r="H3259">
            <v>0</v>
          </cell>
          <cell r="I3259">
            <v>18</v>
          </cell>
          <cell r="J3259">
            <v>1</v>
          </cell>
          <cell r="K3259">
            <v>0</v>
          </cell>
          <cell r="L3259" t="str">
            <v>NMB</v>
          </cell>
          <cell r="M3259" t="str">
            <v>KGM</v>
          </cell>
          <cell r="N3259">
            <v>0</v>
          </cell>
          <cell r="O3259" t="str">
            <v>CLASSE</v>
          </cell>
          <cell r="P3259">
            <v>4</v>
          </cell>
          <cell r="Q3259">
            <v>54.4</v>
          </cell>
          <cell r="R3259">
            <v>31</v>
          </cell>
          <cell r="S3259">
            <v>54.400000000000006</v>
          </cell>
          <cell r="T3259" t="str">
            <v xml:space="preserve"> </v>
          </cell>
        </row>
        <row r="3260">
          <cell r="A3260" t="str">
            <v>61089200</v>
          </cell>
          <cell r="B3260" t="str">
            <v>Deshabil.peignoir &amp; simil.autre que 610811 a 39 en bonet.de fibres synt.</v>
          </cell>
          <cell r="C3260">
            <v>38393</v>
          </cell>
          <cell r="D3260">
            <v>30</v>
          </cell>
          <cell r="E3260">
            <v>0</v>
          </cell>
          <cell r="F3260">
            <v>18</v>
          </cell>
          <cell r="G3260">
            <v>30</v>
          </cell>
          <cell r="H3260">
            <v>0</v>
          </cell>
          <cell r="I3260">
            <v>18</v>
          </cell>
          <cell r="J3260">
            <v>1</v>
          </cell>
          <cell r="K3260">
            <v>0</v>
          </cell>
          <cell r="L3260" t="str">
            <v>NMB</v>
          </cell>
          <cell r="M3260" t="str">
            <v>KGM</v>
          </cell>
          <cell r="N3260">
            <v>0</v>
          </cell>
          <cell r="O3260" t="str">
            <v>CLASSE</v>
          </cell>
          <cell r="P3260">
            <v>4</v>
          </cell>
          <cell r="Q3260">
            <v>54.4</v>
          </cell>
          <cell r="R3260">
            <v>31</v>
          </cell>
          <cell r="S3260">
            <v>54.400000000000006</v>
          </cell>
          <cell r="T3260" t="str">
            <v xml:space="preserve"> </v>
          </cell>
        </row>
        <row r="3261">
          <cell r="A3261" t="str">
            <v>61089900</v>
          </cell>
          <cell r="B3261" t="str">
            <v>Deshabil.peignoir &amp;simil.autre que 610811 a 39 autre que coton et fib.synt</v>
          </cell>
          <cell r="C3261">
            <v>38393</v>
          </cell>
          <cell r="D3261">
            <v>30</v>
          </cell>
          <cell r="E3261">
            <v>0</v>
          </cell>
          <cell r="F3261">
            <v>18</v>
          </cell>
          <cell r="G3261">
            <v>30</v>
          </cell>
          <cell r="H3261">
            <v>0</v>
          </cell>
          <cell r="I3261">
            <v>18</v>
          </cell>
          <cell r="J3261">
            <v>1</v>
          </cell>
          <cell r="K3261">
            <v>0</v>
          </cell>
          <cell r="L3261" t="str">
            <v>NMB</v>
          </cell>
          <cell r="M3261" t="str">
            <v>KGM</v>
          </cell>
          <cell r="N3261">
            <v>0</v>
          </cell>
          <cell r="O3261" t="str">
            <v>CLASSE</v>
          </cell>
          <cell r="P3261">
            <v>4</v>
          </cell>
          <cell r="Q3261">
            <v>54.4</v>
          </cell>
          <cell r="R3261">
            <v>31</v>
          </cell>
          <cell r="S3261">
            <v>54.400000000000006</v>
          </cell>
          <cell r="T3261" t="str">
            <v xml:space="preserve"> </v>
          </cell>
        </row>
        <row r="3262">
          <cell r="A3262" t="str">
            <v>61091000</v>
          </cell>
          <cell r="B3262" t="str">
            <v>T-shirts et maillot de corps en bonnet.de coton...pour femmes et fillettes</v>
          </cell>
          <cell r="C3262">
            <v>38393</v>
          </cell>
          <cell r="D3262">
            <v>30</v>
          </cell>
          <cell r="E3262">
            <v>0</v>
          </cell>
          <cell r="F3262">
            <v>18</v>
          </cell>
          <cell r="G3262">
            <v>30</v>
          </cell>
          <cell r="H3262">
            <v>0</v>
          </cell>
          <cell r="I3262">
            <v>18</v>
          </cell>
          <cell r="J3262">
            <v>1</v>
          </cell>
          <cell r="K3262">
            <v>0</v>
          </cell>
          <cell r="L3262" t="str">
            <v>NMB</v>
          </cell>
          <cell r="M3262" t="str">
            <v>KGM</v>
          </cell>
          <cell r="N3262">
            <v>0</v>
          </cell>
          <cell r="O3262" t="str">
            <v>CLASSE</v>
          </cell>
          <cell r="P3262">
            <v>4</v>
          </cell>
          <cell r="Q3262">
            <v>54.4</v>
          </cell>
          <cell r="R3262">
            <v>31</v>
          </cell>
          <cell r="S3262">
            <v>54.400000000000006</v>
          </cell>
          <cell r="T3262" t="str">
            <v xml:space="preserve"> </v>
          </cell>
        </row>
        <row r="3263">
          <cell r="A3263" t="str">
            <v>61099000</v>
          </cell>
          <cell r="B3263" t="str">
            <v>T-shirts et maillots de corps en bonnet.autre que coton pr femmes/fillette</v>
          </cell>
          <cell r="C3263">
            <v>38393</v>
          </cell>
          <cell r="D3263">
            <v>30</v>
          </cell>
          <cell r="E3263">
            <v>0</v>
          </cell>
          <cell r="F3263">
            <v>18</v>
          </cell>
          <cell r="G3263">
            <v>30</v>
          </cell>
          <cell r="H3263">
            <v>0</v>
          </cell>
          <cell r="I3263">
            <v>18</v>
          </cell>
          <cell r="J3263">
            <v>1</v>
          </cell>
          <cell r="K3263">
            <v>0</v>
          </cell>
          <cell r="L3263" t="str">
            <v>NMB</v>
          </cell>
          <cell r="M3263" t="str">
            <v>KGM</v>
          </cell>
          <cell r="N3263">
            <v>0</v>
          </cell>
          <cell r="O3263" t="str">
            <v>CLASSE</v>
          </cell>
          <cell r="P3263">
            <v>4</v>
          </cell>
          <cell r="Q3263">
            <v>54.4</v>
          </cell>
          <cell r="R3263">
            <v>31</v>
          </cell>
          <cell r="S3263">
            <v>54.400000000000006</v>
          </cell>
          <cell r="T3263" t="str">
            <v xml:space="preserve"> </v>
          </cell>
        </row>
        <row r="3264">
          <cell r="A3264" t="str">
            <v>61101100</v>
          </cell>
          <cell r="B3264" t="str">
            <v>Chandails,pull-over cardigans,gilets en bonneterie de laine ou de poils fins</v>
          </cell>
          <cell r="C3264">
            <v>38393</v>
          </cell>
          <cell r="D3264">
            <v>30</v>
          </cell>
          <cell r="E3264">
            <v>0</v>
          </cell>
          <cell r="F3264">
            <v>18</v>
          </cell>
          <cell r="G3264">
            <v>30</v>
          </cell>
          <cell r="H3264">
            <v>0</v>
          </cell>
          <cell r="I3264">
            <v>18</v>
          </cell>
          <cell r="J3264">
            <v>1</v>
          </cell>
          <cell r="K3264">
            <v>0</v>
          </cell>
          <cell r="L3264" t="str">
            <v>NMB</v>
          </cell>
          <cell r="M3264" t="str">
            <v>KGM</v>
          </cell>
          <cell r="N3264">
            <v>0</v>
          </cell>
          <cell r="O3264" t="str">
            <v>CLASSE</v>
          </cell>
          <cell r="P3264">
            <v>4</v>
          </cell>
          <cell r="Q3264">
            <v>54.4</v>
          </cell>
          <cell r="R3264">
            <v>31</v>
          </cell>
          <cell r="S3264">
            <v>54.400000000000006</v>
          </cell>
          <cell r="T3264" t="str">
            <v xml:space="preserve"> </v>
          </cell>
        </row>
        <row r="3265">
          <cell r="A3265" t="str">
            <v>61101200</v>
          </cell>
          <cell r="B3265" t="str">
            <v>Chandails,pull-over,cardigans,gilets enbonneterie de chvre de cachemire.</v>
          </cell>
          <cell r="C3265">
            <v>38393</v>
          </cell>
          <cell r="D3265">
            <v>30</v>
          </cell>
          <cell r="E3265">
            <v>0</v>
          </cell>
          <cell r="F3265">
            <v>18</v>
          </cell>
          <cell r="G3265">
            <v>30</v>
          </cell>
          <cell r="H3265">
            <v>0</v>
          </cell>
          <cell r="I3265">
            <v>18</v>
          </cell>
          <cell r="J3265">
            <v>1</v>
          </cell>
          <cell r="K3265">
            <v>0</v>
          </cell>
          <cell r="L3265" t="str">
            <v>NMB K</v>
          </cell>
          <cell r="M3265" t="str">
            <v>GM</v>
          </cell>
          <cell r="N3265">
            <v>0</v>
          </cell>
          <cell r="O3265" t="str">
            <v>CLASSE</v>
          </cell>
          <cell r="P3265">
            <v>4</v>
          </cell>
          <cell r="Q3265">
            <v>54.4</v>
          </cell>
          <cell r="R3265">
            <v>31</v>
          </cell>
          <cell r="S3265">
            <v>54.400000000000006</v>
          </cell>
          <cell r="T3265" t="str">
            <v xml:space="preserve"> </v>
          </cell>
        </row>
        <row r="3266">
          <cell r="A3266" t="str">
            <v>61101900</v>
          </cell>
          <cell r="B3266" t="str">
            <v>Chandais pull-over,cardigans,gilets en bonneterie autres que du 611011 &amp; 611012</v>
          </cell>
          <cell r="C3266">
            <v>38393</v>
          </cell>
          <cell r="D3266">
            <v>30</v>
          </cell>
          <cell r="E3266">
            <v>0</v>
          </cell>
          <cell r="F3266">
            <v>18</v>
          </cell>
          <cell r="G3266">
            <v>30</v>
          </cell>
          <cell r="H3266">
            <v>0</v>
          </cell>
          <cell r="I3266">
            <v>18</v>
          </cell>
          <cell r="J3266">
            <v>1</v>
          </cell>
          <cell r="K3266">
            <v>0</v>
          </cell>
          <cell r="L3266" t="str">
            <v>NMB</v>
          </cell>
          <cell r="M3266" t="str">
            <v>KGM</v>
          </cell>
          <cell r="N3266">
            <v>0</v>
          </cell>
          <cell r="O3266" t="str">
            <v>CLASSE</v>
          </cell>
          <cell r="P3266">
            <v>4</v>
          </cell>
          <cell r="Q3266">
            <v>54.4</v>
          </cell>
          <cell r="R3266">
            <v>31</v>
          </cell>
          <cell r="S3266">
            <v>54.400000000000006</v>
          </cell>
          <cell r="T3266" t="str">
            <v xml:space="preserve"> </v>
          </cell>
        </row>
        <row r="3267">
          <cell r="A3267" t="str">
            <v>61102000</v>
          </cell>
          <cell r="B3267" t="str">
            <v>Chandails,pull-overs,gilets et similaires bonneterie de coton</v>
          </cell>
          <cell r="C3267">
            <v>38393</v>
          </cell>
          <cell r="D3267">
            <v>30</v>
          </cell>
          <cell r="E3267">
            <v>0</v>
          </cell>
          <cell r="F3267">
            <v>18</v>
          </cell>
          <cell r="G3267">
            <v>30</v>
          </cell>
          <cell r="H3267">
            <v>0</v>
          </cell>
          <cell r="I3267">
            <v>18</v>
          </cell>
          <cell r="J3267">
            <v>1</v>
          </cell>
          <cell r="K3267">
            <v>0</v>
          </cell>
          <cell r="L3267" t="str">
            <v>NMB</v>
          </cell>
          <cell r="M3267" t="str">
            <v>KGM</v>
          </cell>
          <cell r="N3267">
            <v>0</v>
          </cell>
          <cell r="O3267" t="str">
            <v>CLASSE</v>
          </cell>
          <cell r="P3267">
            <v>4</v>
          </cell>
          <cell r="Q3267">
            <v>54.4</v>
          </cell>
          <cell r="R3267">
            <v>31</v>
          </cell>
          <cell r="S3267">
            <v>54.400000000000006</v>
          </cell>
          <cell r="T3267" t="str">
            <v xml:space="preserve"> </v>
          </cell>
        </row>
        <row r="3268">
          <cell r="A3268" t="str">
            <v>61103000</v>
          </cell>
          <cell r="B3268" t="str">
            <v>Chandails,pull-overs,gilets &amp; similaires en bonnet.de fib.synth.ou artific</v>
          </cell>
          <cell r="C3268">
            <v>38393</v>
          </cell>
          <cell r="D3268">
            <v>30</v>
          </cell>
          <cell r="E3268">
            <v>0</v>
          </cell>
          <cell r="F3268">
            <v>18</v>
          </cell>
          <cell r="G3268">
            <v>30</v>
          </cell>
          <cell r="H3268">
            <v>0</v>
          </cell>
          <cell r="I3268">
            <v>18</v>
          </cell>
          <cell r="J3268">
            <v>1</v>
          </cell>
          <cell r="K3268">
            <v>0</v>
          </cell>
          <cell r="L3268" t="str">
            <v>NMB</v>
          </cell>
          <cell r="M3268" t="str">
            <v>KGM</v>
          </cell>
          <cell r="N3268">
            <v>0</v>
          </cell>
          <cell r="O3268" t="str">
            <v>CLASSE</v>
          </cell>
          <cell r="P3268">
            <v>4</v>
          </cell>
          <cell r="Q3268">
            <v>54.4</v>
          </cell>
          <cell r="R3268">
            <v>31</v>
          </cell>
          <cell r="S3268">
            <v>54.400000000000006</v>
          </cell>
          <cell r="T3268" t="str">
            <v xml:space="preserve"> </v>
          </cell>
        </row>
        <row r="3269">
          <cell r="A3269" t="str">
            <v>61109000</v>
          </cell>
          <cell r="B3269" t="str">
            <v>Chandails,pull-overs,gilets &amp; similaires en bonnet.autres que 611010 a 30</v>
          </cell>
          <cell r="C3269">
            <v>38393</v>
          </cell>
          <cell r="D3269">
            <v>30</v>
          </cell>
          <cell r="E3269">
            <v>0</v>
          </cell>
          <cell r="F3269">
            <v>18</v>
          </cell>
          <cell r="G3269">
            <v>30</v>
          </cell>
          <cell r="H3269">
            <v>0</v>
          </cell>
          <cell r="I3269">
            <v>18</v>
          </cell>
          <cell r="J3269">
            <v>1</v>
          </cell>
          <cell r="K3269">
            <v>0</v>
          </cell>
          <cell r="L3269" t="str">
            <v>NMB</v>
          </cell>
          <cell r="M3269" t="str">
            <v>KGM</v>
          </cell>
          <cell r="N3269">
            <v>0</v>
          </cell>
          <cell r="O3269" t="str">
            <v>CLASSE</v>
          </cell>
          <cell r="P3269">
            <v>4</v>
          </cell>
          <cell r="Q3269">
            <v>54.4</v>
          </cell>
          <cell r="R3269">
            <v>31</v>
          </cell>
          <cell r="S3269">
            <v>54.400000000000006</v>
          </cell>
          <cell r="T3269" t="str">
            <v xml:space="preserve"> </v>
          </cell>
        </row>
        <row r="3270">
          <cell r="A3270" t="str">
            <v>61111000</v>
          </cell>
          <cell r="B3270" t="str">
            <v>Vetements &amp; acces.de vetem.pr bebes en bonneterie de laine ou poils fins</v>
          </cell>
          <cell r="C3270">
            <v>38393</v>
          </cell>
          <cell r="D3270">
            <v>30</v>
          </cell>
          <cell r="E3270">
            <v>0</v>
          </cell>
          <cell r="F3270">
            <v>18</v>
          </cell>
          <cell r="G3270">
            <v>30</v>
          </cell>
          <cell r="H3270">
            <v>0</v>
          </cell>
          <cell r="I3270">
            <v>18</v>
          </cell>
          <cell r="J3270">
            <v>1</v>
          </cell>
          <cell r="K3270">
            <v>0</v>
          </cell>
          <cell r="L3270" t="str">
            <v>NMB</v>
          </cell>
          <cell r="M3270" t="str">
            <v>KGM</v>
          </cell>
          <cell r="N3270">
            <v>0</v>
          </cell>
          <cell r="O3270" t="str">
            <v>CLASSE</v>
          </cell>
          <cell r="P3270">
            <v>4</v>
          </cell>
          <cell r="Q3270">
            <v>54.4</v>
          </cell>
          <cell r="R3270">
            <v>31</v>
          </cell>
          <cell r="S3270">
            <v>54.400000000000006</v>
          </cell>
          <cell r="T3270" t="str">
            <v xml:space="preserve"> </v>
          </cell>
        </row>
        <row r="3271">
          <cell r="A3271" t="str">
            <v>61112000</v>
          </cell>
          <cell r="B3271" t="str">
            <v>Vetements &amp; acces.de vetem.pr bebes en bonneterie de coton</v>
          </cell>
          <cell r="C3271">
            <v>38393</v>
          </cell>
          <cell r="D3271">
            <v>30</v>
          </cell>
          <cell r="E3271">
            <v>0</v>
          </cell>
          <cell r="F3271">
            <v>18</v>
          </cell>
          <cell r="G3271">
            <v>30</v>
          </cell>
          <cell r="H3271">
            <v>0</v>
          </cell>
          <cell r="I3271">
            <v>18</v>
          </cell>
          <cell r="J3271">
            <v>1</v>
          </cell>
          <cell r="K3271">
            <v>0</v>
          </cell>
          <cell r="L3271" t="str">
            <v>NMB</v>
          </cell>
          <cell r="M3271" t="str">
            <v>KGM</v>
          </cell>
          <cell r="N3271">
            <v>0</v>
          </cell>
          <cell r="O3271" t="str">
            <v>CLASSE</v>
          </cell>
          <cell r="P3271">
            <v>4</v>
          </cell>
          <cell r="Q3271">
            <v>54.4</v>
          </cell>
          <cell r="R3271">
            <v>31</v>
          </cell>
          <cell r="S3271">
            <v>54.400000000000006</v>
          </cell>
          <cell r="T3271" t="str">
            <v xml:space="preserve"> </v>
          </cell>
        </row>
        <row r="3272">
          <cell r="A3272" t="str">
            <v>61113000</v>
          </cell>
          <cell r="B3272" t="str">
            <v>Vetements &amp; acces.de vetem pr bebes en bonneterie de fibres synthetiques</v>
          </cell>
          <cell r="C3272">
            <v>38393</v>
          </cell>
          <cell r="D3272">
            <v>30</v>
          </cell>
          <cell r="E3272">
            <v>0</v>
          </cell>
          <cell r="F3272">
            <v>18</v>
          </cell>
          <cell r="G3272">
            <v>30</v>
          </cell>
          <cell r="H3272">
            <v>0</v>
          </cell>
          <cell r="I3272">
            <v>18</v>
          </cell>
          <cell r="J3272">
            <v>1</v>
          </cell>
          <cell r="K3272">
            <v>0</v>
          </cell>
          <cell r="L3272" t="str">
            <v>NMB</v>
          </cell>
          <cell r="M3272" t="str">
            <v>KGM</v>
          </cell>
          <cell r="N3272">
            <v>0</v>
          </cell>
          <cell r="O3272" t="str">
            <v>CLASSE</v>
          </cell>
          <cell r="P3272">
            <v>4</v>
          </cell>
          <cell r="Q3272">
            <v>54.4</v>
          </cell>
          <cell r="R3272">
            <v>31</v>
          </cell>
          <cell r="S3272">
            <v>54.400000000000006</v>
          </cell>
          <cell r="T3272" t="str">
            <v xml:space="preserve"> </v>
          </cell>
        </row>
        <row r="3273">
          <cell r="A3273" t="str">
            <v>61119000</v>
          </cell>
          <cell r="B3273" t="str">
            <v>Vetements &amp; acces.de vetem.pr bebes en bonneterie autre que 611110 a 30</v>
          </cell>
          <cell r="C3273">
            <v>38393</v>
          </cell>
          <cell r="D3273">
            <v>30</v>
          </cell>
          <cell r="E3273">
            <v>0</v>
          </cell>
          <cell r="F3273">
            <v>18</v>
          </cell>
          <cell r="G3273">
            <v>30</v>
          </cell>
          <cell r="H3273">
            <v>0</v>
          </cell>
          <cell r="I3273">
            <v>18</v>
          </cell>
          <cell r="J3273">
            <v>1</v>
          </cell>
          <cell r="K3273">
            <v>0</v>
          </cell>
          <cell r="L3273" t="str">
            <v>NMB</v>
          </cell>
          <cell r="M3273" t="str">
            <v>KGM</v>
          </cell>
          <cell r="N3273">
            <v>0</v>
          </cell>
          <cell r="O3273" t="str">
            <v>CLASSE</v>
          </cell>
          <cell r="P3273">
            <v>4</v>
          </cell>
          <cell r="Q3273">
            <v>54.4</v>
          </cell>
          <cell r="R3273">
            <v>31</v>
          </cell>
          <cell r="S3273">
            <v>54.400000000000006</v>
          </cell>
          <cell r="T3273" t="str">
            <v xml:space="preserve"> </v>
          </cell>
        </row>
        <row r="3274">
          <cell r="A3274" t="str">
            <v>61121100</v>
          </cell>
          <cell r="B3274" t="str">
            <v>Survetements de sport en bonneterie de coton</v>
          </cell>
          <cell r="C3274">
            <v>38393</v>
          </cell>
          <cell r="D3274">
            <v>30</v>
          </cell>
          <cell r="E3274">
            <v>0</v>
          </cell>
          <cell r="F3274">
            <v>18</v>
          </cell>
          <cell r="G3274">
            <v>30</v>
          </cell>
          <cell r="H3274">
            <v>0</v>
          </cell>
          <cell r="I3274">
            <v>18</v>
          </cell>
          <cell r="J3274">
            <v>1</v>
          </cell>
          <cell r="K3274">
            <v>0</v>
          </cell>
          <cell r="L3274" t="str">
            <v>NMB</v>
          </cell>
          <cell r="M3274" t="str">
            <v>KGM</v>
          </cell>
          <cell r="N3274">
            <v>0</v>
          </cell>
          <cell r="O3274" t="str">
            <v>CLASSE</v>
          </cell>
          <cell r="P3274">
            <v>4</v>
          </cell>
          <cell r="Q3274">
            <v>54.4</v>
          </cell>
          <cell r="R3274">
            <v>31</v>
          </cell>
          <cell r="S3274">
            <v>54.400000000000006</v>
          </cell>
          <cell r="T3274" t="str">
            <v xml:space="preserve"> </v>
          </cell>
        </row>
        <row r="3275">
          <cell r="A3275" t="str">
            <v>61121200</v>
          </cell>
          <cell r="B3275" t="str">
            <v>Survetements de sport en bonneterie de fibres synthetiques</v>
          </cell>
          <cell r="C3275">
            <v>38393</v>
          </cell>
          <cell r="D3275">
            <v>30</v>
          </cell>
          <cell r="E3275">
            <v>0</v>
          </cell>
          <cell r="F3275">
            <v>18</v>
          </cell>
          <cell r="G3275">
            <v>30</v>
          </cell>
          <cell r="H3275">
            <v>0</v>
          </cell>
          <cell r="I3275">
            <v>18</v>
          </cell>
          <cell r="J3275">
            <v>1</v>
          </cell>
          <cell r="K3275">
            <v>0</v>
          </cell>
          <cell r="L3275" t="str">
            <v>NMB</v>
          </cell>
          <cell r="M3275" t="str">
            <v>KGM</v>
          </cell>
          <cell r="N3275">
            <v>0</v>
          </cell>
          <cell r="O3275" t="str">
            <v>CLASSE</v>
          </cell>
          <cell r="P3275">
            <v>4</v>
          </cell>
          <cell r="Q3275">
            <v>54.4</v>
          </cell>
          <cell r="R3275">
            <v>31</v>
          </cell>
          <cell r="S3275">
            <v>54.400000000000006</v>
          </cell>
          <cell r="T3275" t="str">
            <v xml:space="preserve"> </v>
          </cell>
        </row>
        <row r="3276">
          <cell r="A3276" t="str">
            <v>61121900</v>
          </cell>
          <cell r="B3276" t="str">
            <v>Survetements de sport en bonneterie autres que coton et fibres synt.</v>
          </cell>
          <cell r="C3276">
            <v>38393</v>
          </cell>
          <cell r="D3276">
            <v>30</v>
          </cell>
          <cell r="E3276">
            <v>0</v>
          </cell>
          <cell r="F3276">
            <v>18</v>
          </cell>
          <cell r="G3276">
            <v>30</v>
          </cell>
          <cell r="H3276">
            <v>0</v>
          </cell>
          <cell r="I3276">
            <v>18</v>
          </cell>
          <cell r="J3276">
            <v>1</v>
          </cell>
          <cell r="K3276">
            <v>0</v>
          </cell>
          <cell r="L3276" t="str">
            <v>NMB</v>
          </cell>
          <cell r="M3276" t="str">
            <v>KGM</v>
          </cell>
          <cell r="N3276">
            <v>0</v>
          </cell>
          <cell r="O3276" t="str">
            <v>CLASSE</v>
          </cell>
          <cell r="P3276">
            <v>4</v>
          </cell>
          <cell r="Q3276">
            <v>54.4</v>
          </cell>
          <cell r="R3276">
            <v>31</v>
          </cell>
          <cell r="S3276">
            <v>54.400000000000006</v>
          </cell>
          <cell r="T3276" t="str">
            <v xml:space="preserve"> </v>
          </cell>
        </row>
        <row r="3277">
          <cell r="A3277" t="str">
            <v>61122000</v>
          </cell>
          <cell r="B3277" t="str">
            <v>Combinaisons et ensembles de ski en bonneterie</v>
          </cell>
          <cell r="C3277">
            <v>38393</v>
          </cell>
          <cell r="D3277">
            <v>30</v>
          </cell>
          <cell r="E3277">
            <v>0</v>
          </cell>
          <cell r="F3277">
            <v>18</v>
          </cell>
          <cell r="G3277">
            <v>30</v>
          </cell>
          <cell r="H3277">
            <v>0</v>
          </cell>
          <cell r="I3277">
            <v>18</v>
          </cell>
          <cell r="J3277">
            <v>1</v>
          </cell>
          <cell r="K3277">
            <v>0</v>
          </cell>
          <cell r="L3277" t="str">
            <v>NMB</v>
          </cell>
          <cell r="M3277" t="str">
            <v>KGM</v>
          </cell>
          <cell r="N3277">
            <v>0</v>
          </cell>
          <cell r="O3277" t="str">
            <v>CLASSE</v>
          </cell>
          <cell r="P3277">
            <v>4</v>
          </cell>
          <cell r="Q3277">
            <v>54.4</v>
          </cell>
          <cell r="R3277">
            <v>31</v>
          </cell>
          <cell r="S3277">
            <v>54.400000000000006</v>
          </cell>
          <cell r="T3277" t="str">
            <v xml:space="preserve"> </v>
          </cell>
        </row>
        <row r="3278">
          <cell r="A3278" t="str">
            <v>61123100</v>
          </cell>
          <cell r="B3278" t="str">
            <v>Maillots,culot.&amp; slips de bain,pr hommes/garcon.en bonnet.de fibres synth.</v>
          </cell>
          <cell r="C3278">
            <v>38393</v>
          </cell>
          <cell r="D3278">
            <v>30</v>
          </cell>
          <cell r="E3278">
            <v>0</v>
          </cell>
          <cell r="F3278">
            <v>18</v>
          </cell>
          <cell r="G3278">
            <v>30</v>
          </cell>
          <cell r="H3278">
            <v>0</v>
          </cell>
          <cell r="I3278">
            <v>18</v>
          </cell>
          <cell r="J3278">
            <v>1</v>
          </cell>
          <cell r="K3278">
            <v>0</v>
          </cell>
          <cell r="L3278" t="str">
            <v>NMB</v>
          </cell>
          <cell r="M3278" t="str">
            <v>KGM</v>
          </cell>
          <cell r="N3278">
            <v>0</v>
          </cell>
          <cell r="O3278" t="str">
            <v>CLASSE</v>
          </cell>
          <cell r="P3278">
            <v>4</v>
          </cell>
          <cell r="Q3278">
            <v>54.4</v>
          </cell>
          <cell r="R3278">
            <v>31</v>
          </cell>
          <cell r="S3278">
            <v>54.400000000000006</v>
          </cell>
          <cell r="T3278" t="str">
            <v xml:space="preserve"> </v>
          </cell>
        </row>
        <row r="3279">
          <cell r="A3279" t="str">
            <v>61123900</v>
          </cell>
          <cell r="B3279" t="str">
            <v>Maillots, culottes...pour hommes...en bonneterie autres que fibres synt.</v>
          </cell>
          <cell r="C3279">
            <v>38393</v>
          </cell>
          <cell r="D3279">
            <v>30</v>
          </cell>
          <cell r="E3279">
            <v>0</v>
          </cell>
          <cell r="F3279">
            <v>18</v>
          </cell>
          <cell r="G3279">
            <v>30</v>
          </cell>
          <cell r="H3279">
            <v>0</v>
          </cell>
          <cell r="I3279">
            <v>18</v>
          </cell>
          <cell r="J3279">
            <v>1</v>
          </cell>
          <cell r="K3279">
            <v>0</v>
          </cell>
          <cell r="L3279" t="str">
            <v>NMB</v>
          </cell>
          <cell r="M3279" t="str">
            <v>KGM</v>
          </cell>
          <cell r="N3279">
            <v>0</v>
          </cell>
          <cell r="O3279" t="str">
            <v>CLASSE</v>
          </cell>
          <cell r="P3279">
            <v>4</v>
          </cell>
          <cell r="Q3279">
            <v>54.4</v>
          </cell>
          <cell r="R3279">
            <v>31</v>
          </cell>
          <cell r="S3279">
            <v>54.400000000000006</v>
          </cell>
          <cell r="T3279" t="str">
            <v xml:space="preserve"> </v>
          </cell>
        </row>
        <row r="3280">
          <cell r="A3280" t="str">
            <v>61124100</v>
          </cell>
          <cell r="B3280" t="str">
            <v>Maillots,culot.&amp; slips de bain pr femmes/filletes en bonnet.de fib.synth.</v>
          </cell>
          <cell r="C3280">
            <v>38393</v>
          </cell>
          <cell r="D3280">
            <v>30</v>
          </cell>
          <cell r="E3280">
            <v>0</v>
          </cell>
          <cell r="F3280">
            <v>18</v>
          </cell>
          <cell r="G3280">
            <v>30</v>
          </cell>
          <cell r="H3280">
            <v>0</v>
          </cell>
          <cell r="I3280">
            <v>18</v>
          </cell>
          <cell r="J3280">
            <v>1</v>
          </cell>
          <cell r="K3280">
            <v>0</v>
          </cell>
          <cell r="L3280" t="str">
            <v>NMB</v>
          </cell>
          <cell r="M3280" t="str">
            <v>KGM</v>
          </cell>
          <cell r="N3280">
            <v>0</v>
          </cell>
          <cell r="O3280" t="str">
            <v>CLASSE</v>
          </cell>
          <cell r="P3280">
            <v>4</v>
          </cell>
          <cell r="Q3280">
            <v>54.4</v>
          </cell>
          <cell r="R3280">
            <v>31</v>
          </cell>
          <cell r="S3280">
            <v>54.400000000000006</v>
          </cell>
          <cell r="T3280" t="str">
            <v xml:space="preserve"> </v>
          </cell>
        </row>
        <row r="3281">
          <cell r="A3281" t="str">
            <v>61124900</v>
          </cell>
          <cell r="B3281" t="str">
            <v>Maillot,culot.&amp; slip de bain pr fem/fillet.en bonnet.autre que fibres synt</v>
          </cell>
          <cell r="C3281">
            <v>38393</v>
          </cell>
          <cell r="D3281">
            <v>30</v>
          </cell>
          <cell r="E3281">
            <v>0</v>
          </cell>
          <cell r="F3281">
            <v>18</v>
          </cell>
          <cell r="G3281">
            <v>30</v>
          </cell>
          <cell r="H3281">
            <v>0</v>
          </cell>
          <cell r="I3281">
            <v>18</v>
          </cell>
          <cell r="J3281">
            <v>1</v>
          </cell>
          <cell r="K3281">
            <v>0</v>
          </cell>
          <cell r="L3281" t="str">
            <v>NMB</v>
          </cell>
          <cell r="M3281" t="str">
            <v>KGM</v>
          </cell>
          <cell r="N3281">
            <v>0</v>
          </cell>
          <cell r="O3281" t="str">
            <v>CLASSE</v>
          </cell>
          <cell r="P3281">
            <v>4</v>
          </cell>
          <cell r="Q3281">
            <v>54.4</v>
          </cell>
          <cell r="R3281">
            <v>31</v>
          </cell>
          <cell r="S3281">
            <v>54.400000000000006</v>
          </cell>
          <cell r="T3281" t="str">
            <v xml:space="preserve"> </v>
          </cell>
        </row>
        <row r="3282">
          <cell r="A3282" t="str">
            <v>61130000</v>
          </cell>
          <cell r="B3282" t="str">
            <v>Vet.confectionnes en etoffes de bonneterie enduits,caoutchoutes,impregnes</v>
          </cell>
          <cell r="C3282">
            <v>38393</v>
          </cell>
          <cell r="D3282">
            <v>30</v>
          </cell>
          <cell r="E3282">
            <v>0</v>
          </cell>
          <cell r="F3282">
            <v>18</v>
          </cell>
          <cell r="G3282">
            <v>30</v>
          </cell>
          <cell r="H3282">
            <v>0</v>
          </cell>
          <cell r="I3282">
            <v>18</v>
          </cell>
          <cell r="J3282">
            <v>1</v>
          </cell>
          <cell r="K3282">
            <v>0</v>
          </cell>
          <cell r="L3282" t="str">
            <v>NMB</v>
          </cell>
          <cell r="M3282" t="str">
            <v>KGM</v>
          </cell>
          <cell r="N3282">
            <v>0</v>
          </cell>
          <cell r="O3282" t="str">
            <v>CLASSE</v>
          </cell>
          <cell r="P3282">
            <v>4</v>
          </cell>
          <cell r="Q3282">
            <v>54.4</v>
          </cell>
          <cell r="R3282">
            <v>31</v>
          </cell>
          <cell r="S3282">
            <v>54.400000000000006</v>
          </cell>
          <cell r="T3282" t="str">
            <v xml:space="preserve"> </v>
          </cell>
        </row>
        <row r="3283">
          <cell r="A3283" t="str">
            <v>61141000</v>
          </cell>
          <cell r="B3283" t="str">
            <v>Vetements en bonneterie de laine ou de poils fins ndnca</v>
          </cell>
          <cell r="C3283">
            <v>38393</v>
          </cell>
          <cell r="D3283">
            <v>30</v>
          </cell>
          <cell r="E3283">
            <v>0</v>
          </cell>
          <cell r="F3283">
            <v>18</v>
          </cell>
          <cell r="G3283">
            <v>30</v>
          </cell>
          <cell r="H3283">
            <v>0</v>
          </cell>
          <cell r="I3283">
            <v>18</v>
          </cell>
          <cell r="J3283">
            <v>1</v>
          </cell>
          <cell r="K3283">
            <v>0</v>
          </cell>
          <cell r="L3283" t="str">
            <v>NMB</v>
          </cell>
          <cell r="M3283" t="str">
            <v>KGM</v>
          </cell>
          <cell r="N3283">
            <v>0</v>
          </cell>
          <cell r="O3283" t="str">
            <v>CLASSE</v>
          </cell>
          <cell r="P3283">
            <v>4</v>
          </cell>
          <cell r="Q3283">
            <v>54.4</v>
          </cell>
          <cell r="R3283">
            <v>31</v>
          </cell>
          <cell r="S3283">
            <v>54.400000000000006</v>
          </cell>
          <cell r="T3283" t="str">
            <v xml:space="preserve"> </v>
          </cell>
        </row>
        <row r="3284">
          <cell r="A3284" t="str">
            <v>61142000</v>
          </cell>
          <cell r="B3284" t="str">
            <v>Vetements en bonneterie de coton ndnca</v>
          </cell>
          <cell r="C3284">
            <v>38393</v>
          </cell>
          <cell r="D3284">
            <v>30</v>
          </cell>
          <cell r="E3284">
            <v>0</v>
          </cell>
          <cell r="F3284">
            <v>18</v>
          </cell>
          <cell r="G3284">
            <v>30</v>
          </cell>
          <cell r="H3284">
            <v>0</v>
          </cell>
          <cell r="I3284">
            <v>18</v>
          </cell>
          <cell r="J3284">
            <v>1</v>
          </cell>
          <cell r="K3284">
            <v>0</v>
          </cell>
          <cell r="L3284" t="str">
            <v>NMB</v>
          </cell>
          <cell r="M3284" t="str">
            <v>KGM</v>
          </cell>
          <cell r="N3284">
            <v>0</v>
          </cell>
          <cell r="O3284" t="str">
            <v>CLASSE</v>
          </cell>
          <cell r="P3284">
            <v>4</v>
          </cell>
          <cell r="Q3284">
            <v>54.4</v>
          </cell>
          <cell r="R3284">
            <v>31</v>
          </cell>
          <cell r="S3284">
            <v>54.400000000000006</v>
          </cell>
          <cell r="T3284" t="str">
            <v xml:space="preserve"> </v>
          </cell>
        </row>
        <row r="3285">
          <cell r="A3285" t="str">
            <v>61143000</v>
          </cell>
          <cell r="B3285" t="str">
            <v>Vetements en bonneterie de fibres synthetiques ou artificielles ndnca</v>
          </cell>
          <cell r="C3285">
            <v>38393</v>
          </cell>
          <cell r="D3285">
            <v>30</v>
          </cell>
          <cell r="E3285">
            <v>0</v>
          </cell>
          <cell r="F3285">
            <v>18</v>
          </cell>
          <cell r="G3285">
            <v>30</v>
          </cell>
          <cell r="H3285">
            <v>0</v>
          </cell>
          <cell r="I3285">
            <v>18</v>
          </cell>
          <cell r="J3285">
            <v>1</v>
          </cell>
          <cell r="K3285">
            <v>0</v>
          </cell>
          <cell r="L3285" t="str">
            <v>NMB</v>
          </cell>
          <cell r="M3285" t="str">
            <v>KGM</v>
          </cell>
          <cell r="N3285">
            <v>0</v>
          </cell>
          <cell r="O3285" t="str">
            <v>CLASSE</v>
          </cell>
          <cell r="P3285">
            <v>4</v>
          </cell>
          <cell r="Q3285">
            <v>54.4</v>
          </cell>
          <cell r="R3285">
            <v>31</v>
          </cell>
          <cell r="S3285">
            <v>54.400000000000006</v>
          </cell>
          <cell r="T3285" t="str">
            <v xml:space="preserve"> </v>
          </cell>
        </row>
        <row r="3286">
          <cell r="A3286" t="str">
            <v>61149000</v>
          </cell>
          <cell r="B3286" t="str">
            <v>Vetements en bonneterie autres que laine,coton,fibres synt.</v>
          </cell>
          <cell r="C3286">
            <v>38393</v>
          </cell>
          <cell r="D3286">
            <v>30</v>
          </cell>
          <cell r="E3286">
            <v>0</v>
          </cell>
          <cell r="F3286">
            <v>18</v>
          </cell>
          <cell r="G3286">
            <v>30</v>
          </cell>
          <cell r="H3286">
            <v>0</v>
          </cell>
          <cell r="I3286">
            <v>18</v>
          </cell>
          <cell r="J3286">
            <v>1</v>
          </cell>
          <cell r="K3286">
            <v>0</v>
          </cell>
          <cell r="L3286" t="str">
            <v>NMB</v>
          </cell>
          <cell r="M3286" t="str">
            <v>KGM</v>
          </cell>
          <cell r="N3286">
            <v>0</v>
          </cell>
          <cell r="O3286" t="str">
            <v>CLASSE</v>
          </cell>
          <cell r="P3286">
            <v>4</v>
          </cell>
          <cell r="Q3286">
            <v>54.4</v>
          </cell>
          <cell r="R3286">
            <v>31</v>
          </cell>
          <cell r="S3286">
            <v>54.400000000000006</v>
          </cell>
          <cell r="T3286" t="str">
            <v xml:space="preserve"> </v>
          </cell>
        </row>
        <row r="3287">
          <cell r="A3287" t="str">
            <v>61151100</v>
          </cell>
          <cell r="B3287" t="str">
            <v>Collants...en bonneterie synthetiques,titrant en fils simples - 67 decitex</v>
          </cell>
          <cell r="C3287">
            <v>38393</v>
          </cell>
          <cell r="D3287">
            <v>30</v>
          </cell>
          <cell r="E3287">
            <v>0</v>
          </cell>
          <cell r="F3287">
            <v>18</v>
          </cell>
          <cell r="G3287">
            <v>30</v>
          </cell>
          <cell r="H3287">
            <v>0</v>
          </cell>
          <cell r="I3287">
            <v>18</v>
          </cell>
          <cell r="J3287">
            <v>1</v>
          </cell>
          <cell r="K3287">
            <v>0</v>
          </cell>
          <cell r="L3287" t="str">
            <v>NMB</v>
          </cell>
          <cell r="M3287" t="str">
            <v>KGM</v>
          </cell>
          <cell r="N3287">
            <v>0</v>
          </cell>
          <cell r="O3287" t="str">
            <v>CLASSE</v>
          </cell>
          <cell r="P3287">
            <v>4</v>
          </cell>
          <cell r="Q3287">
            <v>54.4</v>
          </cell>
          <cell r="R3287">
            <v>31</v>
          </cell>
          <cell r="S3287">
            <v>54.400000000000006</v>
          </cell>
          <cell r="T3287" t="str">
            <v xml:space="preserve"> </v>
          </cell>
        </row>
        <row r="3288">
          <cell r="A3288" t="str">
            <v>61151900</v>
          </cell>
          <cell r="B3288" t="str">
            <v>Collants (bas-culottes) en bonneterie autres que synt.</v>
          </cell>
          <cell r="C3288">
            <v>38393</v>
          </cell>
          <cell r="D3288">
            <v>30</v>
          </cell>
          <cell r="E3288">
            <v>0</v>
          </cell>
          <cell r="F3288">
            <v>18</v>
          </cell>
          <cell r="G3288">
            <v>30</v>
          </cell>
          <cell r="H3288">
            <v>0</v>
          </cell>
          <cell r="I3288">
            <v>18</v>
          </cell>
          <cell r="J3288">
            <v>1</v>
          </cell>
          <cell r="K3288">
            <v>0</v>
          </cell>
          <cell r="L3288" t="str">
            <v>NMB</v>
          </cell>
          <cell r="M3288" t="str">
            <v>KGM</v>
          </cell>
          <cell r="N3288">
            <v>0</v>
          </cell>
          <cell r="O3288" t="str">
            <v>CLASSE</v>
          </cell>
          <cell r="P3288">
            <v>4</v>
          </cell>
          <cell r="Q3288">
            <v>54.4</v>
          </cell>
          <cell r="R3288">
            <v>31</v>
          </cell>
          <cell r="S3288">
            <v>54.400000000000006</v>
          </cell>
          <cell r="T3288" t="str">
            <v xml:space="preserve"> </v>
          </cell>
        </row>
        <row r="3289">
          <cell r="A3289" t="str">
            <v>61152000</v>
          </cell>
          <cell r="B3289" t="str">
            <v>Bas,mi-bas de femmes en bonneterie titrant en fils simple - de 67 decitex</v>
          </cell>
          <cell r="C3289">
            <v>38393</v>
          </cell>
          <cell r="D3289">
            <v>30</v>
          </cell>
          <cell r="E3289">
            <v>0</v>
          </cell>
          <cell r="F3289">
            <v>18</v>
          </cell>
          <cell r="G3289">
            <v>30</v>
          </cell>
          <cell r="H3289">
            <v>0</v>
          </cell>
          <cell r="I3289">
            <v>18</v>
          </cell>
          <cell r="J3289">
            <v>1</v>
          </cell>
          <cell r="K3289">
            <v>0</v>
          </cell>
          <cell r="L3289" t="str">
            <v>NMB</v>
          </cell>
          <cell r="M3289" t="str">
            <v>KGM</v>
          </cell>
          <cell r="N3289">
            <v>0</v>
          </cell>
          <cell r="O3289" t="str">
            <v>CLASSE</v>
          </cell>
          <cell r="P3289">
            <v>4</v>
          </cell>
          <cell r="Q3289">
            <v>54.4</v>
          </cell>
          <cell r="R3289">
            <v>31</v>
          </cell>
          <cell r="S3289">
            <v>54.400000000000006</v>
          </cell>
          <cell r="T3289" t="str">
            <v xml:space="preserve"> </v>
          </cell>
        </row>
        <row r="3290">
          <cell r="A3290" t="str">
            <v>61159100</v>
          </cell>
          <cell r="B3290" t="str">
            <v>Articles chaussants en bonneterie laine ou poils fins ndnca</v>
          </cell>
          <cell r="C3290">
            <v>38393</v>
          </cell>
          <cell r="D3290">
            <v>30</v>
          </cell>
          <cell r="E3290">
            <v>0</v>
          </cell>
          <cell r="F3290">
            <v>18</v>
          </cell>
          <cell r="G3290">
            <v>30</v>
          </cell>
          <cell r="H3290">
            <v>0</v>
          </cell>
          <cell r="I3290">
            <v>18</v>
          </cell>
          <cell r="J3290">
            <v>1</v>
          </cell>
          <cell r="K3290">
            <v>0</v>
          </cell>
          <cell r="L3290" t="str">
            <v>NMB</v>
          </cell>
          <cell r="M3290" t="str">
            <v>KGM</v>
          </cell>
          <cell r="N3290">
            <v>0</v>
          </cell>
          <cell r="O3290" t="str">
            <v>CLASSE</v>
          </cell>
          <cell r="P3290">
            <v>4</v>
          </cell>
          <cell r="Q3290">
            <v>54.4</v>
          </cell>
          <cell r="R3290">
            <v>31</v>
          </cell>
          <cell r="S3290">
            <v>54.400000000000006</v>
          </cell>
          <cell r="T3290" t="str">
            <v xml:space="preserve"> </v>
          </cell>
        </row>
        <row r="3291">
          <cell r="A3291" t="str">
            <v>61159200</v>
          </cell>
          <cell r="B3291" t="str">
            <v>Articles chaussants en bonneterie de coton ndnca</v>
          </cell>
          <cell r="C3291">
            <v>38393</v>
          </cell>
          <cell r="D3291">
            <v>30</v>
          </cell>
          <cell r="E3291">
            <v>0</v>
          </cell>
          <cell r="F3291">
            <v>18</v>
          </cell>
          <cell r="G3291">
            <v>30</v>
          </cell>
          <cell r="H3291">
            <v>0</v>
          </cell>
          <cell r="I3291">
            <v>18</v>
          </cell>
          <cell r="J3291">
            <v>1</v>
          </cell>
          <cell r="K3291">
            <v>0</v>
          </cell>
          <cell r="L3291" t="str">
            <v>NMB</v>
          </cell>
          <cell r="M3291" t="str">
            <v>KGM</v>
          </cell>
          <cell r="N3291">
            <v>0</v>
          </cell>
          <cell r="O3291" t="str">
            <v>CLASSE</v>
          </cell>
          <cell r="P3291">
            <v>4</v>
          </cell>
          <cell r="Q3291">
            <v>54.4</v>
          </cell>
          <cell r="R3291">
            <v>31</v>
          </cell>
          <cell r="S3291">
            <v>54.400000000000006</v>
          </cell>
          <cell r="T3291" t="str">
            <v xml:space="preserve"> </v>
          </cell>
        </row>
        <row r="3292">
          <cell r="A3292" t="str">
            <v>61159300</v>
          </cell>
          <cell r="B3292" t="str">
            <v>Articles chaussants en bonneterie de fibres synthetiques</v>
          </cell>
          <cell r="C3292">
            <v>38393</v>
          </cell>
          <cell r="D3292">
            <v>30</v>
          </cell>
          <cell r="E3292">
            <v>0</v>
          </cell>
          <cell r="F3292">
            <v>18</v>
          </cell>
          <cell r="G3292">
            <v>30</v>
          </cell>
          <cell r="H3292">
            <v>0</v>
          </cell>
          <cell r="I3292">
            <v>18</v>
          </cell>
          <cell r="J3292">
            <v>1</v>
          </cell>
          <cell r="K3292">
            <v>0</v>
          </cell>
          <cell r="L3292" t="str">
            <v>NMB</v>
          </cell>
          <cell r="M3292" t="str">
            <v>KGM</v>
          </cell>
          <cell r="N3292">
            <v>0</v>
          </cell>
          <cell r="O3292" t="str">
            <v>CLASSE</v>
          </cell>
          <cell r="P3292">
            <v>4</v>
          </cell>
          <cell r="Q3292">
            <v>54.4</v>
          </cell>
          <cell r="R3292">
            <v>31</v>
          </cell>
          <cell r="S3292">
            <v>54.400000000000006</v>
          </cell>
          <cell r="T3292" t="str">
            <v xml:space="preserve"> </v>
          </cell>
        </row>
        <row r="3293">
          <cell r="A3293" t="str">
            <v>61159900</v>
          </cell>
          <cell r="B3293" t="str">
            <v>Articles chaussants en bonneterie autres que laine,coton,fibres synt.</v>
          </cell>
          <cell r="C3293">
            <v>38393</v>
          </cell>
          <cell r="D3293">
            <v>30</v>
          </cell>
          <cell r="E3293">
            <v>0</v>
          </cell>
          <cell r="F3293">
            <v>18</v>
          </cell>
          <cell r="G3293">
            <v>30</v>
          </cell>
          <cell r="H3293">
            <v>0</v>
          </cell>
          <cell r="I3293">
            <v>18</v>
          </cell>
          <cell r="J3293">
            <v>1</v>
          </cell>
          <cell r="K3293">
            <v>0</v>
          </cell>
          <cell r="L3293" t="str">
            <v>NMB</v>
          </cell>
          <cell r="M3293" t="str">
            <v>KGM</v>
          </cell>
          <cell r="N3293">
            <v>0</v>
          </cell>
          <cell r="O3293" t="str">
            <v>CLASSE</v>
          </cell>
          <cell r="P3293">
            <v>4</v>
          </cell>
          <cell r="Q3293">
            <v>54.4</v>
          </cell>
          <cell r="R3293">
            <v>31</v>
          </cell>
          <cell r="S3293">
            <v>54.400000000000006</v>
          </cell>
          <cell r="T3293" t="str">
            <v xml:space="preserve"> </v>
          </cell>
        </row>
        <row r="3294">
          <cell r="A3294" t="str">
            <v>61161000</v>
          </cell>
          <cell r="B3294" t="str">
            <v>Gants...en bonneterie,impregnes,enduits ou recouvtert, plast ou caoutchouc</v>
          </cell>
          <cell r="C3294">
            <v>38393</v>
          </cell>
          <cell r="D3294">
            <v>30</v>
          </cell>
          <cell r="E3294">
            <v>0</v>
          </cell>
          <cell r="F3294">
            <v>18</v>
          </cell>
          <cell r="G3294">
            <v>30</v>
          </cell>
          <cell r="H3294">
            <v>0</v>
          </cell>
          <cell r="I3294">
            <v>18</v>
          </cell>
          <cell r="J3294">
            <v>1</v>
          </cell>
          <cell r="K3294">
            <v>0</v>
          </cell>
          <cell r="L3294" t="str">
            <v>NMB</v>
          </cell>
          <cell r="M3294" t="str">
            <v>KGM</v>
          </cell>
          <cell r="N3294">
            <v>0</v>
          </cell>
          <cell r="O3294" t="str">
            <v>CLASSE</v>
          </cell>
          <cell r="P3294">
            <v>4</v>
          </cell>
          <cell r="Q3294">
            <v>54.4</v>
          </cell>
          <cell r="R3294">
            <v>31</v>
          </cell>
          <cell r="S3294">
            <v>54.400000000000006</v>
          </cell>
          <cell r="T3294" t="str">
            <v xml:space="preserve"> </v>
          </cell>
        </row>
        <row r="3295">
          <cell r="A3295" t="str">
            <v>61169100</v>
          </cell>
          <cell r="B3295" t="str">
            <v>Gants en bonneterie de laine,poils fins</v>
          </cell>
          <cell r="C3295">
            <v>38393</v>
          </cell>
          <cell r="D3295">
            <v>30</v>
          </cell>
          <cell r="E3295">
            <v>0</v>
          </cell>
          <cell r="F3295">
            <v>18</v>
          </cell>
          <cell r="G3295">
            <v>30</v>
          </cell>
          <cell r="H3295">
            <v>0</v>
          </cell>
          <cell r="I3295">
            <v>18</v>
          </cell>
          <cell r="J3295">
            <v>1</v>
          </cell>
          <cell r="K3295">
            <v>0</v>
          </cell>
          <cell r="L3295" t="str">
            <v>NMB</v>
          </cell>
          <cell r="M3295" t="str">
            <v>KGM</v>
          </cell>
          <cell r="N3295">
            <v>0</v>
          </cell>
          <cell r="O3295" t="str">
            <v>CLASSE</v>
          </cell>
          <cell r="P3295">
            <v>4</v>
          </cell>
          <cell r="Q3295">
            <v>54.4</v>
          </cell>
          <cell r="R3295">
            <v>31</v>
          </cell>
          <cell r="S3295">
            <v>54.400000000000006</v>
          </cell>
          <cell r="T3295" t="str">
            <v xml:space="preserve"> </v>
          </cell>
        </row>
        <row r="3296">
          <cell r="A3296" t="str">
            <v>61169200</v>
          </cell>
          <cell r="B3296" t="str">
            <v>Gants en bonneterie de coton.</v>
          </cell>
          <cell r="C3296">
            <v>38393</v>
          </cell>
          <cell r="D3296">
            <v>30</v>
          </cell>
          <cell r="E3296">
            <v>0</v>
          </cell>
          <cell r="F3296">
            <v>18</v>
          </cell>
          <cell r="G3296">
            <v>30</v>
          </cell>
          <cell r="H3296">
            <v>0</v>
          </cell>
          <cell r="I3296">
            <v>18</v>
          </cell>
          <cell r="J3296">
            <v>1</v>
          </cell>
          <cell r="K3296">
            <v>0</v>
          </cell>
          <cell r="L3296" t="str">
            <v>NMB</v>
          </cell>
          <cell r="M3296" t="str">
            <v>KGM</v>
          </cell>
          <cell r="N3296">
            <v>0</v>
          </cell>
          <cell r="O3296" t="str">
            <v>CLASSE</v>
          </cell>
          <cell r="P3296">
            <v>4</v>
          </cell>
          <cell r="Q3296">
            <v>54.4</v>
          </cell>
          <cell r="R3296">
            <v>31</v>
          </cell>
          <cell r="S3296">
            <v>54.400000000000006</v>
          </cell>
          <cell r="T3296" t="str">
            <v xml:space="preserve"> </v>
          </cell>
        </row>
        <row r="3297">
          <cell r="A3297" t="str">
            <v>61169300</v>
          </cell>
          <cell r="B3297" t="str">
            <v>Gants en bonneterie de fibre synthetique</v>
          </cell>
          <cell r="C3297">
            <v>38393</v>
          </cell>
          <cell r="D3297">
            <v>30</v>
          </cell>
          <cell r="E3297">
            <v>0</v>
          </cell>
          <cell r="F3297">
            <v>18</v>
          </cell>
          <cell r="G3297">
            <v>30</v>
          </cell>
          <cell r="H3297">
            <v>0</v>
          </cell>
          <cell r="I3297">
            <v>18</v>
          </cell>
          <cell r="J3297">
            <v>1</v>
          </cell>
          <cell r="K3297">
            <v>0</v>
          </cell>
          <cell r="L3297" t="str">
            <v>NMB</v>
          </cell>
          <cell r="M3297" t="str">
            <v>KGM</v>
          </cell>
          <cell r="N3297">
            <v>0</v>
          </cell>
          <cell r="O3297" t="str">
            <v>CLASSE</v>
          </cell>
          <cell r="P3297">
            <v>4</v>
          </cell>
          <cell r="Q3297">
            <v>54.4</v>
          </cell>
          <cell r="R3297">
            <v>31</v>
          </cell>
          <cell r="S3297">
            <v>54.400000000000006</v>
          </cell>
          <cell r="T3297" t="str">
            <v xml:space="preserve"> </v>
          </cell>
        </row>
        <row r="3298">
          <cell r="A3298" t="str">
            <v>61169900</v>
          </cell>
          <cell r="B3298" t="str">
            <v>Gants en bonneterie autres que laine,coton,fibres synt.</v>
          </cell>
          <cell r="C3298">
            <v>38393</v>
          </cell>
          <cell r="D3298">
            <v>30</v>
          </cell>
          <cell r="E3298">
            <v>0</v>
          </cell>
          <cell r="F3298">
            <v>18</v>
          </cell>
          <cell r="G3298">
            <v>30</v>
          </cell>
          <cell r="H3298">
            <v>0</v>
          </cell>
          <cell r="I3298">
            <v>18</v>
          </cell>
          <cell r="J3298">
            <v>1</v>
          </cell>
          <cell r="K3298">
            <v>0</v>
          </cell>
          <cell r="L3298" t="str">
            <v>NMB</v>
          </cell>
          <cell r="M3298" t="str">
            <v>KGM</v>
          </cell>
          <cell r="N3298">
            <v>0</v>
          </cell>
          <cell r="O3298" t="str">
            <v>CLASSE</v>
          </cell>
          <cell r="P3298">
            <v>4</v>
          </cell>
          <cell r="Q3298">
            <v>54.4</v>
          </cell>
          <cell r="R3298">
            <v>31</v>
          </cell>
          <cell r="S3298">
            <v>54.400000000000006</v>
          </cell>
          <cell r="T3298" t="str">
            <v xml:space="preserve"> </v>
          </cell>
        </row>
        <row r="3299">
          <cell r="A3299" t="str">
            <v>61171000</v>
          </cell>
          <cell r="B3299" t="str">
            <v>Chales,echarpes &amp;articles similaires confectionnes en bonneterie</v>
          </cell>
          <cell r="C3299">
            <v>38393</v>
          </cell>
          <cell r="D3299">
            <v>30</v>
          </cell>
          <cell r="E3299">
            <v>0</v>
          </cell>
          <cell r="F3299">
            <v>18</v>
          </cell>
          <cell r="G3299">
            <v>30</v>
          </cell>
          <cell r="H3299">
            <v>0</v>
          </cell>
          <cell r="I3299">
            <v>18</v>
          </cell>
          <cell r="J3299">
            <v>1</v>
          </cell>
          <cell r="K3299">
            <v>0</v>
          </cell>
          <cell r="L3299" t="str">
            <v>NMB</v>
          </cell>
          <cell r="M3299" t="str">
            <v>KGM</v>
          </cell>
          <cell r="N3299">
            <v>0</v>
          </cell>
          <cell r="O3299" t="str">
            <v>CLASSE</v>
          </cell>
          <cell r="P3299">
            <v>4</v>
          </cell>
          <cell r="Q3299">
            <v>54.4</v>
          </cell>
          <cell r="R3299">
            <v>31</v>
          </cell>
          <cell r="S3299">
            <v>54.400000000000006</v>
          </cell>
          <cell r="T3299" t="str">
            <v xml:space="preserve"> </v>
          </cell>
        </row>
        <row r="3300">
          <cell r="A3300" t="str">
            <v>61172000</v>
          </cell>
          <cell r="B3300" t="str">
            <v>Cravates,noeuds papillons &amp;foulards cravate en bonneterie</v>
          </cell>
          <cell r="C3300">
            <v>38393</v>
          </cell>
          <cell r="D3300">
            <v>30</v>
          </cell>
          <cell r="E3300">
            <v>0</v>
          </cell>
          <cell r="F3300">
            <v>18</v>
          </cell>
          <cell r="G3300">
            <v>30</v>
          </cell>
          <cell r="H3300">
            <v>0</v>
          </cell>
          <cell r="I3300">
            <v>18</v>
          </cell>
          <cell r="J3300">
            <v>1</v>
          </cell>
          <cell r="K3300">
            <v>0</v>
          </cell>
          <cell r="L3300" t="str">
            <v>NMB</v>
          </cell>
          <cell r="M3300" t="str">
            <v>KGM</v>
          </cell>
          <cell r="N3300">
            <v>0</v>
          </cell>
          <cell r="O3300" t="str">
            <v>CLASSE</v>
          </cell>
          <cell r="P3300">
            <v>4</v>
          </cell>
          <cell r="Q3300">
            <v>54.4</v>
          </cell>
          <cell r="R3300">
            <v>31</v>
          </cell>
          <cell r="S3300">
            <v>54.400000000000006</v>
          </cell>
          <cell r="T3300" t="str">
            <v xml:space="preserve"> </v>
          </cell>
        </row>
        <row r="3301">
          <cell r="A3301" t="str">
            <v>61178000</v>
          </cell>
          <cell r="B3301" t="str">
            <v>Accessoires confectionnes de vetement en bonneterie ndnca</v>
          </cell>
          <cell r="C3301">
            <v>38393</v>
          </cell>
          <cell r="D3301">
            <v>30</v>
          </cell>
          <cell r="E3301">
            <v>0</v>
          </cell>
          <cell r="F3301">
            <v>18</v>
          </cell>
          <cell r="G3301">
            <v>30</v>
          </cell>
          <cell r="H3301">
            <v>0</v>
          </cell>
          <cell r="I3301">
            <v>18</v>
          </cell>
          <cell r="J3301">
            <v>1</v>
          </cell>
          <cell r="K3301">
            <v>0</v>
          </cell>
          <cell r="L3301" t="str">
            <v>NMB</v>
          </cell>
          <cell r="M3301" t="str">
            <v>KGM</v>
          </cell>
          <cell r="N3301">
            <v>0</v>
          </cell>
          <cell r="O3301" t="str">
            <v>CLASSE</v>
          </cell>
          <cell r="P3301">
            <v>4</v>
          </cell>
          <cell r="Q3301">
            <v>54.4</v>
          </cell>
          <cell r="R3301">
            <v>31</v>
          </cell>
          <cell r="S3301">
            <v>54.400000000000006</v>
          </cell>
          <cell r="T3301" t="str">
            <v xml:space="preserve"> </v>
          </cell>
        </row>
        <row r="3302">
          <cell r="A3302" t="str">
            <v>61179000</v>
          </cell>
          <cell r="B3302" t="str">
            <v>Parties et accessoires de vetement confectionnes en  bonneterie</v>
          </cell>
          <cell r="C3302">
            <v>38393</v>
          </cell>
          <cell r="D3302">
            <v>30</v>
          </cell>
          <cell r="E3302">
            <v>0</v>
          </cell>
          <cell r="F3302">
            <v>18</v>
          </cell>
          <cell r="G3302">
            <v>30</v>
          </cell>
          <cell r="H3302">
            <v>0</v>
          </cell>
          <cell r="I3302">
            <v>18</v>
          </cell>
          <cell r="J3302">
            <v>1</v>
          </cell>
          <cell r="K3302">
            <v>0</v>
          </cell>
          <cell r="L3302" t="str">
            <v>NMB</v>
          </cell>
          <cell r="M3302" t="str">
            <v>KGM</v>
          </cell>
          <cell r="N3302">
            <v>0</v>
          </cell>
          <cell r="O3302" t="str">
            <v>CLASSE</v>
          </cell>
          <cell r="P3302">
            <v>4</v>
          </cell>
          <cell r="Q3302">
            <v>54.4</v>
          </cell>
          <cell r="R3302">
            <v>31</v>
          </cell>
          <cell r="S3302">
            <v>54.400000000000006</v>
          </cell>
          <cell r="T3302" t="str">
            <v xml:space="preserve"> </v>
          </cell>
        </row>
        <row r="3303">
          <cell r="A3303" t="str">
            <v>62011100</v>
          </cell>
          <cell r="B3303" t="str">
            <v>Manteaux...de laine ou poils fins, pour hommes / garconnets..</v>
          </cell>
          <cell r="C3303">
            <v>38393</v>
          </cell>
          <cell r="D3303">
            <v>30</v>
          </cell>
          <cell r="E3303">
            <v>0</v>
          </cell>
          <cell r="F3303">
            <v>18</v>
          </cell>
          <cell r="G3303">
            <v>30</v>
          </cell>
          <cell r="H3303">
            <v>0</v>
          </cell>
          <cell r="I3303">
            <v>18</v>
          </cell>
          <cell r="J3303">
            <v>1</v>
          </cell>
          <cell r="K3303">
            <v>0</v>
          </cell>
          <cell r="L3303" t="str">
            <v>NMB</v>
          </cell>
          <cell r="M3303" t="str">
            <v>KGM</v>
          </cell>
          <cell r="N3303">
            <v>0</v>
          </cell>
          <cell r="O3303" t="str">
            <v>CLASSE</v>
          </cell>
          <cell r="P3303">
            <v>4</v>
          </cell>
          <cell r="Q3303">
            <v>54.4</v>
          </cell>
          <cell r="R3303">
            <v>31</v>
          </cell>
          <cell r="S3303">
            <v>54.400000000000006</v>
          </cell>
          <cell r="T3303" t="str">
            <v xml:space="preserve"> </v>
          </cell>
        </row>
        <row r="3304">
          <cell r="A3304" t="str">
            <v>62011200</v>
          </cell>
          <cell r="B3304" t="str">
            <v>Manteaux...de coton, pour hommes / garconnets..</v>
          </cell>
          <cell r="C3304">
            <v>38393</v>
          </cell>
          <cell r="D3304">
            <v>30</v>
          </cell>
          <cell r="E3304">
            <v>0</v>
          </cell>
          <cell r="F3304">
            <v>18</v>
          </cell>
          <cell r="G3304">
            <v>30</v>
          </cell>
          <cell r="H3304">
            <v>0</v>
          </cell>
          <cell r="I3304">
            <v>18</v>
          </cell>
          <cell r="J3304">
            <v>1</v>
          </cell>
          <cell r="K3304">
            <v>0</v>
          </cell>
          <cell r="L3304" t="str">
            <v>NMB</v>
          </cell>
          <cell r="M3304" t="str">
            <v>KGM</v>
          </cell>
          <cell r="N3304">
            <v>0</v>
          </cell>
          <cell r="O3304" t="str">
            <v>CLASSE</v>
          </cell>
          <cell r="P3304">
            <v>4</v>
          </cell>
          <cell r="Q3304">
            <v>54.4</v>
          </cell>
          <cell r="R3304">
            <v>31</v>
          </cell>
          <cell r="S3304">
            <v>54.400000000000006</v>
          </cell>
          <cell r="T3304" t="str">
            <v xml:space="preserve"> </v>
          </cell>
        </row>
        <row r="3305">
          <cell r="A3305" t="str">
            <v>62011300</v>
          </cell>
          <cell r="B3305" t="str">
            <v>Manteaux...de fibres artificielles, pour hommes / garconnets..</v>
          </cell>
          <cell r="C3305">
            <v>38393</v>
          </cell>
          <cell r="D3305">
            <v>30</v>
          </cell>
          <cell r="E3305">
            <v>0</v>
          </cell>
          <cell r="F3305">
            <v>18</v>
          </cell>
          <cell r="G3305">
            <v>30</v>
          </cell>
          <cell r="H3305">
            <v>0</v>
          </cell>
          <cell r="I3305">
            <v>18</v>
          </cell>
          <cell r="J3305">
            <v>1</v>
          </cell>
          <cell r="K3305">
            <v>0</v>
          </cell>
          <cell r="L3305" t="str">
            <v>NMB</v>
          </cell>
          <cell r="M3305" t="str">
            <v>KGM</v>
          </cell>
          <cell r="N3305">
            <v>0</v>
          </cell>
          <cell r="O3305" t="str">
            <v>CLASSE</v>
          </cell>
          <cell r="P3305">
            <v>4</v>
          </cell>
          <cell r="Q3305">
            <v>54.4</v>
          </cell>
          <cell r="R3305">
            <v>31</v>
          </cell>
          <cell r="S3305">
            <v>54.400000000000006</v>
          </cell>
          <cell r="T3305" t="str">
            <v xml:space="preserve"> </v>
          </cell>
        </row>
        <row r="3306">
          <cell r="A3306" t="str">
            <v>62011900</v>
          </cell>
          <cell r="B3306" t="str">
            <v>Manteaux...d'autres matieres textiles, pour hommes / garconnets..</v>
          </cell>
          <cell r="C3306">
            <v>38393</v>
          </cell>
          <cell r="D3306">
            <v>30</v>
          </cell>
          <cell r="E3306">
            <v>0</v>
          </cell>
          <cell r="F3306">
            <v>18</v>
          </cell>
          <cell r="G3306">
            <v>30</v>
          </cell>
          <cell r="H3306">
            <v>0</v>
          </cell>
          <cell r="I3306">
            <v>18</v>
          </cell>
          <cell r="J3306">
            <v>1</v>
          </cell>
          <cell r="K3306">
            <v>0</v>
          </cell>
          <cell r="L3306" t="str">
            <v>NMB</v>
          </cell>
          <cell r="M3306" t="str">
            <v>KGM</v>
          </cell>
          <cell r="N3306">
            <v>0</v>
          </cell>
          <cell r="O3306" t="str">
            <v>CLASSE</v>
          </cell>
          <cell r="P3306">
            <v>4</v>
          </cell>
          <cell r="Q3306">
            <v>54.4</v>
          </cell>
          <cell r="R3306">
            <v>31</v>
          </cell>
          <cell r="S3306">
            <v>54.400000000000006</v>
          </cell>
          <cell r="T3306" t="str">
            <v xml:space="preserve"> </v>
          </cell>
        </row>
        <row r="3307">
          <cell r="A3307" t="str">
            <v>62019100</v>
          </cell>
          <cell r="B3307" t="str">
            <v>Anoraks...de laine ou poils fins, pour hommes / garconnets..</v>
          </cell>
          <cell r="C3307">
            <v>38393</v>
          </cell>
          <cell r="D3307">
            <v>30</v>
          </cell>
          <cell r="E3307">
            <v>0</v>
          </cell>
          <cell r="F3307">
            <v>18</v>
          </cell>
          <cell r="G3307">
            <v>30</v>
          </cell>
          <cell r="H3307">
            <v>0</v>
          </cell>
          <cell r="I3307">
            <v>18</v>
          </cell>
          <cell r="J3307">
            <v>1</v>
          </cell>
          <cell r="K3307">
            <v>0</v>
          </cell>
          <cell r="L3307" t="str">
            <v>NMB</v>
          </cell>
          <cell r="M3307" t="str">
            <v>KGM</v>
          </cell>
          <cell r="N3307">
            <v>0</v>
          </cell>
          <cell r="O3307" t="str">
            <v>CLASSE</v>
          </cell>
          <cell r="P3307">
            <v>4</v>
          </cell>
          <cell r="Q3307">
            <v>54.4</v>
          </cell>
          <cell r="R3307">
            <v>31</v>
          </cell>
          <cell r="S3307">
            <v>54.400000000000006</v>
          </cell>
          <cell r="T3307" t="str">
            <v xml:space="preserve"> </v>
          </cell>
        </row>
        <row r="3308">
          <cell r="A3308" t="str">
            <v>62019200</v>
          </cell>
          <cell r="B3308" t="str">
            <v>Anoraks...de cotons, pour hommes / garconnets..</v>
          </cell>
          <cell r="C3308">
            <v>38393</v>
          </cell>
          <cell r="D3308">
            <v>30</v>
          </cell>
          <cell r="E3308">
            <v>0</v>
          </cell>
          <cell r="F3308">
            <v>18</v>
          </cell>
          <cell r="G3308">
            <v>30</v>
          </cell>
          <cell r="H3308">
            <v>0</v>
          </cell>
          <cell r="I3308">
            <v>18</v>
          </cell>
          <cell r="J3308">
            <v>1</v>
          </cell>
          <cell r="K3308">
            <v>0</v>
          </cell>
          <cell r="L3308" t="str">
            <v>NMB</v>
          </cell>
          <cell r="M3308" t="str">
            <v>KGM</v>
          </cell>
          <cell r="N3308">
            <v>0</v>
          </cell>
          <cell r="O3308" t="str">
            <v>CLASSE</v>
          </cell>
          <cell r="P3308">
            <v>4</v>
          </cell>
          <cell r="Q3308">
            <v>54.4</v>
          </cell>
          <cell r="R3308">
            <v>31</v>
          </cell>
          <cell r="S3308">
            <v>54.400000000000006</v>
          </cell>
          <cell r="T3308" t="str">
            <v xml:space="preserve"> </v>
          </cell>
        </row>
        <row r="3309">
          <cell r="A3309" t="str">
            <v>62019300</v>
          </cell>
          <cell r="B3309" t="str">
            <v>Anoraks...de fibres synthetiques artificielles, pour hommes / garconnets..</v>
          </cell>
          <cell r="C3309">
            <v>38393</v>
          </cell>
          <cell r="D3309">
            <v>30</v>
          </cell>
          <cell r="E3309">
            <v>0</v>
          </cell>
          <cell r="F3309">
            <v>18</v>
          </cell>
          <cell r="G3309">
            <v>30</v>
          </cell>
          <cell r="H3309">
            <v>0</v>
          </cell>
          <cell r="I3309">
            <v>18</v>
          </cell>
          <cell r="J3309">
            <v>1</v>
          </cell>
          <cell r="K3309">
            <v>0</v>
          </cell>
          <cell r="L3309" t="str">
            <v>NMB</v>
          </cell>
          <cell r="M3309" t="str">
            <v>KGM</v>
          </cell>
          <cell r="N3309">
            <v>0</v>
          </cell>
          <cell r="O3309" t="str">
            <v>CLASSE</v>
          </cell>
          <cell r="P3309">
            <v>4</v>
          </cell>
          <cell r="Q3309">
            <v>54.4</v>
          </cell>
          <cell r="R3309">
            <v>31</v>
          </cell>
          <cell r="S3309">
            <v>54.400000000000006</v>
          </cell>
          <cell r="T3309" t="str">
            <v xml:space="preserve"> </v>
          </cell>
        </row>
        <row r="3310">
          <cell r="A3310" t="str">
            <v>62019900</v>
          </cell>
          <cell r="B3310" t="str">
            <v>Anoraks...d'autres matieres textiles, pour hommes / garconnets..</v>
          </cell>
          <cell r="C3310">
            <v>38393</v>
          </cell>
          <cell r="D3310">
            <v>30</v>
          </cell>
          <cell r="E3310">
            <v>0</v>
          </cell>
          <cell r="F3310">
            <v>18</v>
          </cell>
          <cell r="G3310">
            <v>30</v>
          </cell>
          <cell r="H3310">
            <v>0</v>
          </cell>
          <cell r="I3310">
            <v>18</v>
          </cell>
          <cell r="J3310">
            <v>1</v>
          </cell>
          <cell r="K3310">
            <v>0</v>
          </cell>
          <cell r="L3310" t="str">
            <v>NMB</v>
          </cell>
          <cell r="M3310" t="str">
            <v>KGM</v>
          </cell>
          <cell r="N3310">
            <v>0</v>
          </cell>
          <cell r="O3310" t="str">
            <v>CLASSE</v>
          </cell>
          <cell r="P3310">
            <v>4</v>
          </cell>
          <cell r="Q3310">
            <v>54.4</v>
          </cell>
          <cell r="R3310">
            <v>31</v>
          </cell>
          <cell r="S3310">
            <v>54.400000000000006</v>
          </cell>
          <cell r="T3310" t="str">
            <v xml:space="preserve"> </v>
          </cell>
        </row>
        <row r="3311">
          <cell r="A3311" t="str">
            <v>62021100</v>
          </cell>
          <cell r="B3311" t="str">
            <v>Manteaux...de laine ou poils fins, pour femmes / fillettes..</v>
          </cell>
          <cell r="C3311">
            <v>38393</v>
          </cell>
          <cell r="D3311">
            <v>30</v>
          </cell>
          <cell r="E3311">
            <v>0</v>
          </cell>
          <cell r="F3311">
            <v>18</v>
          </cell>
          <cell r="G3311">
            <v>30</v>
          </cell>
          <cell r="H3311">
            <v>0</v>
          </cell>
          <cell r="I3311">
            <v>18</v>
          </cell>
          <cell r="J3311">
            <v>1</v>
          </cell>
          <cell r="K3311">
            <v>0</v>
          </cell>
          <cell r="L3311" t="str">
            <v>NMB</v>
          </cell>
          <cell r="M3311" t="str">
            <v>KGM</v>
          </cell>
          <cell r="N3311">
            <v>0</v>
          </cell>
          <cell r="O3311" t="str">
            <v>CLASSE</v>
          </cell>
          <cell r="P3311">
            <v>4</v>
          </cell>
          <cell r="Q3311">
            <v>54.4</v>
          </cell>
          <cell r="R3311">
            <v>31</v>
          </cell>
          <cell r="S3311">
            <v>54.400000000000006</v>
          </cell>
          <cell r="T3311" t="str">
            <v xml:space="preserve"> </v>
          </cell>
        </row>
        <row r="3312">
          <cell r="A3312" t="str">
            <v>62021200</v>
          </cell>
          <cell r="B3312" t="str">
            <v>Manteaux...de coton, pour femmes / fillettes..</v>
          </cell>
          <cell r="C3312">
            <v>38393</v>
          </cell>
          <cell r="D3312">
            <v>30</v>
          </cell>
          <cell r="E3312">
            <v>0</v>
          </cell>
          <cell r="F3312">
            <v>18</v>
          </cell>
          <cell r="G3312">
            <v>30</v>
          </cell>
          <cell r="H3312">
            <v>0</v>
          </cell>
          <cell r="I3312">
            <v>18</v>
          </cell>
          <cell r="J3312">
            <v>1</v>
          </cell>
          <cell r="K3312">
            <v>0</v>
          </cell>
          <cell r="L3312" t="str">
            <v>NMB</v>
          </cell>
          <cell r="M3312" t="str">
            <v>KGM</v>
          </cell>
          <cell r="N3312">
            <v>0</v>
          </cell>
          <cell r="O3312" t="str">
            <v>CLASSE</v>
          </cell>
          <cell r="P3312">
            <v>4</v>
          </cell>
          <cell r="Q3312">
            <v>54.4</v>
          </cell>
          <cell r="R3312">
            <v>31</v>
          </cell>
          <cell r="S3312">
            <v>54.400000000000006</v>
          </cell>
          <cell r="T3312" t="str">
            <v xml:space="preserve"> </v>
          </cell>
        </row>
        <row r="3313">
          <cell r="A3313" t="str">
            <v>62021300</v>
          </cell>
          <cell r="B3313" t="str">
            <v>Manteaux...de fibres artificielles, pour femmes / fillettes..</v>
          </cell>
          <cell r="C3313">
            <v>38393</v>
          </cell>
          <cell r="D3313">
            <v>30</v>
          </cell>
          <cell r="E3313">
            <v>0</v>
          </cell>
          <cell r="F3313">
            <v>18</v>
          </cell>
          <cell r="G3313">
            <v>30</v>
          </cell>
          <cell r="H3313">
            <v>0</v>
          </cell>
          <cell r="I3313">
            <v>18</v>
          </cell>
          <cell r="J3313">
            <v>1</v>
          </cell>
          <cell r="K3313">
            <v>0</v>
          </cell>
          <cell r="L3313" t="str">
            <v>NMB</v>
          </cell>
          <cell r="M3313" t="str">
            <v>KGM</v>
          </cell>
          <cell r="N3313">
            <v>0</v>
          </cell>
          <cell r="O3313" t="str">
            <v>CLASSE</v>
          </cell>
          <cell r="P3313">
            <v>4</v>
          </cell>
          <cell r="Q3313">
            <v>54.4</v>
          </cell>
          <cell r="R3313">
            <v>31</v>
          </cell>
          <cell r="S3313">
            <v>54.400000000000006</v>
          </cell>
          <cell r="T3313" t="str">
            <v xml:space="preserve"> </v>
          </cell>
        </row>
        <row r="3314">
          <cell r="A3314" t="str">
            <v>62021900</v>
          </cell>
          <cell r="B3314" t="str">
            <v>Manteaux...d'autres matieres textiles, pour femmes / fillettes..</v>
          </cell>
          <cell r="C3314">
            <v>38393</v>
          </cell>
          <cell r="D3314">
            <v>30</v>
          </cell>
          <cell r="E3314">
            <v>0</v>
          </cell>
          <cell r="F3314">
            <v>18</v>
          </cell>
          <cell r="G3314">
            <v>30</v>
          </cell>
          <cell r="H3314">
            <v>0</v>
          </cell>
          <cell r="I3314">
            <v>18</v>
          </cell>
          <cell r="J3314">
            <v>1</v>
          </cell>
          <cell r="K3314">
            <v>0</v>
          </cell>
          <cell r="L3314" t="str">
            <v>NMB</v>
          </cell>
          <cell r="M3314" t="str">
            <v>KGM</v>
          </cell>
          <cell r="N3314">
            <v>0</v>
          </cell>
          <cell r="O3314" t="str">
            <v>CLASSE</v>
          </cell>
          <cell r="P3314">
            <v>4</v>
          </cell>
          <cell r="Q3314">
            <v>54.4</v>
          </cell>
          <cell r="R3314">
            <v>31</v>
          </cell>
          <cell r="S3314">
            <v>54.400000000000006</v>
          </cell>
          <cell r="T3314" t="str">
            <v xml:space="preserve"> </v>
          </cell>
        </row>
        <row r="3315">
          <cell r="A3315" t="str">
            <v>62029100</v>
          </cell>
          <cell r="B3315" t="str">
            <v>Anoraks...de laine ou poils fins, pour femmes / fillettes..</v>
          </cell>
          <cell r="C3315">
            <v>38393</v>
          </cell>
          <cell r="D3315">
            <v>30</v>
          </cell>
          <cell r="E3315">
            <v>0</v>
          </cell>
          <cell r="F3315">
            <v>18</v>
          </cell>
          <cell r="G3315">
            <v>30</v>
          </cell>
          <cell r="H3315">
            <v>0</v>
          </cell>
          <cell r="I3315">
            <v>18</v>
          </cell>
          <cell r="J3315">
            <v>1</v>
          </cell>
          <cell r="K3315">
            <v>0</v>
          </cell>
          <cell r="L3315" t="str">
            <v>NMB</v>
          </cell>
          <cell r="M3315" t="str">
            <v>KGM</v>
          </cell>
          <cell r="N3315">
            <v>0</v>
          </cell>
          <cell r="O3315" t="str">
            <v>CLASSE</v>
          </cell>
          <cell r="P3315">
            <v>4</v>
          </cell>
          <cell r="Q3315">
            <v>54.4</v>
          </cell>
          <cell r="R3315">
            <v>31</v>
          </cell>
          <cell r="S3315">
            <v>54.400000000000006</v>
          </cell>
          <cell r="T3315" t="str">
            <v xml:space="preserve"> </v>
          </cell>
        </row>
        <row r="3316">
          <cell r="A3316" t="str">
            <v>62029200</v>
          </cell>
          <cell r="B3316" t="str">
            <v>Anoraks...d'autres cotons, pour femmes / fillettes..</v>
          </cell>
          <cell r="C3316">
            <v>38393</v>
          </cell>
          <cell r="D3316">
            <v>30</v>
          </cell>
          <cell r="E3316">
            <v>0</v>
          </cell>
          <cell r="F3316">
            <v>18</v>
          </cell>
          <cell r="G3316">
            <v>30</v>
          </cell>
          <cell r="H3316">
            <v>0</v>
          </cell>
          <cell r="I3316">
            <v>18</v>
          </cell>
          <cell r="J3316">
            <v>1</v>
          </cell>
          <cell r="K3316">
            <v>0</v>
          </cell>
          <cell r="L3316" t="str">
            <v>NMB</v>
          </cell>
          <cell r="M3316" t="str">
            <v>KGM</v>
          </cell>
          <cell r="N3316">
            <v>0</v>
          </cell>
          <cell r="O3316" t="str">
            <v>CLASSE</v>
          </cell>
          <cell r="P3316">
            <v>4</v>
          </cell>
          <cell r="Q3316">
            <v>54.4</v>
          </cell>
          <cell r="R3316">
            <v>31</v>
          </cell>
          <cell r="S3316">
            <v>54.400000000000006</v>
          </cell>
          <cell r="T3316" t="str">
            <v xml:space="preserve"> </v>
          </cell>
        </row>
        <row r="3317">
          <cell r="A3317" t="str">
            <v>62029300</v>
          </cell>
          <cell r="B3317" t="str">
            <v>Anoraks...d'autres fibres artificielles, pour femmes / fillettes..</v>
          </cell>
          <cell r="C3317">
            <v>38393</v>
          </cell>
          <cell r="D3317">
            <v>30</v>
          </cell>
          <cell r="E3317">
            <v>0</v>
          </cell>
          <cell r="F3317">
            <v>18</v>
          </cell>
          <cell r="G3317">
            <v>30</v>
          </cell>
          <cell r="H3317">
            <v>0</v>
          </cell>
          <cell r="I3317">
            <v>18</v>
          </cell>
          <cell r="J3317">
            <v>1</v>
          </cell>
          <cell r="K3317">
            <v>0</v>
          </cell>
          <cell r="L3317" t="str">
            <v>NMB</v>
          </cell>
          <cell r="M3317" t="str">
            <v>KGM</v>
          </cell>
          <cell r="N3317">
            <v>0</v>
          </cell>
          <cell r="O3317" t="str">
            <v>CLASSE</v>
          </cell>
          <cell r="P3317">
            <v>4</v>
          </cell>
          <cell r="Q3317">
            <v>54.4</v>
          </cell>
          <cell r="R3317">
            <v>31</v>
          </cell>
          <cell r="S3317">
            <v>54.400000000000006</v>
          </cell>
          <cell r="T3317" t="str">
            <v xml:space="preserve"> </v>
          </cell>
        </row>
        <row r="3318">
          <cell r="A3318" t="str">
            <v>62029900</v>
          </cell>
          <cell r="B3318" t="str">
            <v>Anoraks...d'autres matieres textiles, pour femmes / fillettes..</v>
          </cell>
          <cell r="C3318">
            <v>38393</v>
          </cell>
          <cell r="D3318">
            <v>30</v>
          </cell>
          <cell r="E3318">
            <v>0</v>
          </cell>
          <cell r="F3318">
            <v>18</v>
          </cell>
          <cell r="G3318">
            <v>30</v>
          </cell>
          <cell r="H3318">
            <v>0</v>
          </cell>
          <cell r="I3318">
            <v>18</v>
          </cell>
          <cell r="J3318">
            <v>1</v>
          </cell>
          <cell r="K3318">
            <v>0</v>
          </cell>
          <cell r="L3318" t="str">
            <v>NMB</v>
          </cell>
          <cell r="M3318" t="str">
            <v>KGM</v>
          </cell>
          <cell r="N3318">
            <v>0</v>
          </cell>
          <cell r="O3318" t="str">
            <v>CLASSE</v>
          </cell>
          <cell r="P3318">
            <v>4</v>
          </cell>
          <cell r="Q3318">
            <v>54.4</v>
          </cell>
          <cell r="R3318">
            <v>31</v>
          </cell>
          <cell r="S3318">
            <v>54.400000000000006</v>
          </cell>
          <cell r="T3318" t="str">
            <v xml:space="preserve"> </v>
          </cell>
        </row>
        <row r="3319">
          <cell r="A3319" t="str">
            <v>62031100</v>
          </cell>
          <cell r="B3319" t="str">
            <v>Costumes ou complets de laine ou poils fins, pour hommes / garconnets..</v>
          </cell>
          <cell r="C3319">
            <v>38393</v>
          </cell>
          <cell r="D3319">
            <v>30</v>
          </cell>
          <cell r="E3319">
            <v>0</v>
          </cell>
          <cell r="F3319">
            <v>18</v>
          </cell>
          <cell r="G3319">
            <v>30</v>
          </cell>
          <cell r="H3319">
            <v>0</v>
          </cell>
          <cell r="I3319">
            <v>18</v>
          </cell>
          <cell r="J3319">
            <v>1</v>
          </cell>
          <cell r="K3319">
            <v>0</v>
          </cell>
          <cell r="L3319" t="str">
            <v>NMB</v>
          </cell>
          <cell r="M3319" t="str">
            <v>KGM</v>
          </cell>
          <cell r="N3319">
            <v>0</v>
          </cell>
          <cell r="O3319" t="str">
            <v>CLASSE</v>
          </cell>
          <cell r="P3319">
            <v>4</v>
          </cell>
          <cell r="Q3319">
            <v>54.4</v>
          </cell>
          <cell r="R3319">
            <v>31</v>
          </cell>
          <cell r="S3319">
            <v>54.400000000000006</v>
          </cell>
          <cell r="T3319" t="str">
            <v xml:space="preserve"> </v>
          </cell>
        </row>
        <row r="3320">
          <cell r="A3320" t="str">
            <v>62031200</v>
          </cell>
          <cell r="B3320" t="str">
            <v>Costumes ou complets de fibres synthetiques, pour hommes / garconnets..</v>
          </cell>
          <cell r="C3320">
            <v>38393</v>
          </cell>
          <cell r="D3320">
            <v>30</v>
          </cell>
          <cell r="E3320">
            <v>0</v>
          </cell>
          <cell r="F3320">
            <v>18</v>
          </cell>
          <cell r="G3320">
            <v>30</v>
          </cell>
          <cell r="H3320">
            <v>0</v>
          </cell>
          <cell r="I3320">
            <v>18</v>
          </cell>
          <cell r="J3320">
            <v>1</v>
          </cell>
          <cell r="K3320">
            <v>0</v>
          </cell>
          <cell r="L3320" t="str">
            <v>NMB</v>
          </cell>
          <cell r="M3320" t="str">
            <v>KGM</v>
          </cell>
          <cell r="N3320">
            <v>0</v>
          </cell>
          <cell r="O3320" t="str">
            <v>CLASSE</v>
          </cell>
          <cell r="P3320">
            <v>4</v>
          </cell>
          <cell r="Q3320">
            <v>54.4</v>
          </cell>
          <cell r="R3320">
            <v>31</v>
          </cell>
          <cell r="S3320">
            <v>54.400000000000006</v>
          </cell>
          <cell r="T3320" t="str">
            <v xml:space="preserve"> </v>
          </cell>
        </row>
        <row r="3321">
          <cell r="A3321" t="str">
            <v>62031900</v>
          </cell>
          <cell r="B3321" t="str">
            <v>Costumes ou complets d'autres matieres textiles, pour hommes..</v>
          </cell>
          <cell r="C3321">
            <v>38393</v>
          </cell>
          <cell r="D3321">
            <v>30</v>
          </cell>
          <cell r="E3321">
            <v>0</v>
          </cell>
          <cell r="F3321">
            <v>18</v>
          </cell>
          <cell r="G3321">
            <v>30</v>
          </cell>
          <cell r="H3321">
            <v>0</v>
          </cell>
          <cell r="I3321">
            <v>18</v>
          </cell>
          <cell r="J3321">
            <v>1</v>
          </cell>
          <cell r="K3321">
            <v>0</v>
          </cell>
          <cell r="L3321" t="str">
            <v>NMB</v>
          </cell>
          <cell r="M3321" t="str">
            <v>KGM</v>
          </cell>
          <cell r="N3321">
            <v>0</v>
          </cell>
          <cell r="O3321" t="str">
            <v>CLASSE</v>
          </cell>
          <cell r="P3321">
            <v>4</v>
          </cell>
          <cell r="Q3321">
            <v>54.4</v>
          </cell>
          <cell r="R3321">
            <v>31</v>
          </cell>
          <cell r="S3321">
            <v>54.400000000000006</v>
          </cell>
          <cell r="T3321" t="str">
            <v xml:space="preserve"> </v>
          </cell>
        </row>
        <row r="3322">
          <cell r="A3322" t="str">
            <v>62032100</v>
          </cell>
          <cell r="B3322" t="str">
            <v>Ensembles de laine ou poils fins, pour hommes / garconnets..</v>
          </cell>
          <cell r="C3322">
            <v>38393</v>
          </cell>
          <cell r="D3322">
            <v>30</v>
          </cell>
          <cell r="E3322">
            <v>0</v>
          </cell>
          <cell r="F3322">
            <v>18</v>
          </cell>
          <cell r="G3322">
            <v>30</v>
          </cell>
          <cell r="H3322">
            <v>0</v>
          </cell>
          <cell r="I3322">
            <v>18</v>
          </cell>
          <cell r="J3322">
            <v>1</v>
          </cell>
          <cell r="K3322">
            <v>0</v>
          </cell>
          <cell r="L3322" t="str">
            <v>NMB</v>
          </cell>
          <cell r="M3322" t="str">
            <v>KGM</v>
          </cell>
          <cell r="N3322">
            <v>0</v>
          </cell>
          <cell r="O3322" t="str">
            <v>CLASSE</v>
          </cell>
          <cell r="P3322">
            <v>4</v>
          </cell>
          <cell r="Q3322">
            <v>54.4</v>
          </cell>
          <cell r="R3322">
            <v>31</v>
          </cell>
          <cell r="S3322">
            <v>54.400000000000006</v>
          </cell>
          <cell r="T3322" t="str">
            <v xml:space="preserve"> </v>
          </cell>
        </row>
        <row r="3323">
          <cell r="A3323" t="str">
            <v>62032200</v>
          </cell>
          <cell r="B3323" t="str">
            <v>Ensembles de coton, pour hommes / garconnets..</v>
          </cell>
          <cell r="C3323">
            <v>38393</v>
          </cell>
          <cell r="D3323">
            <v>30</v>
          </cell>
          <cell r="E3323">
            <v>0</v>
          </cell>
          <cell r="F3323">
            <v>18</v>
          </cell>
          <cell r="G3323">
            <v>30</v>
          </cell>
          <cell r="H3323">
            <v>0</v>
          </cell>
          <cell r="I3323">
            <v>18</v>
          </cell>
          <cell r="J3323">
            <v>1</v>
          </cell>
          <cell r="K3323">
            <v>0</v>
          </cell>
          <cell r="L3323" t="str">
            <v>NMB</v>
          </cell>
          <cell r="M3323" t="str">
            <v>KGM</v>
          </cell>
          <cell r="N3323">
            <v>0</v>
          </cell>
          <cell r="O3323" t="str">
            <v>CLASSE</v>
          </cell>
          <cell r="P3323">
            <v>4</v>
          </cell>
          <cell r="Q3323">
            <v>54.4</v>
          </cell>
          <cell r="R3323">
            <v>31</v>
          </cell>
          <cell r="S3323">
            <v>54.400000000000006</v>
          </cell>
          <cell r="T3323" t="str">
            <v xml:space="preserve"> </v>
          </cell>
        </row>
        <row r="3324">
          <cell r="A3324" t="str">
            <v>62032300</v>
          </cell>
          <cell r="B3324" t="str">
            <v>Ensembles de fibres synthetiques, pour hommes / garconnets..</v>
          </cell>
          <cell r="C3324">
            <v>38393</v>
          </cell>
          <cell r="D3324">
            <v>30</v>
          </cell>
          <cell r="E3324">
            <v>0</v>
          </cell>
          <cell r="F3324">
            <v>18</v>
          </cell>
          <cell r="G3324">
            <v>30</v>
          </cell>
          <cell r="H3324">
            <v>0</v>
          </cell>
          <cell r="I3324">
            <v>18</v>
          </cell>
          <cell r="J3324">
            <v>1</v>
          </cell>
          <cell r="K3324">
            <v>0</v>
          </cell>
          <cell r="L3324" t="str">
            <v>NMB</v>
          </cell>
          <cell r="M3324" t="str">
            <v>KGM</v>
          </cell>
          <cell r="N3324">
            <v>0</v>
          </cell>
          <cell r="O3324" t="str">
            <v>CLASSE</v>
          </cell>
          <cell r="P3324">
            <v>4</v>
          </cell>
          <cell r="Q3324">
            <v>54.4</v>
          </cell>
          <cell r="R3324">
            <v>31</v>
          </cell>
          <cell r="S3324">
            <v>54.400000000000006</v>
          </cell>
          <cell r="T3324" t="str">
            <v xml:space="preserve"> </v>
          </cell>
        </row>
        <row r="3325">
          <cell r="A3325" t="str">
            <v>62032900</v>
          </cell>
          <cell r="B3325" t="str">
            <v>Ensembles d'autres matieres textiles, pour hommes / garconnets..</v>
          </cell>
          <cell r="C3325">
            <v>38393</v>
          </cell>
          <cell r="D3325">
            <v>30</v>
          </cell>
          <cell r="E3325">
            <v>0</v>
          </cell>
          <cell r="F3325">
            <v>18</v>
          </cell>
          <cell r="G3325">
            <v>30</v>
          </cell>
          <cell r="H3325">
            <v>0</v>
          </cell>
          <cell r="I3325">
            <v>18</v>
          </cell>
          <cell r="J3325">
            <v>1</v>
          </cell>
          <cell r="K3325">
            <v>0</v>
          </cell>
          <cell r="L3325" t="str">
            <v>NMB</v>
          </cell>
          <cell r="M3325" t="str">
            <v>KGM</v>
          </cell>
          <cell r="N3325">
            <v>0</v>
          </cell>
          <cell r="O3325" t="str">
            <v>CLASSE</v>
          </cell>
          <cell r="P3325">
            <v>4</v>
          </cell>
          <cell r="Q3325">
            <v>54.4</v>
          </cell>
          <cell r="R3325">
            <v>31</v>
          </cell>
          <cell r="S3325">
            <v>54.400000000000006</v>
          </cell>
          <cell r="T3325" t="str">
            <v xml:space="preserve"> </v>
          </cell>
        </row>
        <row r="3326">
          <cell r="A3326" t="str">
            <v>62033100</v>
          </cell>
          <cell r="B3326" t="str">
            <v>Vestons de laine ou poils fins, pour hommes / garconnets..</v>
          </cell>
          <cell r="C3326">
            <v>38393</v>
          </cell>
          <cell r="D3326">
            <v>30</v>
          </cell>
          <cell r="E3326">
            <v>0</v>
          </cell>
          <cell r="F3326">
            <v>18</v>
          </cell>
          <cell r="G3326">
            <v>30</v>
          </cell>
          <cell r="H3326">
            <v>0</v>
          </cell>
          <cell r="I3326">
            <v>18</v>
          </cell>
          <cell r="J3326">
            <v>1</v>
          </cell>
          <cell r="K3326">
            <v>0</v>
          </cell>
          <cell r="L3326" t="str">
            <v>NMB</v>
          </cell>
          <cell r="M3326" t="str">
            <v>KGM</v>
          </cell>
          <cell r="N3326">
            <v>0</v>
          </cell>
          <cell r="O3326" t="str">
            <v>CLASSE</v>
          </cell>
          <cell r="P3326">
            <v>4</v>
          </cell>
          <cell r="Q3326">
            <v>54.4</v>
          </cell>
          <cell r="R3326">
            <v>31</v>
          </cell>
          <cell r="S3326">
            <v>54.400000000000006</v>
          </cell>
          <cell r="T3326" t="str">
            <v xml:space="preserve"> </v>
          </cell>
        </row>
        <row r="3327">
          <cell r="A3327" t="str">
            <v>62033200</v>
          </cell>
          <cell r="B3327" t="str">
            <v>Vestons de coton, pour hommes ou garconnets, autres qu'en bonneterie</v>
          </cell>
          <cell r="C3327">
            <v>38393</v>
          </cell>
          <cell r="D3327">
            <v>30</v>
          </cell>
          <cell r="E3327">
            <v>0</v>
          </cell>
          <cell r="F3327">
            <v>18</v>
          </cell>
          <cell r="G3327">
            <v>30</v>
          </cell>
          <cell r="H3327">
            <v>0</v>
          </cell>
          <cell r="I3327">
            <v>18</v>
          </cell>
          <cell r="J3327">
            <v>1</v>
          </cell>
          <cell r="K3327">
            <v>0</v>
          </cell>
          <cell r="L3327" t="str">
            <v>NMB</v>
          </cell>
          <cell r="M3327" t="str">
            <v>KGM</v>
          </cell>
          <cell r="N3327">
            <v>0</v>
          </cell>
          <cell r="O3327" t="str">
            <v>CLASSE</v>
          </cell>
          <cell r="P3327">
            <v>4</v>
          </cell>
          <cell r="Q3327">
            <v>54.4</v>
          </cell>
          <cell r="R3327">
            <v>31</v>
          </cell>
          <cell r="S3327">
            <v>54.400000000000006</v>
          </cell>
          <cell r="T3327" t="str">
            <v xml:space="preserve"> </v>
          </cell>
        </row>
        <row r="3328">
          <cell r="A3328" t="str">
            <v>62033300</v>
          </cell>
          <cell r="B3328" t="str">
            <v>Vestons de fibres synthetiques, pour hommes / garconnets..</v>
          </cell>
          <cell r="C3328">
            <v>38393</v>
          </cell>
          <cell r="D3328">
            <v>30</v>
          </cell>
          <cell r="E3328">
            <v>0</v>
          </cell>
          <cell r="F3328">
            <v>18</v>
          </cell>
          <cell r="G3328">
            <v>30</v>
          </cell>
          <cell r="H3328">
            <v>0</v>
          </cell>
          <cell r="I3328">
            <v>18</v>
          </cell>
          <cell r="J3328">
            <v>1</v>
          </cell>
          <cell r="K3328">
            <v>0</v>
          </cell>
          <cell r="L3328" t="str">
            <v>NMB</v>
          </cell>
          <cell r="M3328" t="str">
            <v>KGM</v>
          </cell>
          <cell r="N3328">
            <v>0</v>
          </cell>
          <cell r="O3328" t="str">
            <v>CLASSE</v>
          </cell>
          <cell r="P3328">
            <v>4</v>
          </cell>
          <cell r="Q3328">
            <v>54.4</v>
          </cell>
          <cell r="R3328">
            <v>31</v>
          </cell>
          <cell r="S3328">
            <v>54.400000000000006</v>
          </cell>
          <cell r="T3328" t="str">
            <v xml:space="preserve"> </v>
          </cell>
        </row>
        <row r="3329">
          <cell r="A3329" t="str">
            <v>62033900</v>
          </cell>
          <cell r="B3329" t="str">
            <v>Vestons d'autres matieres textiles, pour hommes / garconnets..</v>
          </cell>
          <cell r="C3329">
            <v>38393</v>
          </cell>
          <cell r="D3329">
            <v>30</v>
          </cell>
          <cell r="E3329">
            <v>0</v>
          </cell>
          <cell r="F3329">
            <v>18</v>
          </cell>
          <cell r="G3329">
            <v>30</v>
          </cell>
          <cell r="H3329">
            <v>0</v>
          </cell>
          <cell r="I3329">
            <v>18</v>
          </cell>
          <cell r="J3329">
            <v>1</v>
          </cell>
          <cell r="K3329">
            <v>0</v>
          </cell>
          <cell r="L3329" t="str">
            <v>NMB</v>
          </cell>
          <cell r="M3329" t="str">
            <v>KGM</v>
          </cell>
          <cell r="N3329">
            <v>0</v>
          </cell>
          <cell r="O3329" t="str">
            <v>CLASSE</v>
          </cell>
          <cell r="P3329">
            <v>4</v>
          </cell>
          <cell r="Q3329">
            <v>54.4</v>
          </cell>
          <cell r="R3329">
            <v>31</v>
          </cell>
          <cell r="S3329">
            <v>54.400000000000006</v>
          </cell>
          <cell r="T3329" t="str">
            <v xml:space="preserve"> </v>
          </cell>
        </row>
        <row r="3330">
          <cell r="A3330" t="str">
            <v>62034100</v>
          </cell>
          <cell r="B3330" t="str">
            <v>Pantalons...de laine ou poils fins, pour hommes / garconnets..</v>
          </cell>
          <cell r="C3330">
            <v>38393</v>
          </cell>
          <cell r="D3330">
            <v>30</v>
          </cell>
          <cell r="E3330">
            <v>0</v>
          </cell>
          <cell r="F3330">
            <v>18</v>
          </cell>
          <cell r="G3330">
            <v>30</v>
          </cell>
          <cell r="H3330">
            <v>0</v>
          </cell>
          <cell r="I3330">
            <v>18</v>
          </cell>
          <cell r="J3330">
            <v>1</v>
          </cell>
          <cell r="K3330">
            <v>0</v>
          </cell>
          <cell r="L3330" t="str">
            <v>NMB</v>
          </cell>
          <cell r="M3330" t="str">
            <v>KGM</v>
          </cell>
          <cell r="N3330">
            <v>0</v>
          </cell>
          <cell r="O3330" t="str">
            <v>CLASSE</v>
          </cell>
          <cell r="P3330">
            <v>4</v>
          </cell>
          <cell r="Q3330">
            <v>54.4</v>
          </cell>
          <cell r="R3330">
            <v>31</v>
          </cell>
          <cell r="S3330">
            <v>54.400000000000006</v>
          </cell>
          <cell r="T3330" t="str">
            <v xml:space="preserve"> </v>
          </cell>
        </row>
        <row r="3331">
          <cell r="A3331" t="str">
            <v>62034200</v>
          </cell>
          <cell r="B3331" t="str">
            <v>Pantalons...de coton, pour hommes / garconnets..</v>
          </cell>
          <cell r="C3331">
            <v>38393</v>
          </cell>
          <cell r="D3331">
            <v>30</v>
          </cell>
          <cell r="E3331">
            <v>0</v>
          </cell>
          <cell r="F3331">
            <v>18</v>
          </cell>
          <cell r="G3331">
            <v>30</v>
          </cell>
          <cell r="H3331">
            <v>0</v>
          </cell>
          <cell r="I3331">
            <v>18</v>
          </cell>
          <cell r="J3331">
            <v>1</v>
          </cell>
          <cell r="K3331">
            <v>0</v>
          </cell>
          <cell r="L3331" t="str">
            <v>NMB</v>
          </cell>
          <cell r="M3331" t="str">
            <v>KGM</v>
          </cell>
          <cell r="N3331">
            <v>0</v>
          </cell>
          <cell r="O3331" t="str">
            <v>CLASSE</v>
          </cell>
          <cell r="P3331">
            <v>4</v>
          </cell>
          <cell r="Q3331">
            <v>54.4</v>
          </cell>
          <cell r="R3331">
            <v>31</v>
          </cell>
          <cell r="S3331">
            <v>54.400000000000006</v>
          </cell>
          <cell r="T3331" t="str">
            <v xml:space="preserve"> </v>
          </cell>
        </row>
        <row r="3332">
          <cell r="A3332" t="str">
            <v>62034300</v>
          </cell>
          <cell r="B3332" t="str">
            <v>Pantalons...de fibres synthetiques, pour hommes / garconnets..</v>
          </cell>
          <cell r="C3332">
            <v>38393</v>
          </cell>
          <cell r="D3332">
            <v>30</v>
          </cell>
          <cell r="E3332">
            <v>0</v>
          </cell>
          <cell r="F3332">
            <v>18</v>
          </cell>
          <cell r="G3332">
            <v>30</v>
          </cell>
          <cell r="H3332">
            <v>0</v>
          </cell>
          <cell r="I3332">
            <v>18</v>
          </cell>
          <cell r="J3332">
            <v>1</v>
          </cell>
          <cell r="K3332">
            <v>0</v>
          </cell>
          <cell r="L3332" t="str">
            <v>NMB</v>
          </cell>
          <cell r="M3332" t="str">
            <v>KGM</v>
          </cell>
          <cell r="N3332">
            <v>0</v>
          </cell>
          <cell r="O3332" t="str">
            <v>CLASSE</v>
          </cell>
          <cell r="P3332">
            <v>4</v>
          </cell>
          <cell r="Q3332">
            <v>54.4</v>
          </cell>
          <cell r="R3332">
            <v>31</v>
          </cell>
          <cell r="S3332">
            <v>54.400000000000006</v>
          </cell>
          <cell r="T3332" t="str">
            <v xml:space="preserve"> </v>
          </cell>
        </row>
        <row r="3333">
          <cell r="A3333" t="str">
            <v>62034900</v>
          </cell>
          <cell r="B3333" t="str">
            <v>Pantalons...d'autres matieres textiles, pour hommes / garconnets..</v>
          </cell>
          <cell r="C3333">
            <v>38393</v>
          </cell>
          <cell r="D3333">
            <v>30</v>
          </cell>
          <cell r="E3333">
            <v>0</v>
          </cell>
          <cell r="F3333">
            <v>18</v>
          </cell>
          <cell r="G3333">
            <v>30</v>
          </cell>
          <cell r="H3333">
            <v>0</v>
          </cell>
          <cell r="I3333">
            <v>18</v>
          </cell>
          <cell r="J3333">
            <v>1</v>
          </cell>
          <cell r="K3333">
            <v>0</v>
          </cell>
          <cell r="L3333" t="str">
            <v>NMB</v>
          </cell>
          <cell r="M3333" t="str">
            <v>KGM</v>
          </cell>
          <cell r="N3333">
            <v>0</v>
          </cell>
          <cell r="O3333" t="str">
            <v>CLASSE</v>
          </cell>
          <cell r="P3333">
            <v>4</v>
          </cell>
          <cell r="Q3333">
            <v>54.4</v>
          </cell>
          <cell r="R3333">
            <v>31</v>
          </cell>
          <cell r="S3333">
            <v>54.400000000000006</v>
          </cell>
          <cell r="T3333" t="str">
            <v xml:space="preserve"> </v>
          </cell>
        </row>
        <row r="3334">
          <cell r="A3334" t="str">
            <v>62041100</v>
          </cell>
          <cell r="B3334" t="str">
            <v>Costumes tailleurs de laine ou poils fins, pour femmes / fillettes..</v>
          </cell>
          <cell r="C3334">
            <v>38393</v>
          </cell>
          <cell r="D3334">
            <v>30</v>
          </cell>
          <cell r="E3334">
            <v>0</v>
          </cell>
          <cell r="F3334">
            <v>18</v>
          </cell>
          <cell r="G3334">
            <v>30</v>
          </cell>
          <cell r="H3334">
            <v>0</v>
          </cell>
          <cell r="I3334">
            <v>18</v>
          </cell>
          <cell r="J3334">
            <v>1</v>
          </cell>
          <cell r="K3334">
            <v>0</v>
          </cell>
          <cell r="L3334" t="str">
            <v>NMB</v>
          </cell>
          <cell r="M3334" t="str">
            <v>KGM</v>
          </cell>
          <cell r="N3334">
            <v>0</v>
          </cell>
          <cell r="O3334" t="str">
            <v>CLASSE</v>
          </cell>
          <cell r="P3334">
            <v>4</v>
          </cell>
          <cell r="Q3334">
            <v>54.4</v>
          </cell>
          <cell r="R3334">
            <v>31</v>
          </cell>
          <cell r="S3334">
            <v>54.400000000000006</v>
          </cell>
          <cell r="T3334" t="str">
            <v xml:space="preserve"> </v>
          </cell>
        </row>
        <row r="3335">
          <cell r="A3335" t="str">
            <v>62041200</v>
          </cell>
          <cell r="B3335" t="str">
            <v>Costumes tailleurs de coton, pour femmes / fillettes..</v>
          </cell>
          <cell r="C3335">
            <v>38393</v>
          </cell>
          <cell r="D3335">
            <v>30</v>
          </cell>
          <cell r="E3335">
            <v>0</v>
          </cell>
          <cell r="F3335">
            <v>18</v>
          </cell>
          <cell r="G3335">
            <v>30</v>
          </cell>
          <cell r="H3335">
            <v>0</v>
          </cell>
          <cell r="I3335">
            <v>18</v>
          </cell>
          <cell r="J3335">
            <v>1</v>
          </cell>
          <cell r="K3335">
            <v>0</v>
          </cell>
          <cell r="L3335" t="str">
            <v>NMB</v>
          </cell>
          <cell r="M3335" t="str">
            <v>KGM</v>
          </cell>
          <cell r="N3335">
            <v>0</v>
          </cell>
          <cell r="O3335" t="str">
            <v>CLASSE</v>
          </cell>
          <cell r="P3335">
            <v>4</v>
          </cell>
          <cell r="Q3335">
            <v>54.4</v>
          </cell>
          <cell r="R3335">
            <v>31</v>
          </cell>
          <cell r="S3335">
            <v>54.400000000000006</v>
          </cell>
          <cell r="T3335" t="str">
            <v xml:space="preserve"> </v>
          </cell>
        </row>
        <row r="3336">
          <cell r="A3336" t="str">
            <v>62041300</v>
          </cell>
          <cell r="B3336" t="str">
            <v>Costumes tailleurs de fibres synthetiques, pour femmes / fillettes..</v>
          </cell>
          <cell r="C3336">
            <v>38393</v>
          </cell>
          <cell r="D3336">
            <v>30</v>
          </cell>
          <cell r="E3336">
            <v>0</v>
          </cell>
          <cell r="F3336">
            <v>18</v>
          </cell>
          <cell r="G3336">
            <v>30</v>
          </cell>
          <cell r="H3336">
            <v>0</v>
          </cell>
          <cell r="I3336">
            <v>18</v>
          </cell>
          <cell r="J3336">
            <v>1</v>
          </cell>
          <cell r="K3336">
            <v>0</v>
          </cell>
          <cell r="L3336" t="str">
            <v>NMB</v>
          </cell>
          <cell r="M3336" t="str">
            <v>KGM</v>
          </cell>
          <cell r="N3336">
            <v>0</v>
          </cell>
          <cell r="O3336" t="str">
            <v>CLASSE</v>
          </cell>
          <cell r="P3336">
            <v>4</v>
          </cell>
          <cell r="Q3336">
            <v>54.4</v>
          </cell>
          <cell r="R3336">
            <v>31</v>
          </cell>
          <cell r="S3336">
            <v>54.400000000000006</v>
          </cell>
          <cell r="T3336" t="str">
            <v xml:space="preserve"> </v>
          </cell>
        </row>
        <row r="3337">
          <cell r="A3337" t="str">
            <v>62041900</v>
          </cell>
          <cell r="B3337" t="str">
            <v>Costumes tailleurs d'autres matieres textiles, pour femmes / fillettes..</v>
          </cell>
          <cell r="C3337">
            <v>38393</v>
          </cell>
          <cell r="D3337">
            <v>30</v>
          </cell>
          <cell r="E3337">
            <v>0</v>
          </cell>
          <cell r="F3337">
            <v>18</v>
          </cell>
          <cell r="G3337">
            <v>30</v>
          </cell>
          <cell r="H3337">
            <v>0</v>
          </cell>
          <cell r="I3337">
            <v>18</v>
          </cell>
          <cell r="J3337">
            <v>1</v>
          </cell>
          <cell r="K3337">
            <v>0</v>
          </cell>
          <cell r="L3337" t="str">
            <v>NMB</v>
          </cell>
          <cell r="M3337" t="str">
            <v>KGM</v>
          </cell>
          <cell r="N3337">
            <v>0</v>
          </cell>
          <cell r="O3337" t="str">
            <v>CLASSE</v>
          </cell>
          <cell r="P3337">
            <v>4</v>
          </cell>
          <cell r="Q3337">
            <v>54.4</v>
          </cell>
          <cell r="R3337">
            <v>31</v>
          </cell>
          <cell r="S3337">
            <v>54.400000000000006</v>
          </cell>
          <cell r="T3337" t="str">
            <v xml:space="preserve"> </v>
          </cell>
        </row>
        <row r="3338">
          <cell r="A3338" t="str">
            <v>62042100</v>
          </cell>
          <cell r="B3338" t="str">
            <v>Ensembles de laine ou poils fins, pour femmes / fillettes..</v>
          </cell>
          <cell r="C3338">
            <v>38393</v>
          </cell>
          <cell r="D3338">
            <v>30</v>
          </cell>
          <cell r="E3338">
            <v>0</v>
          </cell>
          <cell r="F3338">
            <v>18</v>
          </cell>
          <cell r="G3338">
            <v>30</v>
          </cell>
          <cell r="H3338">
            <v>0</v>
          </cell>
          <cell r="I3338">
            <v>18</v>
          </cell>
          <cell r="J3338">
            <v>1</v>
          </cell>
          <cell r="K3338">
            <v>0</v>
          </cell>
          <cell r="L3338" t="str">
            <v>NMB</v>
          </cell>
          <cell r="M3338" t="str">
            <v>KGM</v>
          </cell>
          <cell r="N3338">
            <v>0</v>
          </cell>
          <cell r="O3338" t="str">
            <v>CLASSE</v>
          </cell>
          <cell r="P3338">
            <v>4</v>
          </cell>
          <cell r="Q3338">
            <v>54.4</v>
          </cell>
          <cell r="R3338">
            <v>31</v>
          </cell>
          <cell r="S3338">
            <v>54.400000000000006</v>
          </cell>
          <cell r="T3338" t="str">
            <v xml:space="preserve"> </v>
          </cell>
        </row>
        <row r="3339">
          <cell r="A3339" t="str">
            <v>62042200</v>
          </cell>
          <cell r="B3339" t="str">
            <v>Ensembles de cotons, pour femmes / fillettes..</v>
          </cell>
          <cell r="C3339">
            <v>38393</v>
          </cell>
          <cell r="D3339">
            <v>30</v>
          </cell>
          <cell r="E3339">
            <v>0</v>
          </cell>
          <cell r="F3339">
            <v>18</v>
          </cell>
          <cell r="G3339">
            <v>30</v>
          </cell>
          <cell r="H3339">
            <v>0</v>
          </cell>
          <cell r="I3339">
            <v>18</v>
          </cell>
          <cell r="J3339">
            <v>1</v>
          </cell>
          <cell r="K3339">
            <v>0</v>
          </cell>
          <cell r="L3339" t="str">
            <v>NMB</v>
          </cell>
          <cell r="M3339" t="str">
            <v>KGM</v>
          </cell>
          <cell r="N3339">
            <v>0</v>
          </cell>
          <cell r="O3339" t="str">
            <v>CLASSE</v>
          </cell>
          <cell r="P3339">
            <v>4</v>
          </cell>
          <cell r="Q3339">
            <v>54.4</v>
          </cell>
          <cell r="R3339">
            <v>31</v>
          </cell>
          <cell r="S3339">
            <v>54.400000000000006</v>
          </cell>
          <cell r="T3339" t="str">
            <v xml:space="preserve"> </v>
          </cell>
        </row>
        <row r="3340">
          <cell r="A3340" t="str">
            <v>62042300</v>
          </cell>
          <cell r="B3340" t="str">
            <v>Ensembles de fibres synthetiques, pour femmes / fillettes..</v>
          </cell>
          <cell r="C3340">
            <v>38393</v>
          </cell>
          <cell r="D3340">
            <v>30</v>
          </cell>
          <cell r="E3340">
            <v>0</v>
          </cell>
          <cell r="F3340">
            <v>18</v>
          </cell>
          <cell r="G3340">
            <v>30</v>
          </cell>
          <cell r="H3340">
            <v>0</v>
          </cell>
          <cell r="I3340">
            <v>18</v>
          </cell>
          <cell r="J3340">
            <v>1</v>
          </cell>
          <cell r="K3340">
            <v>0</v>
          </cell>
          <cell r="L3340" t="str">
            <v>NMB</v>
          </cell>
          <cell r="M3340" t="str">
            <v>KGM</v>
          </cell>
          <cell r="N3340">
            <v>0</v>
          </cell>
          <cell r="O3340" t="str">
            <v>CLASSE</v>
          </cell>
          <cell r="P3340">
            <v>4</v>
          </cell>
          <cell r="Q3340">
            <v>54.4</v>
          </cell>
          <cell r="R3340">
            <v>31</v>
          </cell>
          <cell r="S3340">
            <v>54.400000000000006</v>
          </cell>
          <cell r="T3340" t="str">
            <v xml:space="preserve"> </v>
          </cell>
        </row>
        <row r="3341">
          <cell r="A3341" t="str">
            <v>62042900</v>
          </cell>
          <cell r="B3341" t="str">
            <v>Ensembles d'autres matieres textiles, pour femmes / fillettes..</v>
          </cell>
          <cell r="C3341">
            <v>38393</v>
          </cell>
          <cell r="D3341">
            <v>30</v>
          </cell>
          <cell r="E3341">
            <v>0</v>
          </cell>
          <cell r="F3341">
            <v>18</v>
          </cell>
          <cell r="G3341">
            <v>30</v>
          </cell>
          <cell r="H3341">
            <v>0</v>
          </cell>
          <cell r="I3341">
            <v>18</v>
          </cell>
          <cell r="J3341">
            <v>1</v>
          </cell>
          <cell r="K3341">
            <v>0</v>
          </cell>
          <cell r="L3341" t="str">
            <v>NMB</v>
          </cell>
          <cell r="M3341" t="str">
            <v>KGM</v>
          </cell>
          <cell r="N3341">
            <v>0</v>
          </cell>
          <cell r="O3341" t="str">
            <v>CLASSE</v>
          </cell>
          <cell r="P3341">
            <v>4</v>
          </cell>
          <cell r="Q3341">
            <v>54.4</v>
          </cell>
          <cell r="R3341">
            <v>31</v>
          </cell>
          <cell r="S3341">
            <v>54.400000000000006</v>
          </cell>
          <cell r="T3341" t="str">
            <v xml:space="preserve"> </v>
          </cell>
        </row>
        <row r="3342">
          <cell r="A3342" t="str">
            <v>62043100</v>
          </cell>
          <cell r="B3342" t="str">
            <v>Vestes de laine ou poils fins, pour femmes / fillettes..</v>
          </cell>
          <cell r="C3342">
            <v>38393</v>
          </cell>
          <cell r="D3342">
            <v>30</v>
          </cell>
          <cell r="E3342">
            <v>0</v>
          </cell>
          <cell r="F3342">
            <v>18</v>
          </cell>
          <cell r="G3342">
            <v>30</v>
          </cell>
          <cell r="H3342">
            <v>0</v>
          </cell>
          <cell r="I3342">
            <v>18</v>
          </cell>
          <cell r="J3342">
            <v>1</v>
          </cell>
          <cell r="K3342">
            <v>0</v>
          </cell>
          <cell r="L3342" t="str">
            <v>NMB</v>
          </cell>
          <cell r="M3342" t="str">
            <v>KGM</v>
          </cell>
          <cell r="N3342">
            <v>0</v>
          </cell>
          <cell r="O3342" t="str">
            <v>CLASSE</v>
          </cell>
          <cell r="P3342">
            <v>4</v>
          </cell>
          <cell r="Q3342">
            <v>54.4</v>
          </cell>
          <cell r="R3342">
            <v>31</v>
          </cell>
          <cell r="S3342">
            <v>54.400000000000006</v>
          </cell>
          <cell r="T3342" t="str">
            <v xml:space="preserve"> </v>
          </cell>
        </row>
        <row r="3343">
          <cell r="A3343" t="str">
            <v>62043200</v>
          </cell>
          <cell r="B3343" t="str">
            <v>Vestes de cotons, pour femmes ou fillettes, autres qu'en bonneterie</v>
          </cell>
          <cell r="C3343">
            <v>38393</v>
          </cell>
          <cell r="D3343">
            <v>30</v>
          </cell>
          <cell r="E3343">
            <v>0</v>
          </cell>
          <cell r="F3343">
            <v>18</v>
          </cell>
          <cell r="G3343">
            <v>30</v>
          </cell>
          <cell r="H3343">
            <v>0</v>
          </cell>
          <cell r="I3343">
            <v>18</v>
          </cell>
          <cell r="J3343">
            <v>1</v>
          </cell>
          <cell r="K3343">
            <v>0</v>
          </cell>
          <cell r="L3343" t="str">
            <v>NMB</v>
          </cell>
          <cell r="M3343" t="str">
            <v>KGM</v>
          </cell>
          <cell r="N3343">
            <v>0</v>
          </cell>
          <cell r="O3343" t="str">
            <v>CLASSE</v>
          </cell>
          <cell r="P3343">
            <v>4</v>
          </cell>
          <cell r="Q3343">
            <v>54.4</v>
          </cell>
          <cell r="R3343">
            <v>31</v>
          </cell>
          <cell r="S3343">
            <v>54.400000000000006</v>
          </cell>
          <cell r="T3343" t="str">
            <v xml:space="preserve"> </v>
          </cell>
        </row>
        <row r="3344">
          <cell r="A3344" t="str">
            <v>62043300</v>
          </cell>
          <cell r="B3344" t="str">
            <v>Vestes de  fibres synthetiques, pour femmes / fillettes..</v>
          </cell>
          <cell r="C3344">
            <v>38393</v>
          </cell>
          <cell r="D3344">
            <v>30</v>
          </cell>
          <cell r="E3344">
            <v>0</v>
          </cell>
          <cell r="F3344">
            <v>18</v>
          </cell>
          <cell r="G3344">
            <v>30</v>
          </cell>
          <cell r="H3344">
            <v>0</v>
          </cell>
          <cell r="I3344">
            <v>18</v>
          </cell>
          <cell r="J3344">
            <v>1</v>
          </cell>
          <cell r="K3344">
            <v>0</v>
          </cell>
          <cell r="L3344" t="str">
            <v>NMB</v>
          </cell>
          <cell r="M3344" t="str">
            <v>KGM</v>
          </cell>
          <cell r="N3344">
            <v>0</v>
          </cell>
          <cell r="O3344" t="str">
            <v>CLASSE</v>
          </cell>
          <cell r="P3344">
            <v>4</v>
          </cell>
          <cell r="Q3344">
            <v>54.4</v>
          </cell>
          <cell r="R3344">
            <v>31</v>
          </cell>
          <cell r="S3344">
            <v>54.400000000000006</v>
          </cell>
          <cell r="T3344" t="str">
            <v xml:space="preserve"> </v>
          </cell>
        </row>
        <row r="3345">
          <cell r="A3345" t="str">
            <v>62043900</v>
          </cell>
          <cell r="B3345" t="str">
            <v>Vestes d'autres matieres textiles, pour femmes / fillettes..</v>
          </cell>
          <cell r="C3345">
            <v>38393</v>
          </cell>
          <cell r="D3345">
            <v>30</v>
          </cell>
          <cell r="E3345">
            <v>0</v>
          </cell>
          <cell r="F3345">
            <v>18</v>
          </cell>
          <cell r="G3345">
            <v>30</v>
          </cell>
          <cell r="H3345">
            <v>0</v>
          </cell>
          <cell r="I3345">
            <v>18</v>
          </cell>
          <cell r="J3345">
            <v>1</v>
          </cell>
          <cell r="K3345">
            <v>0</v>
          </cell>
          <cell r="L3345" t="str">
            <v>NMB</v>
          </cell>
          <cell r="M3345" t="str">
            <v>KGM</v>
          </cell>
          <cell r="N3345">
            <v>0</v>
          </cell>
          <cell r="O3345" t="str">
            <v>CLASSE</v>
          </cell>
          <cell r="P3345">
            <v>4</v>
          </cell>
          <cell r="Q3345">
            <v>54.4</v>
          </cell>
          <cell r="R3345">
            <v>31</v>
          </cell>
          <cell r="S3345">
            <v>54.400000000000006</v>
          </cell>
          <cell r="T3345" t="str">
            <v xml:space="preserve"> </v>
          </cell>
        </row>
        <row r="3346">
          <cell r="A3346" t="str">
            <v>62044100</v>
          </cell>
          <cell r="B3346" t="str">
            <v>Robes de laine ou poils fins, pour femmes / fillettes..</v>
          </cell>
          <cell r="C3346">
            <v>38393</v>
          </cell>
          <cell r="D3346">
            <v>30</v>
          </cell>
          <cell r="E3346">
            <v>0</v>
          </cell>
          <cell r="F3346">
            <v>18</v>
          </cell>
          <cell r="G3346">
            <v>30</v>
          </cell>
          <cell r="H3346">
            <v>0</v>
          </cell>
          <cell r="I3346">
            <v>18</v>
          </cell>
          <cell r="J3346">
            <v>1</v>
          </cell>
          <cell r="K3346">
            <v>0</v>
          </cell>
          <cell r="L3346" t="str">
            <v>NMB</v>
          </cell>
          <cell r="M3346" t="str">
            <v>KGM</v>
          </cell>
          <cell r="N3346">
            <v>0</v>
          </cell>
          <cell r="O3346" t="str">
            <v>CLASSE</v>
          </cell>
          <cell r="P3346">
            <v>4</v>
          </cell>
          <cell r="Q3346">
            <v>54.4</v>
          </cell>
          <cell r="R3346">
            <v>31</v>
          </cell>
          <cell r="S3346">
            <v>54.400000000000006</v>
          </cell>
          <cell r="T3346" t="str">
            <v xml:space="preserve"> </v>
          </cell>
        </row>
        <row r="3347">
          <cell r="A3347" t="str">
            <v>62044200</v>
          </cell>
          <cell r="B3347" t="str">
            <v>Robes de coton, pour femmes ou fillettes, autres qu'en bonneterie</v>
          </cell>
          <cell r="C3347">
            <v>38393</v>
          </cell>
          <cell r="D3347">
            <v>30</v>
          </cell>
          <cell r="E3347">
            <v>0</v>
          </cell>
          <cell r="F3347">
            <v>18</v>
          </cell>
          <cell r="G3347">
            <v>30</v>
          </cell>
          <cell r="H3347">
            <v>0</v>
          </cell>
          <cell r="I3347">
            <v>18</v>
          </cell>
          <cell r="J3347">
            <v>1</v>
          </cell>
          <cell r="K3347">
            <v>0</v>
          </cell>
          <cell r="L3347" t="str">
            <v>NMB</v>
          </cell>
          <cell r="M3347" t="str">
            <v>KGM</v>
          </cell>
          <cell r="N3347">
            <v>0</v>
          </cell>
          <cell r="O3347" t="str">
            <v>CLASSE</v>
          </cell>
          <cell r="P3347">
            <v>4</v>
          </cell>
          <cell r="Q3347">
            <v>54.4</v>
          </cell>
          <cell r="R3347">
            <v>31</v>
          </cell>
          <cell r="S3347">
            <v>54.400000000000006</v>
          </cell>
          <cell r="T3347" t="str">
            <v xml:space="preserve"> </v>
          </cell>
        </row>
        <row r="3348">
          <cell r="A3348" t="str">
            <v>62044300</v>
          </cell>
          <cell r="B3348" t="str">
            <v>Robes de fibres synthetiques, pour femmes / fillettes..</v>
          </cell>
          <cell r="C3348">
            <v>38393</v>
          </cell>
          <cell r="D3348">
            <v>30</v>
          </cell>
          <cell r="E3348">
            <v>0</v>
          </cell>
          <cell r="F3348">
            <v>18</v>
          </cell>
          <cell r="G3348">
            <v>30</v>
          </cell>
          <cell r="H3348">
            <v>0</v>
          </cell>
          <cell r="I3348">
            <v>18</v>
          </cell>
          <cell r="J3348">
            <v>1</v>
          </cell>
          <cell r="K3348">
            <v>0</v>
          </cell>
          <cell r="L3348" t="str">
            <v>NMB</v>
          </cell>
          <cell r="M3348" t="str">
            <v>KGM</v>
          </cell>
          <cell r="N3348">
            <v>0</v>
          </cell>
          <cell r="O3348" t="str">
            <v>CLASSE</v>
          </cell>
          <cell r="P3348">
            <v>4</v>
          </cell>
          <cell r="Q3348">
            <v>54.4</v>
          </cell>
          <cell r="R3348">
            <v>31</v>
          </cell>
          <cell r="S3348">
            <v>54.400000000000006</v>
          </cell>
          <cell r="T3348" t="str">
            <v xml:space="preserve"> </v>
          </cell>
        </row>
        <row r="3349">
          <cell r="A3349" t="str">
            <v>62044400</v>
          </cell>
          <cell r="B3349" t="str">
            <v>Robes de fibres artificielles, pour femmes / fillettes..</v>
          </cell>
          <cell r="C3349">
            <v>38393</v>
          </cell>
          <cell r="D3349">
            <v>30</v>
          </cell>
          <cell r="E3349">
            <v>0</v>
          </cell>
          <cell r="F3349">
            <v>18</v>
          </cell>
          <cell r="G3349">
            <v>30</v>
          </cell>
          <cell r="H3349">
            <v>0</v>
          </cell>
          <cell r="I3349">
            <v>18</v>
          </cell>
          <cell r="J3349">
            <v>1</v>
          </cell>
          <cell r="K3349">
            <v>0</v>
          </cell>
          <cell r="L3349" t="str">
            <v>NMB</v>
          </cell>
          <cell r="M3349" t="str">
            <v>KGM</v>
          </cell>
          <cell r="N3349">
            <v>0</v>
          </cell>
          <cell r="O3349" t="str">
            <v>CLASSE</v>
          </cell>
          <cell r="P3349">
            <v>4</v>
          </cell>
          <cell r="Q3349">
            <v>54.4</v>
          </cell>
          <cell r="R3349">
            <v>31</v>
          </cell>
          <cell r="S3349">
            <v>54.400000000000006</v>
          </cell>
          <cell r="T3349" t="str">
            <v xml:space="preserve"> </v>
          </cell>
        </row>
        <row r="3350">
          <cell r="A3350" t="str">
            <v>62044900</v>
          </cell>
          <cell r="B3350" t="str">
            <v>Robes d'autres matieres textiles, pour femmes / fillettes..</v>
          </cell>
          <cell r="C3350">
            <v>38393</v>
          </cell>
          <cell r="D3350">
            <v>30</v>
          </cell>
          <cell r="E3350">
            <v>0</v>
          </cell>
          <cell r="F3350">
            <v>18</v>
          </cell>
          <cell r="G3350">
            <v>30</v>
          </cell>
          <cell r="H3350">
            <v>0</v>
          </cell>
          <cell r="I3350">
            <v>18</v>
          </cell>
          <cell r="J3350">
            <v>1</v>
          </cell>
          <cell r="K3350">
            <v>0</v>
          </cell>
          <cell r="L3350" t="str">
            <v>NMB</v>
          </cell>
          <cell r="M3350" t="str">
            <v>KGM</v>
          </cell>
          <cell r="N3350">
            <v>0</v>
          </cell>
          <cell r="O3350" t="str">
            <v>CLASSE</v>
          </cell>
          <cell r="P3350">
            <v>4</v>
          </cell>
          <cell r="Q3350">
            <v>54.4</v>
          </cell>
          <cell r="R3350">
            <v>31</v>
          </cell>
          <cell r="S3350">
            <v>54.400000000000006</v>
          </cell>
          <cell r="T3350" t="str">
            <v xml:space="preserve"> </v>
          </cell>
        </row>
        <row r="3351">
          <cell r="A3351" t="str">
            <v>62045100</v>
          </cell>
          <cell r="B3351" t="str">
            <v>Jupes et jupes-culottes de laine ou poils fins, pour femmes / fillettes..</v>
          </cell>
          <cell r="C3351">
            <v>38393</v>
          </cell>
          <cell r="D3351">
            <v>30</v>
          </cell>
          <cell r="E3351">
            <v>0</v>
          </cell>
          <cell r="F3351">
            <v>18</v>
          </cell>
          <cell r="G3351">
            <v>30</v>
          </cell>
          <cell r="H3351">
            <v>0</v>
          </cell>
          <cell r="I3351">
            <v>18</v>
          </cell>
          <cell r="J3351">
            <v>1</v>
          </cell>
          <cell r="K3351">
            <v>0</v>
          </cell>
          <cell r="L3351" t="str">
            <v>NMB</v>
          </cell>
          <cell r="M3351" t="str">
            <v>KGM</v>
          </cell>
          <cell r="N3351">
            <v>0</v>
          </cell>
          <cell r="O3351" t="str">
            <v>CLASSE</v>
          </cell>
          <cell r="P3351">
            <v>4</v>
          </cell>
          <cell r="Q3351">
            <v>54.4</v>
          </cell>
          <cell r="R3351">
            <v>31</v>
          </cell>
          <cell r="S3351">
            <v>54.400000000000006</v>
          </cell>
          <cell r="T3351" t="str">
            <v xml:space="preserve"> </v>
          </cell>
        </row>
        <row r="3352">
          <cell r="A3352" t="str">
            <v>62045200</v>
          </cell>
          <cell r="B3352" t="str">
            <v>Jupes et jupes-culottes de coton, pour femmes / fillettes..</v>
          </cell>
          <cell r="C3352">
            <v>38393</v>
          </cell>
          <cell r="D3352">
            <v>30</v>
          </cell>
          <cell r="E3352">
            <v>0</v>
          </cell>
          <cell r="F3352">
            <v>18</v>
          </cell>
          <cell r="G3352">
            <v>30</v>
          </cell>
          <cell r="H3352">
            <v>0</v>
          </cell>
          <cell r="I3352">
            <v>18</v>
          </cell>
          <cell r="J3352">
            <v>1</v>
          </cell>
          <cell r="K3352">
            <v>0</v>
          </cell>
          <cell r="L3352" t="str">
            <v>NMB</v>
          </cell>
          <cell r="M3352" t="str">
            <v>KGM</v>
          </cell>
          <cell r="N3352">
            <v>0</v>
          </cell>
          <cell r="O3352" t="str">
            <v>CLASSE</v>
          </cell>
          <cell r="P3352">
            <v>4</v>
          </cell>
          <cell r="Q3352">
            <v>54.4</v>
          </cell>
          <cell r="R3352">
            <v>31</v>
          </cell>
          <cell r="S3352">
            <v>54.400000000000006</v>
          </cell>
          <cell r="T3352" t="str">
            <v xml:space="preserve"> </v>
          </cell>
        </row>
        <row r="3353">
          <cell r="A3353" t="str">
            <v>62045300</v>
          </cell>
          <cell r="B3353" t="str">
            <v>Jupes et jupes-culottes de fibres artificielles,pour femmes / fillettes..</v>
          </cell>
          <cell r="C3353">
            <v>38393</v>
          </cell>
          <cell r="D3353">
            <v>30</v>
          </cell>
          <cell r="E3353">
            <v>0</v>
          </cell>
          <cell r="F3353">
            <v>18</v>
          </cell>
          <cell r="G3353">
            <v>30</v>
          </cell>
          <cell r="H3353">
            <v>0</v>
          </cell>
          <cell r="I3353">
            <v>18</v>
          </cell>
          <cell r="J3353">
            <v>1</v>
          </cell>
          <cell r="K3353">
            <v>0</v>
          </cell>
          <cell r="L3353" t="str">
            <v>NMB</v>
          </cell>
          <cell r="M3353" t="str">
            <v>KGM</v>
          </cell>
          <cell r="N3353">
            <v>0</v>
          </cell>
          <cell r="O3353" t="str">
            <v>CLASSE</v>
          </cell>
          <cell r="P3353">
            <v>4</v>
          </cell>
          <cell r="Q3353">
            <v>54.4</v>
          </cell>
          <cell r="R3353">
            <v>31</v>
          </cell>
          <cell r="S3353">
            <v>54.400000000000006</v>
          </cell>
          <cell r="T3353" t="str">
            <v xml:space="preserve"> </v>
          </cell>
        </row>
        <row r="3354">
          <cell r="A3354" t="str">
            <v>62045900</v>
          </cell>
          <cell r="B3354" t="str">
            <v>Jupes...d'autres matieres textiles, pour femmes / fillettes..</v>
          </cell>
          <cell r="C3354">
            <v>38393</v>
          </cell>
          <cell r="D3354">
            <v>30</v>
          </cell>
          <cell r="E3354">
            <v>0</v>
          </cell>
          <cell r="F3354">
            <v>18</v>
          </cell>
          <cell r="G3354">
            <v>30</v>
          </cell>
          <cell r="H3354">
            <v>0</v>
          </cell>
          <cell r="I3354">
            <v>18</v>
          </cell>
          <cell r="J3354">
            <v>1</v>
          </cell>
          <cell r="K3354">
            <v>0</v>
          </cell>
          <cell r="L3354" t="str">
            <v>NMB</v>
          </cell>
          <cell r="M3354" t="str">
            <v>KGM</v>
          </cell>
          <cell r="N3354">
            <v>0</v>
          </cell>
          <cell r="O3354" t="str">
            <v>CLASSE</v>
          </cell>
          <cell r="P3354">
            <v>4</v>
          </cell>
          <cell r="Q3354">
            <v>54.4</v>
          </cell>
          <cell r="R3354">
            <v>31</v>
          </cell>
          <cell r="S3354">
            <v>54.400000000000006</v>
          </cell>
          <cell r="T3354" t="str">
            <v xml:space="preserve"> </v>
          </cell>
        </row>
        <row r="3355">
          <cell r="A3355" t="str">
            <v>62046100</v>
          </cell>
          <cell r="B3355" t="str">
            <v>Pantalons...de laine ou poils fins, pour femmes / fillettes..</v>
          </cell>
          <cell r="C3355">
            <v>38393</v>
          </cell>
          <cell r="D3355">
            <v>30</v>
          </cell>
          <cell r="E3355">
            <v>0</v>
          </cell>
          <cell r="F3355">
            <v>18</v>
          </cell>
          <cell r="G3355">
            <v>30</v>
          </cell>
          <cell r="H3355">
            <v>0</v>
          </cell>
          <cell r="I3355">
            <v>18</v>
          </cell>
          <cell r="J3355">
            <v>1</v>
          </cell>
          <cell r="K3355">
            <v>0</v>
          </cell>
          <cell r="L3355" t="str">
            <v>NMB</v>
          </cell>
          <cell r="M3355" t="str">
            <v>KGM</v>
          </cell>
          <cell r="N3355">
            <v>0</v>
          </cell>
          <cell r="O3355" t="str">
            <v>CLASSE</v>
          </cell>
          <cell r="P3355">
            <v>4</v>
          </cell>
          <cell r="Q3355">
            <v>54.4</v>
          </cell>
          <cell r="R3355">
            <v>31</v>
          </cell>
          <cell r="S3355">
            <v>54.400000000000006</v>
          </cell>
          <cell r="T3355" t="str">
            <v xml:space="preserve"> </v>
          </cell>
        </row>
        <row r="3356">
          <cell r="A3356" t="str">
            <v>62046200</v>
          </cell>
          <cell r="B3356" t="str">
            <v>Pantalons...de cotons, pour femmes / fillettes..</v>
          </cell>
          <cell r="C3356">
            <v>38393</v>
          </cell>
          <cell r="D3356">
            <v>30</v>
          </cell>
          <cell r="E3356">
            <v>0</v>
          </cell>
          <cell r="F3356">
            <v>18</v>
          </cell>
          <cell r="G3356">
            <v>30</v>
          </cell>
          <cell r="H3356">
            <v>0</v>
          </cell>
          <cell r="I3356">
            <v>18</v>
          </cell>
          <cell r="J3356">
            <v>1</v>
          </cell>
          <cell r="K3356">
            <v>0</v>
          </cell>
          <cell r="L3356" t="str">
            <v>NMB</v>
          </cell>
          <cell r="M3356" t="str">
            <v>KGM</v>
          </cell>
          <cell r="N3356">
            <v>0</v>
          </cell>
          <cell r="O3356" t="str">
            <v>CLASSE</v>
          </cell>
          <cell r="P3356">
            <v>4</v>
          </cell>
          <cell r="Q3356">
            <v>54.4</v>
          </cell>
          <cell r="R3356">
            <v>31</v>
          </cell>
          <cell r="S3356">
            <v>54.400000000000006</v>
          </cell>
          <cell r="T3356" t="str">
            <v xml:space="preserve"> </v>
          </cell>
        </row>
        <row r="3357">
          <cell r="A3357" t="str">
            <v>62046300</v>
          </cell>
          <cell r="B3357" t="str">
            <v>Pantalons...de fibres synthetiques, pour femmes / fillettes..</v>
          </cell>
          <cell r="C3357">
            <v>38393</v>
          </cell>
          <cell r="D3357">
            <v>30</v>
          </cell>
          <cell r="E3357">
            <v>0</v>
          </cell>
          <cell r="F3357">
            <v>18</v>
          </cell>
          <cell r="G3357">
            <v>30</v>
          </cell>
          <cell r="H3357">
            <v>0</v>
          </cell>
          <cell r="I3357">
            <v>18</v>
          </cell>
          <cell r="J3357">
            <v>1</v>
          </cell>
          <cell r="K3357">
            <v>0</v>
          </cell>
          <cell r="L3357" t="str">
            <v>NMB</v>
          </cell>
          <cell r="M3357" t="str">
            <v>KGM</v>
          </cell>
          <cell r="N3357">
            <v>0</v>
          </cell>
          <cell r="O3357" t="str">
            <v>CLASSE</v>
          </cell>
          <cell r="P3357">
            <v>4</v>
          </cell>
          <cell r="Q3357">
            <v>54.4</v>
          </cell>
          <cell r="R3357">
            <v>31</v>
          </cell>
          <cell r="S3357">
            <v>54.400000000000006</v>
          </cell>
          <cell r="T3357" t="str">
            <v xml:space="preserve"> </v>
          </cell>
        </row>
        <row r="3358">
          <cell r="A3358" t="str">
            <v>62046900</v>
          </cell>
          <cell r="B3358" t="str">
            <v>Pantalons...d'autres matieres textiles, pour femmes / fillettes..</v>
          </cell>
          <cell r="C3358">
            <v>38393</v>
          </cell>
          <cell r="D3358">
            <v>30</v>
          </cell>
          <cell r="E3358">
            <v>0</v>
          </cell>
          <cell r="F3358">
            <v>18</v>
          </cell>
          <cell r="G3358">
            <v>30</v>
          </cell>
          <cell r="H3358">
            <v>0</v>
          </cell>
          <cell r="I3358">
            <v>18</v>
          </cell>
          <cell r="J3358">
            <v>1</v>
          </cell>
          <cell r="K3358">
            <v>0</v>
          </cell>
          <cell r="L3358" t="str">
            <v>NMB</v>
          </cell>
          <cell r="M3358" t="str">
            <v>KGM</v>
          </cell>
          <cell r="N3358">
            <v>0</v>
          </cell>
          <cell r="O3358" t="str">
            <v>CLASSE</v>
          </cell>
          <cell r="P3358">
            <v>4</v>
          </cell>
          <cell r="Q3358">
            <v>54.4</v>
          </cell>
          <cell r="R3358">
            <v>31</v>
          </cell>
          <cell r="S3358">
            <v>54.400000000000006</v>
          </cell>
          <cell r="T3358" t="str">
            <v xml:space="preserve"> </v>
          </cell>
        </row>
        <row r="3359">
          <cell r="A3359" t="str">
            <v>62051000</v>
          </cell>
          <cell r="B3359" t="str">
            <v>Chemises, chemisettes de laine ou poils fins, pour hommes / garconnets..</v>
          </cell>
          <cell r="C3359">
            <v>38393</v>
          </cell>
          <cell r="D3359">
            <v>30</v>
          </cell>
          <cell r="E3359">
            <v>0</v>
          </cell>
          <cell r="F3359">
            <v>18</v>
          </cell>
          <cell r="G3359">
            <v>30</v>
          </cell>
          <cell r="H3359">
            <v>0</v>
          </cell>
          <cell r="I3359">
            <v>18</v>
          </cell>
          <cell r="J3359">
            <v>1</v>
          </cell>
          <cell r="K3359">
            <v>0</v>
          </cell>
          <cell r="L3359" t="str">
            <v>NMB</v>
          </cell>
          <cell r="M3359" t="str">
            <v>KGM</v>
          </cell>
          <cell r="N3359">
            <v>0</v>
          </cell>
          <cell r="O3359" t="str">
            <v>CLASSE</v>
          </cell>
          <cell r="P3359">
            <v>4</v>
          </cell>
          <cell r="Q3359">
            <v>54.4</v>
          </cell>
          <cell r="R3359">
            <v>31</v>
          </cell>
          <cell r="S3359">
            <v>54.400000000000006</v>
          </cell>
          <cell r="T3359" t="str">
            <v xml:space="preserve"> </v>
          </cell>
        </row>
        <row r="3360">
          <cell r="A3360" t="str">
            <v>62052000</v>
          </cell>
          <cell r="B3360" t="str">
            <v>Chemises, chemisettes de coton, pour hommes / garconnets..</v>
          </cell>
          <cell r="C3360">
            <v>38393</v>
          </cell>
          <cell r="D3360">
            <v>30</v>
          </cell>
          <cell r="E3360">
            <v>0</v>
          </cell>
          <cell r="F3360">
            <v>18</v>
          </cell>
          <cell r="G3360">
            <v>30</v>
          </cell>
          <cell r="H3360">
            <v>0</v>
          </cell>
          <cell r="I3360">
            <v>18</v>
          </cell>
          <cell r="J3360">
            <v>1</v>
          </cell>
          <cell r="K3360">
            <v>0</v>
          </cell>
          <cell r="L3360" t="str">
            <v>NMB</v>
          </cell>
          <cell r="M3360" t="str">
            <v>KGM</v>
          </cell>
          <cell r="N3360">
            <v>0</v>
          </cell>
          <cell r="O3360" t="str">
            <v>CLASSE</v>
          </cell>
          <cell r="P3360">
            <v>4</v>
          </cell>
          <cell r="Q3360">
            <v>54.4</v>
          </cell>
          <cell r="R3360">
            <v>31</v>
          </cell>
          <cell r="S3360">
            <v>54.400000000000006</v>
          </cell>
          <cell r="T3360" t="str">
            <v xml:space="preserve"> </v>
          </cell>
        </row>
        <row r="3361">
          <cell r="A3361" t="str">
            <v>62053000</v>
          </cell>
          <cell r="B3361" t="str">
            <v>Chemises, chemisettes de fibres artificielles, pour hommes / garconnets..</v>
          </cell>
          <cell r="C3361">
            <v>38393</v>
          </cell>
          <cell r="D3361">
            <v>30</v>
          </cell>
          <cell r="E3361">
            <v>0</v>
          </cell>
          <cell r="F3361">
            <v>18</v>
          </cell>
          <cell r="G3361">
            <v>30</v>
          </cell>
          <cell r="H3361">
            <v>0</v>
          </cell>
          <cell r="I3361">
            <v>18</v>
          </cell>
          <cell r="J3361">
            <v>1</v>
          </cell>
          <cell r="K3361">
            <v>0</v>
          </cell>
          <cell r="L3361" t="str">
            <v>NMB</v>
          </cell>
          <cell r="M3361" t="str">
            <v>KGM</v>
          </cell>
          <cell r="N3361">
            <v>0</v>
          </cell>
          <cell r="O3361" t="str">
            <v>CLASSE</v>
          </cell>
          <cell r="P3361">
            <v>4</v>
          </cell>
          <cell r="Q3361">
            <v>54.4</v>
          </cell>
          <cell r="R3361">
            <v>31</v>
          </cell>
          <cell r="S3361">
            <v>54.400000000000006</v>
          </cell>
          <cell r="T3361" t="str">
            <v xml:space="preserve"> </v>
          </cell>
        </row>
        <row r="3362">
          <cell r="A3362" t="str">
            <v>62059000</v>
          </cell>
          <cell r="B3362" t="str">
            <v>Chemises, chemisettes d'autres matieres textiles, pour hommes..</v>
          </cell>
          <cell r="C3362">
            <v>38393</v>
          </cell>
          <cell r="D3362">
            <v>30</v>
          </cell>
          <cell r="E3362">
            <v>0</v>
          </cell>
          <cell r="F3362">
            <v>18</v>
          </cell>
          <cell r="G3362">
            <v>30</v>
          </cell>
          <cell r="H3362">
            <v>0</v>
          </cell>
          <cell r="I3362">
            <v>18</v>
          </cell>
          <cell r="J3362">
            <v>1</v>
          </cell>
          <cell r="K3362">
            <v>0</v>
          </cell>
          <cell r="L3362" t="str">
            <v>NMB</v>
          </cell>
          <cell r="M3362" t="str">
            <v>KGM</v>
          </cell>
          <cell r="N3362">
            <v>0</v>
          </cell>
          <cell r="O3362" t="str">
            <v>CLASSE</v>
          </cell>
          <cell r="P3362">
            <v>4</v>
          </cell>
          <cell r="Q3362">
            <v>54.4</v>
          </cell>
          <cell r="R3362">
            <v>31</v>
          </cell>
          <cell r="S3362">
            <v>54.400000000000006</v>
          </cell>
          <cell r="T3362" t="str">
            <v xml:space="preserve"> </v>
          </cell>
        </row>
        <row r="3363">
          <cell r="A3363" t="str">
            <v>62061000</v>
          </cell>
          <cell r="B3363" t="str">
            <v>Chemisiers...de soie ou dechets de soie, pour femmes / fillettes..</v>
          </cell>
          <cell r="C3363">
            <v>38393</v>
          </cell>
          <cell r="D3363">
            <v>30</v>
          </cell>
          <cell r="E3363">
            <v>0</v>
          </cell>
          <cell r="F3363">
            <v>18</v>
          </cell>
          <cell r="G3363">
            <v>30</v>
          </cell>
          <cell r="H3363">
            <v>0</v>
          </cell>
          <cell r="I3363">
            <v>18</v>
          </cell>
          <cell r="J3363">
            <v>1</v>
          </cell>
          <cell r="K3363">
            <v>0</v>
          </cell>
          <cell r="L3363" t="str">
            <v>NMB</v>
          </cell>
          <cell r="M3363" t="str">
            <v>KGM</v>
          </cell>
          <cell r="N3363">
            <v>0</v>
          </cell>
          <cell r="O3363" t="str">
            <v>CLASSE</v>
          </cell>
          <cell r="P3363">
            <v>4</v>
          </cell>
          <cell r="Q3363">
            <v>54.4</v>
          </cell>
          <cell r="R3363">
            <v>31</v>
          </cell>
          <cell r="S3363">
            <v>54.400000000000006</v>
          </cell>
          <cell r="T3363" t="str">
            <v xml:space="preserve"> </v>
          </cell>
        </row>
        <row r="3364">
          <cell r="A3364" t="str">
            <v>62062000</v>
          </cell>
          <cell r="B3364" t="str">
            <v>Chemisiers...de laine ou poils fins, pour femmes / fillettes..</v>
          </cell>
          <cell r="C3364">
            <v>38393</v>
          </cell>
          <cell r="D3364">
            <v>30</v>
          </cell>
          <cell r="E3364">
            <v>0</v>
          </cell>
          <cell r="F3364">
            <v>18</v>
          </cell>
          <cell r="G3364">
            <v>30</v>
          </cell>
          <cell r="H3364">
            <v>0</v>
          </cell>
          <cell r="I3364">
            <v>18</v>
          </cell>
          <cell r="J3364">
            <v>1</v>
          </cell>
          <cell r="K3364">
            <v>0</v>
          </cell>
          <cell r="L3364" t="str">
            <v>NMB</v>
          </cell>
          <cell r="M3364" t="str">
            <v>KGM</v>
          </cell>
          <cell r="N3364">
            <v>0</v>
          </cell>
          <cell r="O3364" t="str">
            <v>CLASSE</v>
          </cell>
          <cell r="P3364">
            <v>4</v>
          </cell>
          <cell r="Q3364">
            <v>54.4</v>
          </cell>
          <cell r="R3364">
            <v>31</v>
          </cell>
          <cell r="S3364">
            <v>54.400000000000006</v>
          </cell>
          <cell r="T3364" t="str">
            <v xml:space="preserve"> </v>
          </cell>
        </row>
        <row r="3365">
          <cell r="A3365" t="str">
            <v>62063000</v>
          </cell>
          <cell r="B3365" t="str">
            <v>Chemisiers...de coton, pour femmes / fillettes..</v>
          </cell>
          <cell r="C3365">
            <v>38393</v>
          </cell>
          <cell r="D3365">
            <v>30</v>
          </cell>
          <cell r="E3365">
            <v>0</v>
          </cell>
          <cell r="F3365">
            <v>18</v>
          </cell>
          <cell r="G3365">
            <v>30</v>
          </cell>
          <cell r="H3365">
            <v>0</v>
          </cell>
          <cell r="I3365">
            <v>18</v>
          </cell>
          <cell r="J3365">
            <v>1</v>
          </cell>
          <cell r="K3365">
            <v>0</v>
          </cell>
          <cell r="L3365" t="str">
            <v>NMB</v>
          </cell>
          <cell r="M3365" t="str">
            <v>KGM</v>
          </cell>
          <cell r="N3365">
            <v>0</v>
          </cell>
          <cell r="O3365" t="str">
            <v>CLASSE</v>
          </cell>
          <cell r="P3365">
            <v>4</v>
          </cell>
          <cell r="Q3365">
            <v>54.4</v>
          </cell>
          <cell r="R3365">
            <v>31</v>
          </cell>
          <cell r="S3365">
            <v>54.400000000000006</v>
          </cell>
          <cell r="T3365" t="str">
            <v xml:space="preserve"> </v>
          </cell>
        </row>
        <row r="3366">
          <cell r="A3366" t="str">
            <v>62064000</v>
          </cell>
          <cell r="B3366" t="str">
            <v>Chemisiers...de fibres artificielles, pour femmes / fillettes..</v>
          </cell>
          <cell r="C3366">
            <v>38393</v>
          </cell>
          <cell r="D3366">
            <v>30</v>
          </cell>
          <cell r="E3366">
            <v>0</v>
          </cell>
          <cell r="F3366">
            <v>18</v>
          </cell>
          <cell r="G3366">
            <v>30</v>
          </cell>
          <cell r="H3366">
            <v>0</v>
          </cell>
          <cell r="I3366">
            <v>18</v>
          </cell>
          <cell r="J3366">
            <v>1</v>
          </cell>
          <cell r="K3366">
            <v>0</v>
          </cell>
          <cell r="L3366" t="str">
            <v>NMB</v>
          </cell>
          <cell r="M3366" t="str">
            <v>KGM</v>
          </cell>
          <cell r="N3366">
            <v>0</v>
          </cell>
          <cell r="O3366" t="str">
            <v>CLASSE</v>
          </cell>
          <cell r="P3366">
            <v>4</v>
          </cell>
          <cell r="Q3366">
            <v>54.4</v>
          </cell>
          <cell r="R3366">
            <v>31</v>
          </cell>
          <cell r="S3366">
            <v>54.400000000000006</v>
          </cell>
          <cell r="T3366" t="str">
            <v xml:space="preserve"> </v>
          </cell>
        </row>
        <row r="3367">
          <cell r="A3367" t="str">
            <v>62069000</v>
          </cell>
          <cell r="B3367" t="str">
            <v>Chemisiers...d'autres matieres textiles, pour femmes / fillettes..</v>
          </cell>
          <cell r="C3367">
            <v>38393</v>
          </cell>
          <cell r="D3367">
            <v>30</v>
          </cell>
          <cell r="E3367">
            <v>0</v>
          </cell>
          <cell r="F3367">
            <v>18</v>
          </cell>
          <cell r="G3367">
            <v>30</v>
          </cell>
          <cell r="H3367">
            <v>0</v>
          </cell>
          <cell r="I3367">
            <v>18</v>
          </cell>
          <cell r="J3367">
            <v>1</v>
          </cell>
          <cell r="K3367">
            <v>0</v>
          </cell>
          <cell r="L3367" t="str">
            <v>NMB</v>
          </cell>
          <cell r="M3367" t="str">
            <v>KGM</v>
          </cell>
          <cell r="N3367">
            <v>0</v>
          </cell>
          <cell r="O3367" t="str">
            <v>CLASSE</v>
          </cell>
          <cell r="P3367">
            <v>4</v>
          </cell>
          <cell r="Q3367">
            <v>54.4</v>
          </cell>
          <cell r="R3367">
            <v>31</v>
          </cell>
          <cell r="S3367">
            <v>54.400000000000006</v>
          </cell>
          <cell r="T3367" t="str">
            <v xml:space="preserve"> </v>
          </cell>
        </row>
        <row r="3368">
          <cell r="A3368" t="str">
            <v>62071100</v>
          </cell>
          <cell r="B3368" t="str">
            <v>Slips, calecons de coton, pour hommes / garconnets..</v>
          </cell>
          <cell r="C3368">
            <v>38393</v>
          </cell>
          <cell r="D3368">
            <v>30</v>
          </cell>
          <cell r="E3368">
            <v>0</v>
          </cell>
          <cell r="F3368">
            <v>18</v>
          </cell>
          <cell r="G3368">
            <v>30</v>
          </cell>
          <cell r="H3368">
            <v>0</v>
          </cell>
          <cell r="I3368">
            <v>18</v>
          </cell>
          <cell r="J3368">
            <v>1</v>
          </cell>
          <cell r="K3368">
            <v>0</v>
          </cell>
          <cell r="L3368" t="str">
            <v>NMB</v>
          </cell>
          <cell r="M3368" t="str">
            <v>KGM</v>
          </cell>
          <cell r="N3368">
            <v>0</v>
          </cell>
          <cell r="O3368" t="str">
            <v>CLASSE</v>
          </cell>
          <cell r="P3368">
            <v>4</v>
          </cell>
          <cell r="Q3368">
            <v>54.4</v>
          </cell>
          <cell r="R3368">
            <v>31</v>
          </cell>
          <cell r="S3368">
            <v>54.400000000000006</v>
          </cell>
          <cell r="T3368" t="str">
            <v xml:space="preserve"> </v>
          </cell>
        </row>
        <row r="3369">
          <cell r="A3369" t="str">
            <v>62071900</v>
          </cell>
          <cell r="B3369" t="str">
            <v>Slips, calecons d'autres matieres textiles, pour hommes / garconnets..</v>
          </cell>
          <cell r="C3369">
            <v>38393</v>
          </cell>
          <cell r="D3369">
            <v>30</v>
          </cell>
          <cell r="E3369">
            <v>0</v>
          </cell>
          <cell r="F3369">
            <v>18</v>
          </cell>
          <cell r="G3369">
            <v>30</v>
          </cell>
          <cell r="H3369">
            <v>0</v>
          </cell>
          <cell r="I3369">
            <v>18</v>
          </cell>
          <cell r="J3369">
            <v>1</v>
          </cell>
          <cell r="K3369">
            <v>0</v>
          </cell>
          <cell r="L3369" t="str">
            <v>NMB</v>
          </cell>
          <cell r="M3369" t="str">
            <v>KGM</v>
          </cell>
          <cell r="N3369">
            <v>0</v>
          </cell>
          <cell r="O3369" t="str">
            <v>CLASSE</v>
          </cell>
          <cell r="P3369">
            <v>4</v>
          </cell>
          <cell r="Q3369">
            <v>54.4</v>
          </cell>
          <cell r="R3369">
            <v>31</v>
          </cell>
          <cell r="S3369">
            <v>54.400000000000006</v>
          </cell>
          <cell r="T3369" t="str">
            <v xml:space="preserve"> </v>
          </cell>
        </row>
        <row r="3370">
          <cell r="A3370" t="str">
            <v>62072100</v>
          </cell>
          <cell r="B3370" t="str">
            <v>Chemises de nuit et pyjamas de coton, pour hommes / garconnets..</v>
          </cell>
          <cell r="C3370">
            <v>38393</v>
          </cell>
          <cell r="D3370">
            <v>30</v>
          </cell>
          <cell r="E3370">
            <v>0</v>
          </cell>
          <cell r="F3370">
            <v>18</v>
          </cell>
          <cell r="G3370">
            <v>30</v>
          </cell>
          <cell r="H3370">
            <v>0</v>
          </cell>
          <cell r="I3370">
            <v>18</v>
          </cell>
          <cell r="J3370">
            <v>1</v>
          </cell>
          <cell r="K3370">
            <v>0</v>
          </cell>
          <cell r="L3370" t="str">
            <v>NMB</v>
          </cell>
          <cell r="M3370" t="str">
            <v>KGM</v>
          </cell>
          <cell r="N3370">
            <v>0</v>
          </cell>
          <cell r="O3370" t="str">
            <v>CLASSE</v>
          </cell>
          <cell r="P3370">
            <v>4</v>
          </cell>
          <cell r="Q3370">
            <v>54.4</v>
          </cell>
          <cell r="R3370">
            <v>31</v>
          </cell>
          <cell r="S3370">
            <v>54.400000000000006</v>
          </cell>
          <cell r="T3370" t="str">
            <v xml:space="preserve"> </v>
          </cell>
        </row>
        <row r="3371">
          <cell r="A3371" t="str">
            <v>62072200</v>
          </cell>
          <cell r="B3371" t="str">
            <v>Chemises de nuit...de fibres synthetiques ou artificiels, pour hommes..</v>
          </cell>
          <cell r="C3371">
            <v>38393</v>
          </cell>
          <cell r="D3371">
            <v>30</v>
          </cell>
          <cell r="E3371">
            <v>0</v>
          </cell>
          <cell r="F3371">
            <v>18</v>
          </cell>
          <cell r="G3371">
            <v>30</v>
          </cell>
          <cell r="H3371">
            <v>0</v>
          </cell>
          <cell r="I3371">
            <v>18</v>
          </cell>
          <cell r="J3371">
            <v>1</v>
          </cell>
          <cell r="K3371">
            <v>0</v>
          </cell>
          <cell r="L3371" t="str">
            <v>NMB</v>
          </cell>
          <cell r="M3371" t="str">
            <v>KGM</v>
          </cell>
          <cell r="N3371">
            <v>0</v>
          </cell>
          <cell r="O3371" t="str">
            <v>CLASSE</v>
          </cell>
          <cell r="P3371">
            <v>4</v>
          </cell>
          <cell r="Q3371">
            <v>54.4</v>
          </cell>
          <cell r="R3371">
            <v>31</v>
          </cell>
          <cell r="S3371">
            <v>54.400000000000006</v>
          </cell>
          <cell r="T3371" t="str">
            <v xml:space="preserve"> </v>
          </cell>
        </row>
        <row r="3372">
          <cell r="A3372" t="str">
            <v>62072900</v>
          </cell>
          <cell r="B3372" t="str">
            <v>Chemises de nuit...en d'autres matieres textiles, pour hommes / garconnets</v>
          </cell>
          <cell r="C3372">
            <v>38393</v>
          </cell>
          <cell r="D3372">
            <v>30</v>
          </cell>
          <cell r="E3372">
            <v>0</v>
          </cell>
          <cell r="F3372">
            <v>18</v>
          </cell>
          <cell r="G3372">
            <v>30</v>
          </cell>
          <cell r="H3372">
            <v>0</v>
          </cell>
          <cell r="I3372">
            <v>18</v>
          </cell>
          <cell r="J3372">
            <v>1</v>
          </cell>
          <cell r="K3372">
            <v>0</v>
          </cell>
          <cell r="L3372" t="str">
            <v>NMB</v>
          </cell>
          <cell r="M3372" t="str">
            <v>KGM</v>
          </cell>
          <cell r="N3372">
            <v>0</v>
          </cell>
          <cell r="O3372" t="str">
            <v>CLASSE</v>
          </cell>
          <cell r="P3372">
            <v>4</v>
          </cell>
          <cell r="Q3372">
            <v>54.4</v>
          </cell>
          <cell r="R3372">
            <v>31</v>
          </cell>
          <cell r="S3372">
            <v>54.400000000000006</v>
          </cell>
          <cell r="T3372" t="str">
            <v xml:space="preserve"> </v>
          </cell>
        </row>
        <row r="3373">
          <cell r="A3373" t="str">
            <v>62079100</v>
          </cell>
          <cell r="B3373" t="str">
            <v>Vetements de dessous autre qu'en coton pour hommes ou garconnets</v>
          </cell>
          <cell r="C3373">
            <v>38393</v>
          </cell>
          <cell r="D3373">
            <v>30</v>
          </cell>
          <cell r="E3373">
            <v>0</v>
          </cell>
          <cell r="F3373">
            <v>18</v>
          </cell>
          <cell r="G3373">
            <v>30</v>
          </cell>
          <cell r="H3373">
            <v>0</v>
          </cell>
          <cell r="I3373">
            <v>18</v>
          </cell>
          <cell r="J3373">
            <v>1</v>
          </cell>
          <cell r="K3373">
            <v>0</v>
          </cell>
          <cell r="L3373" t="str">
            <v>NMB</v>
          </cell>
          <cell r="M3373" t="str">
            <v>KGM</v>
          </cell>
          <cell r="N3373">
            <v>0</v>
          </cell>
          <cell r="O3373" t="str">
            <v>CLASSE</v>
          </cell>
          <cell r="P3373">
            <v>4</v>
          </cell>
          <cell r="Q3373">
            <v>54.4</v>
          </cell>
          <cell r="R3373">
            <v>31</v>
          </cell>
          <cell r="S3373">
            <v>54.400000000000006</v>
          </cell>
          <cell r="T3373" t="str">
            <v xml:space="preserve"> </v>
          </cell>
        </row>
        <row r="3374">
          <cell r="A3374" t="str">
            <v>62079200</v>
          </cell>
          <cell r="B3374" t="str">
            <v>Vetements de dessous autre en synthetiques, artificiels pr homme ou garcon</v>
          </cell>
          <cell r="C3374">
            <v>38393</v>
          </cell>
          <cell r="D3374">
            <v>30</v>
          </cell>
          <cell r="E3374">
            <v>0</v>
          </cell>
          <cell r="F3374">
            <v>18</v>
          </cell>
          <cell r="G3374">
            <v>30</v>
          </cell>
          <cell r="H3374">
            <v>0</v>
          </cell>
          <cell r="I3374">
            <v>18</v>
          </cell>
          <cell r="J3374">
            <v>1</v>
          </cell>
          <cell r="K3374">
            <v>0</v>
          </cell>
          <cell r="L3374" t="str">
            <v>NMB</v>
          </cell>
          <cell r="M3374" t="str">
            <v>KGM</v>
          </cell>
          <cell r="N3374">
            <v>0</v>
          </cell>
          <cell r="O3374" t="str">
            <v>CLASSE</v>
          </cell>
          <cell r="P3374">
            <v>4</v>
          </cell>
          <cell r="Q3374">
            <v>54.4</v>
          </cell>
          <cell r="R3374">
            <v>31</v>
          </cell>
          <cell r="S3374">
            <v>54.400000000000006</v>
          </cell>
          <cell r="T3374" t="str">
            <v xml:space="preserve"> </v>
          </cell>
        </row>
        <row r="3375">
          <cell r="A3375" t="str">
            <v>62079900</v>
          </cell>
          <cell r="B3375" t="str">
            <v>Vetements de dessous en autres matieres textiles,pr hommes,garcons ndnca</v>
          </cell>
          <cell r="C3375">
            <v>38393</v>
          </cell>
          <cell r="D3375">
            <v>30</v>
          </cell>
          <cell r="E3375">
            <v>0</v>
          </cell>
          <cell r="F3375">
            <v>18</v>
          </cell>
          <cell r="G3375">
            <v>30</v>
          </cell>
          <cell r="H3375">
            <v>0</v>
          </cell>
          <cell r="I3375">
            <v>18</v>
          </cell>
          <cell r="J3375">
            <v>1</v>
          </cell>
          <cell r="K3375">
            <v>0</v>
          </cell>
          <cell r="L3375" t="str">
            <v>NMB</v>
          </cell>
          <cell r="M3375" t="str">
            <v>KGM</v>
          </cell>
          <cell r="N3375">
            <v>0</v>
          </cell>
          <cell r="O3375" t="str">
            <v>CLASSE</v>
          </cell>
          <cell r="P3375">
            <v>4</v>
          </cell>
          <cell r="Q3375">
            <v>54.4</v>
          </cell>
          <cell r="R3375">
            <v>31</v>
          </cell>
          <cell r="S3375">
            <v>54.400000000000006</v>
          </cell>
          <cell r="T3375" t="str">
            <v xml:space="preserve"> </v>
          </cell>
        </row>
        <row r="3376">
          <cell r="A3376" t="str">
            <v>62081100</v>
          </cell>
          <cell r="B3376" t="str">
            <v>Combinaisons...de synthetiques ou artificiels, pour femmes / fillettes..</v>
          </cell>
          <cell r="C3376">
            <v>38393</v>
          </cell>
          <cell r="D3376">
            <v>30</v>
          </cell>
          <cell r="E3376">
            <v>0</v>
          </cell>
          <cell r="F3376">
            <v>18</v>
          </cell>
          <cell r="G3376">
            <v>30</v>
          </cell>
          <cell r="H3376">
            <v>0</v>
          </cell>
          <cell r="I3376">
            <v>18</v>
          </cell>
          <cell r="J3376">
            <v>1</v>
          </cell>
          <cell r="K3376">
            <v>0</v>
          </cell>
          <cell r="L3376" t="str">
            <v>NMB</v>
          </cell>
          <cell r="M3376" t="str">
            <v>KGM</v>
          </cell>
          <cell r="N3376">
            <v>0</v>
          </cell>
          <cell r="O3376" t="str">
            <v>CLASSE</v>
          </cell>
          <cell r="P3376">
            <v>4</v>
          </cell>
          <cell r="Q3376">
            <v>54.4</v>
          </cell>
          <cell r="R3376">
            <v>31</v>
          </cell>
          <cell r="S3376">
            <v>54.400000000000006</v>
          </cell>
          <cell r="T3376" t="str">
            <v xml:space="preserve"> </v>
          </cell>
        </row>
        <row r="3377">
          <cell r="A3377" t="str">
            <v>62081900</v>
          </cell>
          <cell r="B3377" t="str">
            <v>Combinaisons...d'autres matieres textiles, pour femmes / fillettes..</v>
          </cell>
          <cell r="C3377">
            <v>38393</v>
          </cell>
          <cell r="D3377">
            <v>30</v>
          </cell>
          <cell r="E3377">
            <v>0</v>
          </cell>
          <cell r="F3377">
            <v>18</v>
          </cell>
          <cell r="G3377">
            <v>30</v>
          </cell>
          <cell r="H3377">
            <v>0</v>
          </cell>
          <cell r="I3377">
            <v>18</v>
          </cell>
          <cell r="J3377">
            <v>1</v>
          </cell>
          <cell r="K3377">
            <v>0</v>
          </cell>
          <cell r="L3377" t="str">
            <v>NMB</v>
          </cell>
          <cell r="M3377" t="str">
            <v>KGM</v>
          </cell>
          <cell r="N3377">
            <v>0</v>
          </cell>
          <cell r="O3377" t="str">
            <v>CLASSE</v>
          </cell>
          <cell r="P3377">
            <v>4</v>
          </cell>
          <cell r="Q3377">
            <v>54.4</v>
          </cell>
          <cell r="R3377">
            <v>31</v>
          </cell>
          <cell r="S3377">
            <v>54.400000000000006</v>
          </cell>
          <cell r="T3377" t="str">
            <v xml:space="preserve"> </v>
          </cell>
        </row>
        <row r="3378">
          <cell r="A3378" t="str">
            <v>62082100</v>
          </cell>
          <cell r="B3378" t="str">
            <v>Chemises de nuit, pyjamas de coton, pour femmes / fillettes..</v>
          </cell>
          <cell r="C3378">
            <v>38393</v>
          </cell>
          <cell r="D3378">
            <v>30</v>
          </cell>
          <cell r="E3378">
            <v>0</v>
          </cell>
          <cell r="F3378">
            <v>18</v>
          </cell>
          <cell r="G3378">
            <v>30</v>
          </cell>
          <cell r="H3378">
            <v>0</v>
          </cell>
          <cell r="I3378">
            <v>18</v>
          </cell>
          <cell r="J3378">
            <v>1</v>
          </cell>
          <cell r="K3378">
            <v>0</v>
          </cell>
          <cell r="L3378" t="str">
            <v>NMB</v>
          </cell>
          <cell r="M3378" t="str">
            <v>KGM</v>
          </cell>
          <cell r="N3378">
            <v>0</v>
          </cell>
          <cell r="O3378" t="str">
            <v>CLASSE</v>
          </cell>
          <cell r="P3378">
            <v>4</v>
          </cell>
          <cell r="Q3378">
            <v>54.4</v>
          </cell>
          <cell r="R3378">
            <v>31</v>
          </cell>
          <cell r="S3378">
            <v>54.400000000000006</v>
          </cell>
          <cell r="T3378" t="str">
            <v xml:space="preserve"> </v>
          </cell>
        </row>
        <row r="3379">
          <cell r="A3379" t="str">
            <v>62082200</v>
          </cell>
          <cell r="B3379" t="str">
            <v>Chemises de nuit...de fibrd synthetiques ou artificiels, pour femmes..</v>
          </cell>
          <cell r="C3379">
            <v>38393</v>
          </cell>
          <cell r="D3379">
            <v>30</v>
          </cell>
          <cell r="E3379">
            <v>0</v>
          </cell>
          <cell r="F3379">
            <v>18</v>
          </cell>
          <cell r="G3379">
            <v>30</v>
          </cell>
          <cell r="H3379">
            <v>0</v>
          </cell>
          <cell r="I3379">
            <v>18</v>
          </cell>
          <cell r="J3379">
            <v>1</v>
          </cell>
          <cell r="K3379">
            <v>0</v>
          </cell>
          <cell r="L3379" t="str">
            <v>NMB</v>
          </cell>
          <cell r="M3379" t="str">
            <v>KGM</v>
          </cell>
          <cell r="N3379">
            <v>0</v>
          </cell>
          <cell r="O3379" t="str">
            <v>CLASSE</v>
          </cell>
          <cell r="P3379">
            <v>4</v>
          </cell>
          <cell r="Q3379">
            <v>54.4</v>
          </cell>
          <cell r="R3379">
            <v>31</v>
          </cell>
          <cell r="S3379">
            <v>54.400000000000006</v>
          </cell>
          <cell r="T3379" t="str">
            <v xml:space="preserve"> </v>
          </cell>
        </row>
        <row r="3380">
          <cell r="A3380" t="str">
            <v>62082900</v>
          </cell>
          <cell r="B3380" t="str">
            <v>Chemises de nuit, pyjamas d'autres matieres textiles, pour femmes..</v>
          </cell>
          <cell r="C3380">
            <v>38393</v>
          </cell>
          <cell r="D3380">
            <v>30</v>
          </cell>
          <cell r="E3380">
            <v>0</v>
          </cell>
          <cell r="F3380">
            <v>18</v>
          </cell>
          <cell r="G3380">
            <v>30</v>
          </cell>
          <cell r="H3380">
            <v>0</v>
          </cell>
          <cell r="I3380">
            <v>18</v>
          </cell>
          <cell r="J3380">
            <v>1</v>
          </cell>
          <cell r="K3380">
            <v>0</v>
          </cell>
          <cell r="L3380" t="str">
            <v>NMB</v>
          </cell>
          <cell r="M3380" t="str">
            <v>KGM</v>
          </cell>
          <cell r="N3380">
            <v>0</v>
          </cell>
          <cell r="O3380" t="str">
            <v>CLASSE</v>
          </cell>
          <cell r="P3380">
            <v>4</v>
          </cell>
          <cell r="Q3380">
            <v>54.4</v>
          </cell>
          <cell r="R3380">
            <v>31</v>
          </cell>
          <cell r="S3380">
            <v>54.400000000000006</v>
          </cell>
          <cell r="T3380" t="str">
            <v xml:space="preserve"> </v>
          </cell>
        </row>
        <row r="3381">
          <cell r="A3381" t="str">
            <v>62089100</v>
          </cell>
          <cell r="B3381" t="str">
            <v>Vetements de dessous en coton, pour femmes / fillettes. ndnca</v>
          </cell>
          <cell r="C3381">
            <v>38393</v>
          </cell>
          <cell r="D3381">
            <v>30</v>
          </cell>
          <cell r="E3381">
            <v>0</v>
          </cell>
          <cell r="F3381">
            <v>18</v>
          </cell>
          <cell r="G3381">
            <v>30</v>
          </cell>
          <cell r="H3381">
            <v>0</v>
          </cell>
          <cell r="I3381">
            <v>18</v>
          </cell>
          <cell r="J3381">
            <v>1</v>
          </cell>
          <cell r="K3381">
            <v>0</v>
          </cell>
          <cell r="L3381" t="str">
            <v>NMB</v>
          </cell>
          <cell r="M3381" t="str">
            <v>KGM</v>
          </cell>
          <cell r="N3381">
            <v>0</v>
          </cell>
          <cell r="O3381" t="str">
            <v>CLASSE</v>
          </cell>
          <cell r="P3381">
            <v>4</v>
          </cell>
          <cell r="Q3381">
            <v>54.4</v>
          </cell>
          <cell r="R3381">
            <v>31</v>
          </cell>
          <cell r="S3381">
            <v>54.400000000000006</v>
          </cell>
          <cell r="T3381" t="str">
            <v xml:space="preserve"> </v>
          </cell>
        </row>
        <row r="3382">
          <cell r="A3382" t="str">
            <v>62089200</v>
          </cell>
          <cell r="B3382" t="str">
            <v>Vetement de dessous en synthetiq ou artificiels,pr femmes/fillettes ndnca</v>
          </cell>
          <cell r="C3382">
            <v>38393</v>
          </cell>
          <cell r="D3382">
            <v>30</v>
          </cell>
          <cell r="E3382">
            <v>0</v>
          </cell>
          <cell r="F3382">
            <v>18</v>
          </cell>
          <cell r="G3382">
            <v>30</v>
          </cell>
          <cell r="H3382">
            <v>0</v>
          </cell>
          <cell r="I3382">
            <v>18</v>
          </cell>
          <cell r="J3382">
            <v>1</v>
          </cell>
          <cell r="K3382">
            <v>0</v>
          </cell>
          <cell r="L3382" t="str">
            <v>NMB</v>
          </cell>
          <cell r="M3382" t="str">
            <v>KGM</v>
          </cell>
          <cell r="N3382">
            <v>0</v>
          </cell>
          <cell r="O3382" t="str">
            <v>CLASSE</v>
          </cell>
          <cell r="P3382">
            <v>4</v>
          </cell>
          <cell r="Q3382">
            <v>54.4</v>
          </cell>
          <cell r="R3382">
            <v>31</v>
          </cell>
          <cell r="S3382">
            <v>54.400000000000006</v>
          </cell>
          <cell r="T3382" t="str">
            <v xml:space="preserve"> </v>
          </cell>
        </row>
        <row r="3383">
          <cell r="A3383" t="str">
            <v>62089900</v>
          </cell>
          <cell r="B3383" t="str">
            <v>Vetements de dessous en autres matieres textiles,pr femmes/fillette ndnca</v>
          </cell>
          <cell r="C3383">
            <v>38393</v>
          </cell>
          <cell r="D3383">
            <v>30</v>
          </cell>
          <cell r="E3383">
            <v>0</v>
          </cell>
          <cell r="F3383">
            <v>18</v>
          </cell>
          <cell r="G3383">
            <v>30</v>
          </cell>
          <cell r="H3383">
            <v>0</v>
          </cell>
          <cell r="I3383">
            <v>18</v>
          </cell>
          <cell r="J3383">
            <v>1</v>
          </cell>
          <cell r="K3383">
            <v>0</v>
          </cell>
          <cell r="L3383" t="str">
            <v>NMB</v>
          </cell>
          <cell r="M3383" t="str">
            <v>KGM</v>
          </cell>
          <cell r="N3383">
            <v>0</v>
          </cell>
          <cell r="O3383" t="str">
            <v>CLASSE</v>
          </cell>
          <cell r="P3383">
            <v>4</v>
          </cell>
          <cell r="Q3383">
            <v>54.4</v>
          </cell>
          <cell r="R3383">
            <v>31</v>
          </cell>
          <cell r="S3383">
            <v>54.400000000000006</v>
          </cell>
          <cell r="T3383" t="str">
            <v xml:space="preserve"> </v>
          </cell>
        </row>
        <row r="3384">
          <cell r="A3384" t="str">
            <v>62091000</v>
          </cell>
          <cell r="B3384" t="str">
            <v>Vetements et accessoires de vetement de laine ou poils fins pour bebes..</v>
          </cell>
          <cell r="C3384">
            <v>38393</v>
          </cell>
          <cell r="D3384">
            <v>30</v>
          </cell>
          <cell r="E3384">
            <v>0</v>
          </cell>
          <cell r="F3384">
            <v>18</v>
          </cell>
          <cell r="G3384">
            <v>30</v>
          </cell>
          <cell r="H3384">
            <v>0</v>
          </cell>
          <cell r="I3384">
            <v>18</v>
          </cell>
          <cell r="J3384">
            <v>1</v>
          </cell>
          <cell r="K3384">
            <v>0</v>
          </cell>
          <cell r="L3384" t="str">
            <v>NMB</v>
          </cell>
          <cell r="M3384" t="str">
            <v>KGM</v>
          </cell>
          <cell r="N3384">
            <v>0</v>
          </cell>
          <cell r="O3384" t="str">
            <v>CLASSE</v>
          </cell>
          <cell r="P3384">
            <v>4</v>
          </cell>
          <cell r="Q3384">
            <v>54.4</v>
          </cell>
          <cell r="R3384">
            <v>31</v>
          </cell>
          <cell r="S3384">
            <v>54.400000000000006</v>
          </cell>
          <cell r="T3384" t="str">
            <v xml:space="preserve"> </v>
          </cell>
        </row>
        <row r="3385">
          <cell r="A3385" t="str">
            <v>62092000</v>
          </cell>
          <cell r="B3385" t="str">
            <v>Vetements et accessoires de vetement en coton pour bebes..</v>
          </cell>
          <cell r="C3385">
            <v>38393</v>
          </cell>
          <cell r="D3385">
            <v>30</v>
          </cell>
          <cell r="E3385">
            <v>0</v>
          </cell>
          <cell r="F3385">
            <v>18</v>
          </cell>
          <cell r="G3385">
            <v>30</v>
          </cell>
          <cell r="H3385">
            <v>0</v>
          </cell>
          <cell r="I3385">
            <v>18</v>
          </cell>
          <cell r="J3385">
            <v>1</v>
          </cell>
          <cell r="K3385">
            <v>0</v>
          </cell>
          <cell r="L3385" t="str">
            <v>NMB</v>
          </cell>
          <cell r="M3385" t="str">
            <v>KGM</v>
          </cell>
          <cell r="N3385">
            <v>0</v>
          </cell>
          <cell r="O3385" t="str">
            <v>CLASSE</v>
          </cell>
          <cell r="P3385">
            <v>4</v>
          </cell>
          <cell r="Q3385">
            <v>54.4</v>
          </cell>
          <cell r="R3385">
            <v>31</v>
          </cell>
          <cell r="S3385">
            <v>54.400000000000006</v>
          </cell>
          <cell r="T3385" t="str">
            <v xml:space="preserve"> </v>
          </cell>
        </row>
        <row r="3386">
          <cell r="A3386" t="str">
            <v>62093000</v>
          </cell>
          <cell r="B3386" t="str">
            <v>Vetements et accessoires de vetement de fibres synthetiques pour bebes..</v>
          </cell>
          <cell r="C3386">
            <v>38393</v>
          </cell>
          <cell r="D3386">
            <v>30</v>
          </cell>
          <cell r="E3386">
            <v>0</v>
          </cell>
          <cell r="F3386">
            <v>18</v>
          </cell>
          <cell r="G3386">
            <v>30</v>
          </cell>
          <cell r="H3386">
            <v>0</v>
          </cell>
          <cell r="I3386">
            <v>18</v>
          </cell>
          <cell r="J3386">
            <v>1</v>
          </cell>
          <cell r="K3386">
            <v>0</v>
          </cell>
          <cell r="L3386" t="str">
            <v>NMB</v>
          </cell>
          <cell r="M3386" t="str">
            <v>KGM</v>
          </cell>
          <cell r="N3386">
            <v>0</v>
          </cell>
          <cell r="O3386" t="str">
            <v>CLASSE</v>
          </cell>
          <cell r="P3386">
            <v>4</v>
          </cell>
          <cell r="Q3386">
            <v>54.4</v>
          </cell>
          <cell r="R3386">
            <v>31</v>
          </cell>
          <cell r="S3386">
            <v>54.400000000000006</v>
          </cell>
          <cell r="T3386" t="str">
            <v xml:space="preserve"> </v>
          </cell>
        </row>
        <row r="3387">
          <cell r="A3387" t="str">
            <v>62099000</v>
          </cell>
          <cell r="B3387" t="str">
            <v>Vetements &amp;accessoires de vetement ou d'autres materiels textiles pr bebes</v>
          </cell>
          <cell r="C3387">
            <v>38393</v>
          </cell>
          <cell r="D3387">
            <v>30</v>
          </cell>
          <cell r="E3387">
            <v>0</v>
          </cell>
          <cell r="F3387">
            <v>18</v>
          </cell>
          <cell r="G3387">
            <v>30</v>
          </cell>
          <cell r="H3387">
            <v>0</v>
          </cell>
          <cell r="I3387">
            <v>18</v>
          </cell>
          <cell r="J3387">
            <v>1</v>
          </cell>
          <cell r="K3387">
            <v>0</v>
          </cell>
          <cell r="L3387" t="str">
            <v>NMB</v>
          </cell>
          <cell r="M3387" t="str">
            <v>KGM</v>
          </cell>
          <cell r="N3387">
            <v>0</v>
          </cell>
          <cell r="O3387" t="str">
            <v>CLASSE</v>
          </cell>
          <cell r="P3387">
            <v>4</v>
          </cell>
          <cell r="Q3387">
            <v>54.4</v>
          </cell>
          <cell r="R3387">
            <v>31</v>
          </cell>
          <cell r="S3387">
            <v>54.400000000000006</v>
          </cell>
          <cell r="T3387" t="str">
            <v xml:space="preserve"> </v>
          </cell>
        </row>
        <row r="3388">
          <cell r="A3388" t="str">
            <v>62101000</v>
          </cell>
          <cell r="B3388" t="str">
            <v>Vetements confectionnes en produits des 5602 ou 5603</v>
          </cell>
          <cell r="C3388">
            <v>38393</v>
          </cell>
          <cell r="D3388">
            <v>30</v>
          </cell>
          <cell r="E3388">
            <v>0</v>
          </cell>
          <cell r="F3388">
            <v>18</v>
          </cell>
          <cell r="G3388">
            <v>30</v>
          </cell>
          <cell r="H3388">
            <v>0</v>
          </cell>
          <cell r="I3388">
            <v>18</v>
          </cell>
          <cell r="J3388">
            <v>1</v>
          </cell>
          <cell r="K3388">
            <v>0</v>
          </cell>
          <cell r="L3388" t="str">
            <v>NMB</v>
          </cell>
          <cell r="M3388" t="str">
            <v>KGM</v>
          </cell>
          <cell r="N3388">
            <v>0</v>
          </cell>
          <cell r="O3388" t="str">
            <v>CLASSE</v>
          </cell>
          <cell r="P3388">
            <v>4</v>
          </cell>
          <cell r="Q3388">
            <v>54.4</v>
          </cell>
          <cell r="R3388">
            <v>31</v>
          </cell>
          <cell r="S3388">
            <v>54.400000000000006</v>
          </cell>
          <cell r="T3388" t="str">
            <v xml:space="preserve"> </v>
          </cell>
        </row>
        <row r="3389">
          <cell r="A3389" t="str">
            <v>62102000</v>
          </cell>
          <cell r="B3389" t="str">
            <v>Vetements,des types vises dans les n.620111 a 620119</v>
          </cell>
          <cell r="C3389">
            <v>38393</v>
          </cell>
          <cell r="D3389">
            <v>30</v>
          </cell>
          <cell r="E3389">
            <v>0</v>
          </cell>
          <cell r="F3389">
            <v>18</v>
          </cell>
          <cell r="G3389">
            <v>30</v>
          </cell>
          <cell r="H3389">
            <v>0</v>
          </cell>
          <cell r="I3389">
            <v>18</v>
          </cell>
          <cell r="J3389">
            <v>1</v>
          </cell>
          <cell r="K3389">
            <v>0</v>
          </cell>
          <cell r="L3389" t="str">
            <v>NMB</v>
          </cell>
          <cell r="M3389" t="str">
            <v>KGM</v>
          </cell>
          <cell r="N3389">
            <v>0</v>
          </cell>
          <cell r="O3389" t="str">
            <v>CLASSE</v>
          </cell>
          <cell r="P3389">
            <v>4</v>
          </cell>
          <cell r="Q3389">
            <v>54.4</v>
          </cell>
          <cell r="R3389">
            <v>31</v>
          </cell>
          <cell r="S3389">
            <v>54.400000000000006</v>
          </cell>
          <cell r="T3389" t="str">
            <v xml:space="preserve"> </v>
          </cell>
        </row>
        <row r="3390">
          <cell r="A3390" t="str">
            <v>62103000</v>
          </cell>
          <cell r="B3390" t="str">
            <v>Vetements,des types vises dans les n.620211 a 620219</v>
          </cell>
          <cell r="C3390">
            <v>38393</v>
          </cell>
          <cell r="D3390">
            <v>30</v>
          </cell>
          <cell r="E3390">
            <v>0</v>
          </cell>
          <cell r="F3390">
            <v>18</v>
          </cell>
          <cell r="G3390">
            <v>30</v>
          </cell>
          <cell r="H3390">
            <v>0</v>
          </cell>
          <cell r="I3390">
            <v>18</v>
          </cell>
          <cell r="J3390">
            <v>1</v>
          </cell>
          <cell r="K3390">
            <v>0</v>
          </cell>
          <cell r="L3390" t="str">
            <v>NMB</v>
          </cell>
          <cell r="M3390" t="str">
            <v>KGM</v>
          </cell>
          <cell r="N3390">
            <v>0</v>
          </cell>
          <cell r="O3390" t="str">
            <v>CLASSE</v>
          </cell>
          <cell r="P3390">
            <v>4</v>
          </cell>
          <cell r="Q3390">
            <v>54.4</v>
          </cell>
          <cell r="R3390">
            <v>31</v>
          </cell>
          <cell r="S3390">
            <v>54.400000000000006</v>
          </cell>
          <cell r="T3390" t="str">
            <v xml:space="preserve"> </v>
          </cell>
        </row>
        <row r="3391">
          <cell r="A3391" t="str">
            <v>62104000</v>
          </cell>
          <cell r="B3391" t="str">
            <v>Vetements pour hommes ou garconnets autre que 621010 a 30</v>
          </cell>
          <cell r="C3391">
            <v>38393</v>
          </cell>
          <cell r="D3391">
            <v>30</v>
          </cell>
          <cell r="E3391">
            <v>0</v>
          </cell>
          <cell r="F3391">
            <v>18</v>
          </cell>
          <cell r="G3391">
            <v>30</v>
          </cell>
          <cell r="H3391">
            <v>0</v>
          </cell>
          <cell r="I3391">
            <v>18</v>
          </cell>
          <cell r="J3391">
            <v>1</v>
          </cell>
          <cell r="K3391">
            <v>0</v>
          </cell>
          <cell r="L3391" t="str">
            <v>NMB</v>
          </cell>
          <cell r="M3391" t="str">
            <v>KGM</v>
          </cell>
          <cell r="N3391">
            <v>0</v>
          </cell>
          <cell r="O3391" t="str">
            <v>CLASSE</v>
          </cell>
          <cell r="P3391">
            <v>4</v>
          </cell>
          <cell r="Q3391">
            <v>54.4</v>
          </cell>
          <cell r="R3391">
            <v>31</v>
          </cell>
          <cell r="S3391">
            <v>54.400000000000006</v>
          </cell>
          <cell r="T3391" t="str">
            <v xml:space="preserve"> </v>
          </cell>
        </row>
        <row r="3392">
          <cell r="A3392" t="str">
            <v>62105000</v>
          </cell>
          <cell r="B3392" t="str">
            <v>Vetements pour femmes ou fillettes. autre que 621010 a 30</v>
          </cell>
          <cell r="C3392">
            <v>38393</v>
          </cell>
          <cell r="D3392">
            <v>30</v>
          </cell>
          <cell r="E3392">
            <v>0</v>
          </cell>
          <cell r="F3392">
            <v>18</v>
          </cell>
          <cell r="G3392">
            <v>30</v>
          </cell>
          <cell r="H3392">
            <v>0</v>
          </cell>
          <cell r="I3392">
            <v>18</v>
          </cell>
          <cell r="J3392">
            <v>1</v>
          </cell>
          <cell r="K3392">
            <v>0</v>
          </cell>
          <cell r="L3392" t="str">
            <v>NMB</v>
          </cell>
          <cell r="M3392" t="str">
            <v>KGM</v>
          </cell>
          <cell r="N3392">
            <v>0</v>
          </cell>
          <cell r="O3392" t="str">
            <v>CLASSE</v>
          </cell>
          <cell r="P3392">
            <v>4</v>
          </cell>
          <cell r="Q3392">
            <v>54.4</v>
          </cell>
          <cell r="R3392">
            <v>31</v>
          </cell>
          <cell r="S3392">
            <v>54.400000000000006</v>
          </cell>
          <cell r="T3392" t="str">
            <v xml:space="preserve"> </v>
          </cell>
        </row>
        <row r="3393">
          <cell r="A3393" t="str">
            <v>62111100</v>
          </cell>
          <cell r="B3393" t="str">
            <v>Maillots,culottes et slips de bain pour hommes ou garconnets</v>
          </cell>
          <cell r="C3393">
            <v>38393</v>
          </cell>
          <cell r="D3393">
            <v>30</v>
          </cell>
          <cell r="E3393">
            <v>0</v>
          </cell>
          <cell r="F3393">
            <v>18</v>
          </cell>
          <cell r="G3393">
            <v>30</v>
          </cell>
          <cell r="H3393">
            <v>0</v>
          </cell>
          <cell r="I3393">
            <v>18</v>
          </cell>
          <cell r="J3393">
            <v>1</v>
          </cell>
          <cell r="K3393">
            <v>0</v>
          </cell>
          <cell r="L3393" t="str">
            <v>NMB</v>
          </cell>
          <cell r="M3393" t="str">
            <v>KGM</v>
          </cell>
          <cell r="N3393">
            <v>0</v>
          </cell>
          <cell r="O3393" t="str">
            <v>CLASSE</v>
          </cell>
          <cell r="P3393">
            <v>4</v>
          </cell>
          <cell r="Q3393">
            <v>54.4</v>
          </cell>
          <cell r="R3393">
            <v>31</v>
          </cell>
          <cell r="S3393">
            <v>54.400000000000006</v>
          </cell>
          <cell r="T3393" t="str">
            <v xml:space="preserve"> </v>
          </cell>
        </row>
        <row r="3394">
          <cell r="A3394" t="str">
            <v>62111200</v>
          </cell>
          <cell r="B3394" t="str">
            <v>Maillots,culottes et slips de bain pour femmes ou fillettes..</v>
          </cell>
          <cell r="C3394">
            <v>38393</v>
          </cell>
          <cell r="D3394">
            <v>30</v>
          </cell>
          <cell r="E3394">
            <v>0</v>
          </cell>
          <cell r="F3394">
            <v>18</v>
          </cell>
          <cell r="G3394">
            <v>30</v>
          </cell>
          <cell r="H3394">
            <v>0</v>
          </cell>
          <cell r="I3394">
            <v>18</v>
          </cell>
          <cell r="J3394">
            <v>1</v>
          </cell>
          <cell r="K3394">
            <v>0</v>
          </cell>
          <cell r="L3394" t="str">
            <v>NMB</v>
          </cell>
          <cell r="M3394" t="str">
            <v>KGM</v>
          </cell>
          <cell r="N3394">
            <v>0</v>
          </cell>
          <cell r="O3394" t="str">
            <v>CLASSE</v>
          </cell>
          <cell r="P3394">
            <v>4</v>
          </cell>
          <cell r="Q3394">
            <v>54.4</v>
          </cell>
          <cell r="R3394">
            <v>31</v>
          </cell>
          <cell r="S3394">
            <v>54.400000000000006</v>
          </cell>
          <cell r="T3394" t="str">
            <v xml:space="preserve"> </v>
          </cell>
        </row>
        <row r="3395">
          <cell r="A3395" t="str">
            <v>62112000</v>
          </cell>
          <cell r="B3395" t="str">
            <v>Combinaisons et ensembles de ski</v>
          </cell>
          <cell r="C3395">
            <v>38393</v>
          </cell>
          <cell r="D3395">
            <v>30</v>
          </cell>
          <cell r="E3395">
            <v>0</v>
          </cell>
          <cell r="F3395">
            <v>18</v>
          </cell>
          <cell r="G3395">
            <v>30</v>
          </cell>
          <cell r="H3395">
            <v>0</v>
          </cell>
          <cell r="I3395">
            <v>18</v>
          </cell>
          <cell r="J3395">
            <v>1</v>
          </cell>
          <cell r="K3395">
            <v>0</v>
          </cell>
          <cell r="L3395" t="str">
            <v>NMB</v>
          </cell>
          <cell r="M3395" t="str">
            <v>KGM</v>
          </cell>
          <cell r="N3395">
            <v>0</v>
          </cell>
          <cell r="O3395" t="str">
            <v>CLASSE</v>
          </cell>
          <cell r="P3395">
            <v>4</v>
          </cell>
          <cell r="Q3395">
            <v>54.4</v>
          </cell>
          <cell r="R3395">
            <v>31</v>
          </cell>
          <cell r="S3395">
            <v>54.400000000000006</v>
          </cell>
          <cell r="T3395" t="str">
            <v xml:space="preserve"> </v>
          </cell>
        </row>
        <row r="3396">
          <cell r="A3396" t="str">
            <v>62113100</v>
          </cell>
          <cell r="B3396" t="str">
            <v>Vetements de laine ou poils fins, pour hommes / garconnets..n.d.n.c.a</v>
          </cell>
          <cell r="C3396">
            <v>38393</v>
          </cell>
          <cell r="D3396">
            <v>30</v>
          </cell>
          <cell r="E3396">
            <v>0</v>
          </cell>
          <cell r="F3396">
            <v>18</v>
          </cell>
          <cell r="G3396">
            <v>30</v>
          </cell>
          <cell r="H3396">
            <v>0</v>
          </cell>
          <cell r="I3396">
            <v>18</v>
          </cell>
          <cell r="J3396">
            <v>1</v>
          </cell>
          <cell r="K3396">
            <v>0</v>
          </cell>
          <cell r="L3396" t="str">
            <v>NMB</v>
          </cell>
          <cell r="M3396" t="str">
            <v>KGM</v>
          </cell>
          <cell r="N3396">
            <v>0</v>
          </cell>
          <cell r="O3396" t="str">
            <v>CLASSE</v>
          </cell>
          <cell r="P3396">
            <v>4</v>
          </cell>
          <cell r="Q3396">
            <v>54.4</v>
          </cell>
          <cell r="R3396">
            <v>31</v>
          </cell>
          <cell r="S3396">
            <v>54.400000000000006</v>
          </cell>
          <cell r="T3396" t="str">
            <v xml:space="preserve"> </v>
          </cell>
        </row>
        <row r="3397">
          <cell r="A3397" t="str">
            <v>62113200</v>
          </cell>
          <cell r="B3397" t="str">
            <v>Vetements de coton, pour hommes / garconnets..n.d.n.c.a.</v>
          </cell>
          <cell r="C3397">
            <v>38393</v>
          </cell>
          <cell r="D3397">
            <v>30</v>
          </cell>
          <cell r="E3397">
            <v>0</v>
          </cell>
          <cell r="F3397">
            <v>18</v>
          </cell>
          <cell r="G3397">
            <v>30</v>
          </cell>
          <cell r="H3397">
            <v>0</v>
          </cell>
          <cell r="I3397">
            <v>18</v>
          </cell>
          <cell r="J3397">
            <v>1</v>
          </cell>
          <cell r="K3397">
            <v>0</v>
          </cell>
          <cell r="L3397" t="str">
            <v>NMB</v>
          </cell>
          <cell r="M3397" t="str">
            <v>KGM</v>
          </cell>
          <cell r="N3397">
            <v>0</v>
          </cell>
          <cell r="O3397" t="str">
            <v>CLASSE</v>
          </cell>
          <cell r="P3397">
            <v>4</v>
          </cell>
          <cell r="Q3397">
            <v>54.4</v>
          </cell>
          <cell r="R3397">
            <v>31</v>
          </cell>
          <cell r="S3397">
            <v>54.400000000000006</v>
          </cell>
          <cell r="T3397" t="str">
            <v xml:space="preserve"> </v>
          </cell>
        </row>
        <row r="3398">
          <cell r="A3398" t="str">
            <v>62113300</v>
          </cell>
          <cell r="B3398" t="str">
            <v>Vetements de synthetiques ou artificiels, pour hommes..n.d.n.c.a</v>
          </cell>
          <cell r="C3398">
            <v>38393</v>
          </cell>
          <cell r="D3398">
            <v>30</v>
          </cell>
          <cell r="E3398">
            <v>0</v>
          </cell>
          <cell r="F3398">
            <v>18</v>
          </cell>
          <cell r="G3398">
            <v>30</v>
          </cell>
          <cell r="H3398">
            <v>0</v>
          </cell>
          <cell r="I3398">
            <v>18</v>
          </cell>
          <cell r="J3398">
            <v>1</v>
          </cell>
          <cell r="K3398">
            <v>0</v>
          </cell>
          <cell r="L3398" t="str">
            <v>NMB</v>
          </cell>
          <cell r="M3398" t="str">
            <v>KGM</v>
          </cell>
          <cell r="N3398">
            <v>0</v>
          </cell>
          <cell r="O3398" t="str">
            <v>CLASSE</v>
          </cell>
          <cell r="P3398">
            <v>4</v>
          </cell>
          <cell r="Q3398">
            <v>54.4</v>
          </cell>
          <cell r="R3398">
            <v>31</v>
          </cell>
          <cell r="S3398">
            <v>54.400000000000006</v>
          </cell>
          <cell r="T3398" t="str">
            <v xml:space="preserve"> </v>
          </cell>
        </row>
        <row r="3399">
          <cell r="A3399" t="str">
            <v>62113900</v>
          </cell>
          <cell r="B3399" t="str">
            <v>Vetements d'autres matieres textiles, pour hommes / garconnets..ndnca</v>
          </cell>
          <cell r="C3399">
            <v>38393</v>
          </cell>
          <cell r="D3399">
            <v>30</v>
          </cell>
          <cell r="E3399">
            <v>0</v>
          </cell>
          <cell r="F3399">
            <v>18</v>
          </cell>
          <cell r="G3399">
            <v>30</v>
          </cell>
          <cell r="H3399">
            <v>0</v>
          </cell>
          <cell r="I3399">
            <v>18</v>
          </cell>
          <cell r="J3399">
            <v>1</v>
          </cell>
          <cell r="K3399">
            <v>0</v>
          </cell>
          <cell r="L3399" t="str">
            <v>NMB</v>
          </cell>
          <cell r="M3399" t="str">
            <v>KGM</v>
          </cell>
          <cell r="N3399">
            <v>0</v>
          </cell>
          <cell r="O3399" t="str">
            <v>CLASSE</v>
          </cell>
          <cell r="P3399">
            <v>4</v>
          </cell>
          <cell r="Q3399">
            <v>54.4</v>
          </cell>
          <cell r="R3399">
            <v>31</v>
          </cell>
          <cell r="S3399">
            <v>54.400000000000006</v>
          </cell>
          <cell r="T3399" t="str">
            <v xml:space="preserve"> </v>
          </cell>
        </row>
        <row r="3400">
          <cell r="A3400" t="str">
            <v>62114100</v>
          </cell>
          <cell r="B3400" t="str">
            <v>Vetements de laine ou poils fins, pour femmes / fillettes.. ndnca</v>
          </cell>
          <cell r="C3400">
            <v>38393</v>
          </cell>
          <cell r="D3400">
            <v>30</v>
          </cell>
          <cell r="E3400">
            <v>0</v>
          </cell>
          <cell r="F3400">
            <v>18</v>
          </cell>
          <cell r="G3400">
            <v>30</v>
          </cell>
          <cell r="H3400">
            <v>0</v>
          </cell>
          <cell r="I3400">
            <v>18</v>
          </cell>
          <cell r="J3400">
            <v>1</v>
          </cell>
          <cell r="K3400">
            <v>0</v>
          </cell>
          <cell r="L3400" t="str">
            <v>NMB</v>
          </cell>
          <cell r="M3400" t="str">
            <v>KGM</v>
          </cell>
          <cell r="N3400">
            <v>0</v>
          </cell>
          <cell r="O3400" t="str">
            <v>CLASSE</v>
          </cell>
          <cell r="P3400">
            <v>4</v>
          </cell>
          <cell r="Q3400">
            <v>54.4</v>
          </cell>
          <cell r="R3400">
            <v>31</v>
          </cell>
          <cell r="S3400">
            <v>54.400000000000006</v>
          </cell>
          <cell r="T3400" t="str">
            <v xml:space="preserve"> </v>
          </cell>
        </row>
        <row r="3401">
          <cell r="A3401" t="str">
            <v>62114200</v>
          </cell>
          <cell r="B3401" t="str">
            <v>Vetements de coton, pour femmes / fillettes..n.d.n.c.a.</v>
          </cell>
          <cell r="C3401">
            <v>38393</v>
          </cell>
          <cell r="D3401">
            <v>30</v>
          </cell>
          <cell r="E3401">
            <v>0</v>
          </cell>
          <cell r="F3401">
            <v>18</v>
          </cell>
          <cell r="G3401">
            <v>30</v>
          </cell>
          <cell r="H3401">
            <v>0</v>
          </cell>
          <cell r="I3401">
            <v>18</v>
          </cell>
          <cell r="J3401">
            <v>1</v>
          </cell>
          <cell r="K3401">
            <v>0</v>
          </cell>
          <cell r="L3401" t="str">
            <v>NMB</v>
          </cell>
          <cell r="M3401" t="str">
            <v>KGM</v>
          </cell>
          <cell r="N3401">
            <v>0</v>
          </cell>
          <cell r="O3401" t="str">
            <v>CLASSE</v>
          </cell>
          <cell r="P3401">
            <v>4</v>
          </cell>
          <cell r="Q3401">
            <v>54.4</v>
          </cell>
          <cell r="R3401">
            <v>31</v>
          </cell>
          <cell r="S3401">
            <v>54.400000000000006</v>
          </cell>
          <cell r="T3401" t="str">
            <v xml:space="preserve"> </v>
          </cell>
        </row>
        <row r="3402">
          <cell r="A3402" t="str">
            <v>62114300</v>
          </cell>
          <cell r="B3402" t="str">
            <v>Vetements de synthetiques ou artificiels,pour femmes / fillettes.n.d.n.c.a</v>
          </cell>
          <cell r="C3402">
            <v>38393</v>
          </cell>
          <cell r="D3402">
            <v>30</v>
          </cell>
          <cell r="E3402">
            <v>0</v>
          </cell>
          <cell r="F3402">
            <v>18</v>
          </cell>
          <cell r="G3402">
            <v>30</v>
          </cell>
          <cell r="H3402">
            <v>0</v>
          </cell>
          <cell r="I3402">
            <v>18</v>
          </cell>
          <cell r="J3402">
            <v>1</v>
          </cell>
          <cell r="K3402">
            <v>0</v>
          </cell>
          <cell r="L3402" t="str">
            <v>NMB</v>
          </cell>
          <cell r="M3402" t="str">
            <v>KGM</v>
          </cell>
          <cell r="N3402">
            <v>0</v>
          </cell>
          <cell r="O3402" t="str">
            <v>CLASSE</v>
          </cell>
          <cell r="P3402">
            <v>4</v>
          </cell>
          <cell r="Q3402">
            <v>54.4</v>
          </cell>
          <cell r="R3402">
            <v>31</v>
          </cell>
          <cell r="S3402">
            <v>54.400000000000006</v>
          </cell>
          <cell r="T3402" t="str">
            <v xml:space="preserve"> </v>
          </cell>
        </row>
        <row r="3403">
          <cell r="A3403" t="str">
            <v>62114900</v>
          </cell>
          <cell r="B3403" t="str">
            <v>Vetements d'autres matieres textiles, pour femmes.. n.d.n.c.a.</v>
          </cell>
          <cell r="C3403">
            <v>38393</v>
          </cell>
          <cell r="D3403">
            <v>30</v>
          </cell>
          <cell r="E3403">
            <v>0</v>
          </cell>
          <cell r="F3403">
            <v>18</v>
          </cell>
          <cell r="G3403">
            <v>30</v>
          </cell>
          <cell r="H3403">
            <v>0</v>
          </cell>
          <cell r="I3403">
            <v>18</v>
          </cell>
          <cell r="J3403">
            <v>1</v>
          </cell>
          <cell r="K3403">
            <v>0</v>
          </cell>
          <cell r="L3403" t="str">
            <v>NMB</v>
          </cell>
          <cell r="M3403" t="str">
            <v>KGM</v>
          </cell>
          <cell r="N3403">
            <v>0</v>
          </cell>
          <cell r="O3403" t="str">
            <v>CLASSE</v>
          </cell>
          <cell r="P3403">
            <v>4</v>
          </cell>
          <cell r="Q3403">
            <v>54.4</v>
          </cell>
          <cell r="R3403">
            <v>31</v>
          </cell>
          <cell r="S3403">
            <v>54.400000000000006</v>
          </cell>
          <cell r="T3403" t="str">
            <v xml:space="preserve"> </v>
          </cell>
        </row>
        <row r="3404">
          <cell r="A3404" t="str">
            <v>62121000</v>
          </cell>
          <cell r="B3404" t="str">
            <v>Soutiens-gorge et bustiers, meme en bonneterie</v>
          </cell>
          <cell r="C3404">
            <v>38393</v>
          </cell>
          <cell r="D3404">
            <v>30</v>
          </cell>
          <cell r="E3404">
            <v>0</v>
          </cell>
          <cell r="F3404">
            <v>18</v>
          </cell>
          <cell r="G3404">
            <v>30</v>
          </cell>
          <cell r="H3404">
            <v>0</v>
          </cell>
          <cell r="I3404">
            <v>18</v>
          </cell>
          <cell r="J3404">
            <v>1</v>
          </cell>
          <cell r="K3404">
            <v>0</v>
          </cell>
          <cell r="L3404" t="str">
            <v>NMB</v>
          </cell>
          <cell r="M3404" t="str">
            <v>KGM</v>
          </cell>
          <cell r="N3404">
            <v>0</v>
          </cell>
          <cell r="O3404" t="str">
            <v>CLASSE</v>
          </cell>
          <cell r="P3404">
            <v>4</v>
          </cell>
          <cell r="Q3404">
            <v>54.4</v>
          </cell>
          <cell r="R3404">
            <v>31</v>
          </cell>
          <cell r="S3404">
            <v>54.400000000000006</v>
          </cell>
          <cell r="T3404" t="str">
            <v xml:space="preserve"> </v>
          </cell>
        </row>
        <row r="3405">
          <cell r="A3405" t="str">
            <v>62122000</v>
          </cell>
          <cell r="B3405" t="str">
            <v>Gaines et gaines-culottes meme en bonneterie</v>
          </cell>
          <cell r="C3405">
            <v>38393</v>
          </cell>
          <cell r="D3405">
            <v>30</v>
          </cell>
          <cell r="E3405">
            <v>0</v>
          </cell>
          <cell r="F3405">
            <v>18</v>
          </cell>
          <cell r="G3405">
            <v>30</v>
          </cell>
          <cell r="H3405">
            <v>0</v>
          </cell>
          <cell r="I3405">
            <v>18</v>
          </cell>
          <cell r="J3405">
            <v>1</v>
          </cell>
          <cell r="K3405">
            <v>0</v>
          </cell>
          <cell r="L3405" t="str">
            <v>NMB</v>
          </cell>
          <cell r="M3405" t="str">
            <v>KGM</v>
          </cell>
          <cell r="N3405">
            <v>0</v>
          </cell>
          <cell r="O3405" t="str">
            <v>CLASSE</v>
          </cell>
          <cell r="P3405">
            <v>4</v>
          </cell>
          <cell r="Q3405">
            <v>54.4</v>
          </cell>
          <cell r="R3405">
            <v>31</v>
          </cell>
          <cell r="S3405">
            <v>54.400000000000006</v>
          </cell>
          <cell r="T3405" t="str">
            <v xml:space="preserve"> </v>
          </cell>
        </row>
        <row r="3406">
          <cell r="A3406" t="str">
            <v>62123000</v>
          </cell>
          <cell r="B3406" t="str">
            <v>Combines, meme en bonneterie</v>
          </cell>
          <cell r="C3406">
            <v>38393</v>
          </cell>
          <cell r="D3406">
            <v>30</v>
          </cell>
          <cell r="E3406">
            <v>0</v>
          </cell>
          <cell r="F3406">
            <v>18</v>
          </cell>
          <cell r="G3406">
            <v>30</v>
          </cell>
          <cell r="H3406">
            <v>0</v>
          </cell>
          <cell r="I3406">
            <v>18</v>
          </cell>
          <cell r="J3406">
            <v>1</v>
          </cell>
          <cell r="K3406">
            <v>0</v>
          </cell>
          <cell r="L3406" t="str">
            <v>NMB</v>
          </cell>
          <cell r="M3406" t="str">
            <v>KGM</v>
          </cell>
          <cell r="N3406">
            <v>0</v>
          </cell>
          <cell r="O3406" t="str">
            <v>CLASSE</v>
          </cell>
          <cell r="P3406">
            <v>4</v>
          </cell>
          <cell r="Q3406">
            <v>54.4</v>
          </cell>
          <cell r="R3406">
            <v>31</v>
          </cell>
          <cell r="S3406">
            <v>54.400000000000006</v>
          </cell>
          <cell r="T3406" t="str">
            <v xml:space="preserve"> </v>
          </cell>
        </row>
        <row r="3407">
          <cell r="A3407" t="str">
            <v>62129000</v>
          </cell>
          <cell r="B3407" t="str">
            <v>Articles de la position, meme en bonneterie n.d.n.c.a.</v>
          </cell>
          <cell r="C3407">
            <v>38393</v>
          </cell>
          <cell r="D3407">
            <v>30</v>
          </cell>
          <cell r="E3407">
            <v>0</v>
          </cell>
          <cell r="F3407">
            <v>18</v>
          </cell>
          <cell r="G3407">
            <v>30</v>
          </cell>
          <cell r="H3407">
            <v>0</v>
          </cell>
          <cell r="I3407">
            <v>18</v>
          </cell>
          <cell r="J3407">
            <v>1</v>
          </cell>
          <cell r="K3407">
            <v>0</v>
          </cell>
          <cell r="L3407" t="str">
            <v>NMB</v>
          </cell>
          <cell r="M3407" t="str">
            <v>KGM</v>
          </cell>
          <cell r="N3407">
            <v>0</v>
          </cell>
          <cell r="O3407" t="str">
            <v>CLASSE</v>
          </cell>
          <cell r="P3407">
            <v>4</v>
          </cell>
          <cell r="Q3407">
            <v>54.4</v>
          </cell>
          <cell r="R3407">
            <v>31</v>
          </cell>
          <cell r="S3407">
            <v>54.400000000000006</v>
          </cell>
          <cell r="T3407" t="str">
            <v xml:space="preserve"> </v>
          </cell>
        </row>
        <row r="3408">
          <cell r="A3408" t="str">
            <v>62131000</v>
          </cell>
          <cell r="B3408" t="str">
            <v>Mouchoirs et pochettes de soie ou de dechets de soie..</v>
          </cell>
          <cell r="C3408">
            <v>38393</v>
          </cell>
          <cell r="D3408">
            <v>30</v>
          </cell>
          <cell r="E3408">
            <v>0</v>
          </cell>
          <cell r="F3408">
            <v>18</v>
          </cell>
          <cell r="G3408">
            <v>30</v>
          </cell>
          <cell r="H3408">
            <v>0</v>
          </cell>
          <cell r="I3408">
            <v>18</v>
          </cell>
          <cell r="J3408">
            <v>1</v>
          </cell>
          <cell r="K3408">
            <v>0</v>
          </cell>
          <cell r="L3408" t="str">
            <v>NMB</v>
          </cell>
          <cell r="M3408" t="str">
            <v>KGM</v>
          </cell>
          <cell r="N3408">
            <v>0</v>
          </cell>
          <cell r="O3408" t="str">
            <v>CLASSE</v>
          </cell>
          <cell r="P3408">
            <v>4</v>
          </cell>
          <cell r="Q3408">
            <v>54.4</v>
          </cell>
          <cell r="R3408">
            <v>31</v>
          </cell>
          <cell r="S3408">
            <v>54.400000000000006</v>
          </cell>
          <cell r="T3408" t="str">
            <v xml:space="preserve"> </v>
          </cell>
        </row>
        <row r="3409">
          <cell r="A3409" t="str">
            <v>62132000</v>
          </cell>
          <cell r="B3409" t="str">
            <v>Mouchoirs et pochettes de coton,</v>
          </cell>
          <cell r="C3409">
            <v>38393</v>
          </cell>
          <cell r="D3409">
            <v>30</v>
          </cell>
          <cell r="E3409">
            <v>0</v>
          </cell>
          <cell r="F3409">
            <v>18</v>
          </cell>
          <cell r="G3409">
            <v>30</v>
          </cell>
          <cell r="H3409">
            <v>0</v>
          </cell>
          <cell r="I3409">
            <v>18</v>
          </cell>
          <cell r="J3409">
            <v>1</v>
          </cell>
          <cell r="K3409">
            <v>0</v>
          </cell>
          <cell r="L3409" t="str">
            <v>NMB</v>
          </cell>
          <cell r="M3409" t="str">
            <v>KGM</v>
          </cell>
          <cell r="N3409">
            <v>0</v>
          </cell>
          <cell r="O3409" t="str">
            <v>CLASSE</v>
          </cell>
          <cell r="P3409">
            <v>4</v>
          </cell>
          <cell r="Q3409">
            <v>54.4</v>
          </cell>
          <cell r="R3409">
            <v>31</v>
          </cell>
          <cell r="S3409">
            <v>54.400000000000006</v>
          </cell>
          <cell r="T3409" t="str">
            <v xml:space="preserve"> </v>
          </cell>
        </row>
        <row r="3410">
          <cell r="A3410" t="str">
            <v>62139000</v>
          </cell>
          <cell r="B3410" t="str">
            <v>Mouchoirs et pochettes d'autres matieres textiles</v>
          </cell>
          <cell r="C3410">
            <v>38393</v>
          </cell>
          <cell r="D3410">
            <v>30</v>
          </cell>
          <cell r="E3410">
            <v>0</v>
          </cell>
          <cell r="F3410">
            <v>18</v>
          </cell>
          <cell r="G3410">
            <v>30</v>
          </cell>
          <cell r="H3410">
            <v>0</v>
          </cell>
          <cell r="I3410">
            <v>18</v>
          </cell>
          <cell r="J3410">
            <v>1</v>
          </cell>
          <cell r="K3410">
            <v>0</v>
          </cell>
          <cell r="L3410" t="str">
            <v>NMB</v>
          </cell>
          <cell r="M3410" t="str">
            <v>KGM</v>
          </cell>
          <cell r="N3410">
            <v>0</v>
          </cell>
          <cell r="O3410" t="str">
            <v>CLASSE</v>
          </cell>
          <cell r="P3410">
            <v>4</v>
          </cell>
          <cell r="Q3410">
            <v>54.4</v>
          </cell>
          <cell r="R3410">
            <v>31</v>
          </cell>
          <cell r="S3410">
            <v>54.400000000000006</v>
          </cell>
          <cell r="T3410" t="str">
            <v xml:space="preserve"> </v>
          </cell>
        </row>
        <row r="3411">
          <cell r="A3411" t="str">
            <v>62141000</v>
          </cell>
          <cell r="B3411" t="str">
            <v>Chale,echarpe,foulards,cache col,voiles et similaires de soie,dechets soie</v>
          </cell>
          <cell r="C3411">
            <v>38393</v>
          </cell>
          <cell r="D3411">
            <v>30</v>
          </cell>
          <cell r="E3411">
            <v>0</v>
          </cell>
          <cell r="F3411">
            <v>18</v>
          </cell>
          <cell r="G3411">
            <v>30</v>
          </cell>
          <cell r="H3411">
            <v>0</v>
          </cell>
          <cell r="I3411">
            <v>18</v>
          </cell>
          <cell r="J3411">
            <v>1</v>
          </cell>
          <cell r="K3411">
            <v>0</v>
          </cell>
          <cell r="L3411" t="str">
            <v>NMB</v>
          </cell>
          <cell r="M3411" t="str">
            <v>KGM</v>
          </cell>
          <cell r="N3411">
            <v>0</v>
          </cell>
          <cell r="O3411" t="str">
            <v>CLASSE</v>
          </cell>
          <cell r="P3411">
            <v>4</v>
          </cell>
          <cell r="Q3411">
            <v>54.4</v>
          </cell>
          <cell r="R3411">
            <v>31</v>
          </cell>
          <cell r="S3411">
            <v>54.400000000000006</v>
          </cell>
          <cell r="T3411" t="str">
            <v xml:space="preserve"> </v>
          </cell>
        </row>
        <row r="3412">
          <cell r="A3412" t="str">
            <v>62142000</v>
          </cell>
          <cell r="B3412" t="str">
            <v>Chale,echarpe,foulard,cache-col,voile &amp; similaires de laine,de poils fins</v>
          </cell>
          <cell r="C3412">
            <v>38393</v>
          </cell>
          <cell r="D3412">
            <v>30</v>
          </cell>
          <cell r="E3412">
            <v>0</v>
          </cell>
          <cell r="F3412">
            <v>18</v>
          </cell>
          <cell r="G3412">
            <v>30</v>
          </cell>
          <cell r="H3412">
            <v>0</v>
          </cell>
          <cell r="I3412">
            <v>18</v>
          </cell>
          <cell r="J3412">
            <v>1</v>
          </cell>
          <cell r="K3412">
            <v>0</v>
          </cell>
          <cell r="L3412" t="str">
            <v>NMB</v>
          </cell>
          <cell r="M3412" t="str">
            <v>KGM</v>
          </cell>
          <cell r="N3412">
            <v>0</v>
          </cell>
          <cell r="O3412" t="str">
            <v>CLASSE</v>
          </cell>
          <cell r="P3412">
            <v>4</v>
          </cell>
          <cell r="Q3412">
            <v>54.4</v>
          </cell>
          <cell r="R3412">
            <v>31</v>
          </cell>
          <cell r="S3412">
            <v>54.400000000000006</v>
          </cell>
          <cell r="T3412" t="str">
            <v xml:space="preserve"> </v>
          </cell>
        </row>
        <row r="3413">
          <cell r="A3413" t="str">
            <v>62143000</v>
          </cell>
          <cell r="B3413" t="str">
            <v>Chale,echarpe,foulard,cache-col,voile &amp; similaires de fibres synthetiques.</v>
          </cell>
          <cell r="C3413">
            <v>38393</v>
          </cell>
          <cell r="D3413">
            <v>30</v>
          </cell>
          <cell r="E3413">
            <v>0</v>
          </cell>
          <cell r="F3413">
            <v>18</v>
          </cell>
          <cell r="G3413">
            <v>30</v>
          </cell>
          <cell r="H3413">
            <v>0</v>
          </cell>
          <cell r="I3413">
            <v>18</v>
          </cell>
          <cell r="J3413">
            <v>1</v>
          </cell>
          <cell r="K3413">
            <v>0</v>
          </cell>
          <cell r="L3413" t="str">
            <v>NMB</v>
          </cell>
          <cell r="M3413" t="str">
            <v>KGM</v>
          </cell>
          <cell r="N3413">
            <v>0</v>
          </cell>
          <cell r="O3413" t="str">
            <v>CLASSE</v>
          </cell>
          <cell r="P3413">
            <v>4</v>
          </cell>
          <cell r="Q3413">
            <v>54.4</v>
          </cell>
          <cell r="R3413">
            <v>31</v>
          </cell>
          <cell r="S3413">
            <v>54.400000000000006</v>
          </cell>
          <cell r="T3413" t="str">
            <v xml:space="preserve"> </v>
          </cell>
        </row>
        <row r="3414">
          <cell r="A3414" t="str">
            <v>62144000</v>
          </cell>
          <cell r="B3414" t="str">
            <v>Chale,echarpe,foulard,cache-cole,voile &amp; similaires de fibres artificielle</v>
          </cell>
          <cell r="C3414">
            <v>38393</v>
          </cell>
          <cell r="D3414">
            <v>30</v>
          </cell>
          <cell r="E3414">
            <v>0</v>
          </cell>
          <cell r="F3414">
            <v>18</v>
          </cell>
          <cell r="G3414">
            <v>30</v>
          </cell>
          <cell r="H3414">
            <v>0</v>
          </cell>
          <cell r="I3414">
            <v>18</v>
          </cell>
          <cell r="J3414">
            <v>1</v>
          </cell>
          <cell r="K3414">
            <v>0</v>
          </cell>
          <cell r="L3414" t="str">
            <v>NMB</v>
          </cell>
          <cell r="M3414" t="str">
            <v>KGM</v>
          </cell>
          <cell r="N3414">
            <v>0</v>
          </cell>
          <cell r="O3414" t="str">
            <v>CLASSE</v>
          </cell>
          <cell r="P3414">
            <v>4</v>
          </cell>
          <cell r="Q3414">
            <v>54.4</v>
          </cell>
          <cell r="R3414">
            <v>31</v>
          </cell>
          <cell r="S3414">
            <v>54.400000000000006</v>
          </cell>
          <cell r="T3414" t="str">
            <v xml:space="preserve"> </v>
          </cell>
        </row>
        <row r="3415">
          <cell r="A3415" t="str">
            <v>62149000</v>
          </cell>
          <cell r="B3415" t="str">
            <v>Chale,echarpe,foulard,cache-col,voile &amp; similaires d'autres matiere textil</v>
          </cell>
          <cell r="C3415">
            <v>38393</v>
          </cell>
          <cell r="D3415">
            <v>30</v>
          </cell>
          <cell r="E3415">
            <v>0</v>
          </cell>
          <cell r="F3415">
            <v>18</v>
          </cell>
          <cell r="G3415">
            <v>30</v>
          </cell>
          <cell r="H3415">
            <v>0</v>
          </cell>
          <cell r="I3415">
            <v>18</v>
          </cell>
          <cell r="J3415">
            <v>1</v>
          </cell>
          <cell r="K3415">
            <v>0</v>
          </cell>
          <cell r="L3415" t="str">
            <v>NMB</v>
          </cell>
          <cell r="M3415" t="str">
            <v>KGM</v>
          </cell>
          <cell r="N3415">
            <v>0</v>
          </cell>
          <cell r="O3415" t="str">
            <v>CLASSE</v>
          </cell>
          <cell r="P3415">
            <v>4</v>
          </cell>
          <cell r="Q3415">
            <v>54.4</v>
          </cell>
          <cell r="R3415">
            <v>31</v>
          </cell>
          <cell r="S3415">
            <v>54.400000000000006</v>
          </cell>
          <cell r="T3415" t="str">
            <v xml:space="preserve"> </v>
          </cell>
        </row>
        <row r="3416">
          <cell r="A3416" t="str">
            <v>62151000</v>
          </cell>
          <cell r="B3416" t="str">
            <v>Cravates, noeuds papillons... de soie ou dechets de soie..</v>
          </cell>
          <cell r="C3416">
            <v>38393</v>
          </cell>
          <cell r="D3416">
            <v>30</v>
          </cell>
          <cell r="E3416">
            <v>0</v>
          </cell>
          <cell r="F3416">
            <v>18</v>
          </cell>
          <cell r="G3416">
            <v>30</v>
          </cell>
          <cell r="H3416">
            <v>0</v>
          </cell>
          <cell r="I3416">
            <v>18</v>
          </cell>
          <cell r="J3416">
            <v>1</v>
          </cell>
          <cell r="K3416">
            <v>0</v>
          </cell>
          <cell r="L3416" t="str">
            <v>NMB</v>
          </cell>
          <cell r="M3416" t="str">
            <v>KGM</v>
          </cell>
          <cell r="N3416">
            <v>0</v>
          </cell>
          <cell r="O3416" t="str">
            <v>CLASSE</v>
          </cell>
          <cell r="P3416">
            <v>4</v>
          </cell>
          <cell r="Q3416">
            <v>54.4</v>
          </cell>
          <cell r="R3416">
            <v>31</v>
          </cell>
          <cell r="S3416">
            <v>54.400000000000006</v>
          </cell>
          <cell r="T3416" t="str">
            <v xml:space="preserve"> </v>
          </cell>
        </row>
        <row r="3417">
          <cell r="A3417" t="str">
            <v>62152000</v>
          </cell>
          <cell r="B3417" t="str">
            <v>Cravates, noeuds papillons...de fibres synthetiques ou artificielles..</v>
          </cell>
          <cell r="C3417">
            <v>38393</v>
          </cell>
          <cell r="D3417">
            <v>30</v>
          </cell>
          <cell r="E3417">
            <v>0</v>
          </cell>
          <cell r="F3417">
            <v>18</v>
          </cell>
          <cell r="G3417">
            <v>30</v>
          </cell>
          <cell r="H3417">
            <v>0</v>
          </cell>
          <cell r="I3417">
            <v>18</v>
          </cell>
          <cell r="J3417">
            <v>1</v>
          </cell>
          <cell r="K3417">
            <v>0</v>
          </cell>
          <cell r="L3417" t="str">
            <v>NMB</v>
          </cell>
          <cell r="M3417" t="str">
            <v>KGM</v>
          </cell>
          <cell r="N3417">
            <v>0</v>
          </cell>
          <cell r="O3417" t="str">
            <v>CLASSE</v>
          </cell>
          <cell r="P3417">
            <v>4</v>
          </cell>
          <cell r="Q3417">
            <v>54.4</v>
          </cell>
          <cell r="R3417">
            <v>31</v>
          </cell>
          <cell r="S3417">
            <v>54.400000000000006</v>
          </cell>
          <cell r="T3417" t="str">
            <v xml:space="preserve"> </v>
          </cell>
        </row>
        <row r="3418">
          <cell r="A3418" t="str">
            <v>62159000</v>
          </cell>
          <cell r="B3418" t="str">
            <v>Cravates, noeuds papillons...d'autres matieres textiles..</v>
          </cell>
          <cell r="C3418">
            <v>38393</v>
          </cell>
          <cell r="D3418">
            <v>30</v>
          </cell>
          <cell r="E3418">
            <v>0</v>
          </cell>
          <cell r="F3418">
            <v>18</v>
          </cell>
          <cell r="G3418">
            <v>30</v>
          </cell>
          <cell r="H3418">
            <v>0</v>
          </cell>
          <cell r="I3418">
            <v>18</v>
          </cell>
          <cell r="J3418">
            <v>1</v>
          </cell>
          <cell r="K3418">
            <v>0</v>
          </cell>
          <cell r="L3418" t="str">
            <v>NMB</v>
          </cell>
          <cell r="M3418" t="str">
            <v>KGM</v>
          </cell>
          <cell r="N3418">
            <v>0</v>
          </cell>
          <cell r="O3418" t="str">
            <v>CLASSE</v>
          </cell>
          <cell r="P3418">
            <v>4</v>
          </cell>
          <cell r="Q3418">
            <v>54.4</v>
          </cell>
          <cell r="R3418">
            <v>31</v>
          </cell>
          <cell r="S3418">
            <v>54.400000000000006</v>
          </cell>
          <cell r="T3418" t="str">
            <v xml:space="preserve"> </v>
          </cell>
        </row>
        <row r="3419">
          <cell r="A3419" t="str">
            <v>62160000</v>
          </cell>
          <cell r="B3419" t="str">
            <v>Gants, mitaines et moufles.</v>
          </cell>
          <cell r="C3419">
            <v>38393</v>
          </cell>
          <cell r="D3419">
            <v>30</v>
          </cell>
          <cell r="E3419">
            <v>0</v>
          </cell>
          <cell r="F3419">
            <v>18</v>
          </cell>
          <cell r="G3419">
            <v>30</v>
          </cell>
          <cell r="H3419">
            <v>0</v>
          </cell>
          <cell r="I3419">
            <v>18</v>
          </cell>
          <cell r="J3419">
            <v>1</v>
          </cell>
          <cell r="K3419">
            <v>0</v>
          </cell>
          <cell r="L3419" t="str">
            <v>NMB</v>
          </cell>
          <cell r="M3419" t="str">
            <v>KGM</v>
          </cell>
          <cell r="N3419">
            <v>0</v>
          </cell>
          <cell r="O3419" t="str">
            <v>CLASSE</v>
          </cell>
          <cell r="P3419">
            <v>4</v>
          </cell>
          <cell r="Q3419">
            <v>54.4</v>
          </cell>
          <cell r="R3419">
            <v>31</v>
          </cell>
          <cell r="S3419">
            <v>54.400000000000006</v>
          </cell>
          <cell r="T3419" t="str">
            <v xml:space="preserve"> </v>
          </cell>
        </row>
        <row r="3420">
          <cell r="A3420" t="str">
            <v>62171000</v>
          </cell>
          <cell r="B3420" t="str">
            <v>Accessoires confectionnes de vetement, autres qu'en bonneterie n.d.n.c.a.</v>
          </cell>
          <cell r="C3420">
            <v>38393</v>
          </cell>
          <cell r="D3420">
            <v>30</v>
          </cell>
          <cell r="E3420">
            <v>0</v>
          </cell>
          <cell r="F3420">
            <v>18</v>
          </cell>
          <cell r="G3420">
            <v>30</v>
          </cell>
          <cell r="H3420">
            <v>0</v>
          </cell>
          <cell r="I3420">
            <v>18</v>
          </cell>
          <cell r="J3420">
            <v>1</v>
          </cell>
          <cell r="K3420">
            <v>0</v>
          </cell>
          <cell r="L3420" t="str">
            <v>NMB</v>
          </cell>
          <cell r="M3420" t="str">
            <v>KGM</v>
          </cell>
          <cell r="N3420">
            <v>0</v>
          </cell>
          <cell r="O3420" t="str">
            <v>CLASSE</v>
          </cell>
          <cell r="P3420">
            <v>4</v>
          </cell>
          <cell r="Q3420">
            <v>54.4</v>
          </cell>
          <cell r="R3420">
            <v>31</v>
          </cell>
          <cell r="S3420">
            <v>54.400000000000006</v>
          </cell>
          <cell r="T3420" t="str">
            <v xml:space="preserve"> </v>
          </cell>
        </row>
        <row r="3421">
          <cell r="A3421" t="str">
            <v>62179000</v>
          </cell>
          <cell r="B3421" t="str">
            <v>Parties de vetements ou accessoires de vetement..</v>
          </cell>
          <cell r="C3421">
            <v>38393</v>
          </cell>
          <cell r="D3421">
            <v>30</v>
          </cell>
          <cell r="E3421">
            <v>0</v>
          </cell>
          <cell r="F3421">
            <v>18</v>
          </cell>
          <cell r="G3421">
            <v>30</v>
          </cell>
          <cell r="H3421">
            <v>0</v>
          </cell>
          <cell r="I3421">
            <v>18</v>
          </cell>
          <cell r="J3421">
            <v>1</v>
          </cell>
          <cell r="K3421">
            <v>0</v>
          </cell>
          <cell r="L3421" t="str">
            <v>NMB</v>
          </cell>
          <cell r="M3421" t="str">
            <v>KGM</v>
          </cell>
          <cell r="N3421">
            <v>0</v>
          </cell>
          <cell r="O3421" t="str">
            <v>CLASSE</v>
          </cell>
          <cell r="P3421">
            <v>4</v>
          </cell>
          <cell r="Q3421">
            <v>54.4</v>
          </cell>
          <cell r="R3421">
            <v>31</v>
          </cell>
          <cell r="S3421">
            <v>54.400000000000006</v>
          </cell>
          <cell r="T3421" t="str">
            <v xml:space="preserve"> </v>
          </cell>
        </row>
        <row r="3422">
          <cell r="A3422" t="str">
            <v>63011000</v>
          </cell>
          <cell r="B3422" t="str">
            <v>Couvertures chauffantes electriques</v>
          </cell>
          <cell r="C3422">
            <v>38393</v>
          </cell>
          <cell r="D3422">
            <v>30</v>
          </cell>
          <cell r="E3422">
            <v>0</v>
          </cell>
          <cell r="F3422">
            <v>18</v>
          </cell>
          <cell r="G3422">
            <v>30</v>
          </cell>
          <cell r="H3422">
            <v>0</v>
          </cell>
          <cell r="I3422">
            <v>18</v>
          </cell>
          <cell r="J3422">
            <v>1</v>
          </cell>
          <cell r="K3422">
            <v>0</v>
          </cell>
          <cell r="L3422" t="str">
            <v>NMB</v>
          </cell>
          <cell r="M3422" t="str">
            <v>KGM</v>
          </cell>
          <cell r="N3422">
            <v>0</v>
          </cell>
          <cell r="O3422" t="str">
            <v>CLASSE</v>
          </cell>
          <cell r="P3422">
            <v>4</v>
          </cell>
          <cell r="Q3422">
            <v>54.4</v>
          </cell>
          <cell r="R3422">
            <v>31</v>
          </cell>
          <cell r="S3422">
            <v>54.400000000000006</v>
          </cell>
          <cell r="T3422" t="str">
            <v xml:space="preserve"> </v>
          </cell>
        </row>
        <row r="3423">
          <cell r="A3423" t="str">
            <v>63012000</v>
          </cell>
          <cell r="B3423" t="str">
            <v>Couvertures autres que chauffantes electriques de laine ou poils fins</v>
          </cell>
          <cell r="C3423">
            <v>38393</v>
          </cell>
          <cell r="D3423">
            <v>30</v>
          </cell>
          <cell r="E3423">
            <v>0</v>
          </cell>
          <cell r="F3423">
            <v>18</v>
          </cell>
          <cell r="G3423">
            <v>30</v>
          </cell>
          <cell r="H3423">
            <v>0</v>
          </cell>
          <cell r="I3423">
            <v>18</v>
          </cell>
          <cell r="J3423">
            <v>1</v>
          </cell>
          <cell r="K3423">
            <v>0</v>
          </cell>
          <cell r="L3423" t="str">
            <v>NMB</v>
          </cell>
          <cell r="M3423" t="str">
            <v>KGM</v>
          </cell>
          <cell r="N3423">
            <v>0</v>
          </cell>
          <cell r="O3423" t="str">
            <v>CLASSE</v>
          </cell>
          <cell r="P3423">
            <v>4</v>
          </cell>
          <cell r="Q3423">
            <v>54.4</v>
          </cell>
          <cell r="R3423">
            <v>31</v>
          </cell>
          <cell r="S3423">
            <v>54.400000000000006</v>
          </cell>
          <cell r="T3423" t="str">
            <v xml:space="preserve"> </v>
          </cell>
        </row>
        <row r="3424">
          <cell r="A3424" t="str">
            <v>63013000</v>
          </cell>
          <cell r="B3424" t="str">
            <v>Couvertures autres que chauffantes en electriques de coton</v>
          </cell>
          <cell r="C3424">
            <v>38393</v>
          </cell>
          <cell r="D3424">
            <v>30</v>
          </cell>
          <cell r="E3424">
            <v>0</v>
          </cell>
          <cell r="F3424">
            <v>18</v>
          </cell>
          <cell r="G3424">
            <v>30</v>
          </cell>
          <cell r="H3424">
            <v>0</v>
          </cell>
          <cell r="I3424">
            <v>18</v>
          </cell>
          <cell r="J3424">
            <v>1</v>
          </cell>
          <cell r="K3424">
            <v>0</v>
          </cell>
          <cell r="L3424" t="str">
            <v>NMB</v>
          </cell>
          <cell r="M3424" t="str">
            <v>KGM</v>
          </cell>
          <cell r="N3424">
            <v>0</v>
          </cell>
          <cell r="O3424" t="str">
            <v>CLASSE</v>
          </cell>
          <cell r="P3424">
            <v>4</v>
          </cell>
          <cell r="Q3424">
            <v>54.4</v>
          </cell>
          <cell r="R3424">
            <v>31</v>
          </cell>
          <cell r="S3424">
            <v>54.400000000000006</v>
          </cell>
          <cell r="T3424" t="str">
            <v xml:space="preserve"> </v>
          </cell>
        </row>
        <row r="3425">
          <cell r="A3425" t="str">
            <v>63014000</v>
          </cell>
          <cell r="B3425" t="str">
            <v>Couvertures autres que chauffantes electriques de fibres synthetiques</v>
          </cell>
          <cell r="C3425">
            <v>38393</v>
          </cell>
          <cell r="D3425">
            <v>30</v>
          </cell>
          <cell r="E3425">
            <v>0</v>
          </cell>
          <cell r="F3425">
            <v>18</v>
          </cell>
          <cell r="G3425">
            <v>30</v>
          </cell>
          <cell r="H3425">
            <v>0</v>
          </cell>
          <cell r="I3425">
            <v>18</v>
          </cell>
          <cell r="J3425">
            <v>1</v>
          </cell>
          <cell r="K3425">
            <v>0</v>
          </cell>
          <cell r="L3425" t="str">
            <v>NMB</v>
          </cell>
          <cell r="M3425" t="str">
            <v>KGM</v>
          </cell>
          <cell r="N3425">
            <v>0</v>
          </cell>
          <cell r="O3425" t="str">
            <v>CLASSE</v>
          </cell>
          <cell r="P3425">
            <v>4</v>
          </cell>
          <cell r="Q3425">
            <v>54.4</v>
          </cell>
          <cell r="R3425">
            <v>31</v>
          </cell>
          <cell r="S3425">
            <v>54.400000000000006</v>
          </cell>
          <cell r="T3425" t="str">
            <v xml:space="preserve"> </v>
          </cell>
        </row>
        <row r="3426">
          <cell r="A3426" t="str">
            <v>63019000</v>
          </cell>
          <cell r="B3426" t="str">
            <v>Couvertures autres que 631010 a 630140</v>
          </cell>
          <cell r="C3426">
            <v>38393</v>
          </cell>
          <cell r="D3426">
            <v>30</v>
          </cell>
          <cell r="E3426">
            <v>0</v>
          </cell>
          <cell r="F3426">
            <v>18</v>
          </cell>
          <cell r="G3426">
            <v>30</v>
          </cell>
          <cell r="H3426">
            <v>0</v>
          </cell>
          <cell r="I3426">
            <v>18</v>
          </cell>
          <cell r="J3426">
            <v>1</v>
          </cell>
          <cell r="K3426">
            <v>0</v>
          </cell>
          <cell r="L3426" t="str">
            <v>NMB</v>
          </cell>
          <cell r="M3426" t="str">
            <v>KGM</v>
          </cell>
          <cell r="N3426">
            <v>0</v>
          </cell>
          <cell r="O3426" t="str">
            <v>CLASSE</v>
          </cell>
          <cell r="P3426">
            <v>4</v>
          </cell>
          <cell r="Q3426">
            <v>54.4</v>
          </cell>
          <cell r="R3426">
            <v>31</v>
          </cell>
          <cell r="S3426">
            <v>54.400000000000006</v>
          </cell>
          <cell r="T3426" t="str">
            <v xml:space="preserve"> </v>
          </cell>
        </row>
        <row r="3427">
          <cell r="A3427" t="str">
            <v>63021000</v>
          </cell>
          <cell r="B3427" t="str">
            <v>Linge de lit en bonneterie</v>
          </cell>
          <cell r="C3427">
            <v>38393</v>
          </cell>
          <cell r="D3427">
            <v>30</v>
          </cell>
          <cell r="E3427">
            <v>0</v>
          </cell>
          <cell r="F3427">
            <v>18</v>
          </cell>
          <cell r="G3427">
            <v>30</v>
          </cell>
          <cell r="H3427">
            <v>0</v>
          </cell>
          <cell r="I3427">
            <v>18</v>
          </cell>
          <cell r="J3427">
            <v>1</v>
          </cell>
          <cell r="K3427">
            <v>0</v>
          </cell>
          <cell r="L3427" t="str">
            <v>NMB</v>
          </cell>
          <cell r="M3427" t="str">
            <v>KGM</v>
          </cell>
          <cell r="N3427">
            <v>0</v>
          </cell>
          <cell r="O3427" t="str">
            <v>CLASSE</v>
          </cell>
          <cell r="P3427">
            <v>4</v>
          </cell>
          <cell r="Q3427">
            <v>54.4</v>
          </cell>
          <cell r="R3427">
            <v>31</v>
          </cell>
          <cell r="S3427">
            <v>54.400000000000006</v>
          </cell>
          <cell r="T3427" t="str">
            <v xml:space="preserve"> </v>
          </cell>
        </row>
        <row r="3428">
          <cell r="A3428" t="str">
            <v>63022100</v>
          </cell>
          <cell r="B3428" t="str">
            <v>Linge de lit de coton, imprime</v>
          </cell>
          <cell r="C3428">
            <v>38393</v>
          </cell>
          <cell r="D3428">
            <v>30</v>
          </cell>
          <cell r="E3428">
            <v>0</v>
          </cell>
          <cell r="F3428">
            <v>18</v>
          </cell>
          <cell r="G3428">
            <v>30</v>
          </cell>
          <cell r="H3428">
            <v>0</v>
          </cell>
          <cell r="I3428">
            <v>18</v>
          </cell>
          <cell r="J3428">
            <v>1</v>
          </cell>
          <cell r="K3428">
            <v>0</v>
          </cell>
          <cell r="L3428" t="str">
            <v>NMB</v>
          </cell>
          <cell r="M3428" t="str">
            <v>KGM</v>
          </cell>
          <cell r="N3428">
            <v>0</v>
          </cell>
          <cell r="O3428" t="str">
            <v>CLASSE</v>
          </cell>
          <cell r="P3428">
            <v>4</v>
          </cell>
          <cell r="Q3428">
            <v>54.4</v>
          </cell>
          <cell r="R3428">
            <v>31</v>
          </cell>
          <cell r="S3428">
            <v>54.400000000000006</v>
          </cell>
          <cell r="T3428" t="str">
            <v xml:space="preserve"> </v>
          </cell>
        </row>
        <row r="3429">
          <cell r="A3429" t="str">
            <v>63022200</v>
          </cell>
          <cell r="B3429" t="str">
            <v>Linge de lit de fibres synthetiques ou artificielles imprime</v>
          </cell>
          <cell r="C3429">
            <v>38393</v>
          </cell>
          <cell r="D3429">
            <v>30</v>
          </cell>
          <cell r="E3429">
            <v>0</v>
          </cell>
          <cell r="F3429">
            <v>18</v>
          </cell>
          <cell r="G3429">
            <v>30</v>
          </cell>
          <cell r="H3429">
            <v>0</v>
          </cell>
          <cell r="I3429">
            <v>18</v>
          </cell>
          <cell r="J3429">
            <v>1</v>
          </cell>
          <cell r="K3429">
            <v>0</v>
          </cell>
          <cell r="L3429" t="str">
            <v>NMB</v>
          </cell>
          <cell r="M3429" t="str">
            <v>KGM</v>
          </cell>
          <cell r="N3429">
            <v>0</v>
          </cell>
          <cell r="O3429" t="str">
            <v>CLASSE</v>
          </cell>
          <cell r="P3429">
            <v>4</v>
          </cell>
          <cell r="Q3429">
            <v>54.4</v>
          </cell>
          <cell r="R3429">
            <v>31</v>
          </cell>
          <cell r="S3429">
            <v>54.400000000000006</v>
          </cell>
          <cell r="T3429" t="str">
            <v xml:space="preserve"> </v>
          </cell>
        </row>
        <row r="3430">
          <cell r="A3430" t="str">
            <v>63022900</v>
          </cell>
          <cell r="B3430" t="str">
            <v>Linge de lit en matieres textiles imprimes autre que coton et synt.</v>
          </cell>
          <cell r="C3430">
            <v>38393</v>
          </cell>
          <cell r="D3430">
            <v>30</v>
          </cell>
          <cell r="E3430">
            <v>0</v>
          </cell>
          <cell r="F3430">
            <v>18</v>
          </cell>
          <cell r="G3430">
            <v>30</v>
          </cell>
          <cell r="H3430">
            <v>0</v>
          </cell>
          <cell r="I3430">
            <v>18</v>
          </cell>
          <cell r="J3430">
            <v>1</v>
          </cell>
          <cell r="K3430">
            <v>0</v>
          </cell>
          <cell r="L3430" t="str">
            <v>NMB</v>
          </cell>
          <cell r="M3430" t="str">
            <v>KGM</v>
          </cell>
          <cell r="N3430">
            <v>0</v>
          </cell>
          <cell r="O3430" t="str">
            <v>CLASSE</v>
          </cell>
          <cell r="P3430">
            <v>4</v>
          </cell>
          <cell r="Q3430">
            <v>54.4</v>
          </cell>
          <cell r="R3430">
            <v>31</v>
          </cell>
          <cell r="S3430">
            <v>54.400000000000006</v>
          </cell>
          <cell r="T3430" t="str">
            <v xml:space="preserve"> </v>
          </cell>
        </row>
        <row r="3431">
          <cell r="A3431" t="str">
            <v>63023100</v>
          </cell>
          <cell r="B3431" t="str">
            <v>Linge de lit de coton</v>
          </cell>
          <cell r="C3431">
            <v>38393</v>
          </cell>
          <cell r="D3431">
            <v>30</v>
          </cell>
          <cell r="E3431">
            <v>0</v>
          </cell>
          <cell r="F3431">
            <v>18</v>
          </cell>
          <cell r="G3431">
            <v>30</v>
          </cell>
          <cell r="H3431">
            <v>0</v>
          </cell>
          <cell r="I3431">
            <v>18</v>
          </cell>
          <cell r="J3431">
            <v>1</v>
          </cell>
          <cell r="K3431">
            <v>0</v>
          </cell>
          <cell r="L3431" t="str">
            <v>NMB</v>
          </cell>
          <cell r="M3431" t="str">
            <v>KGM</v>
          </cell>
          <cell r="N3431">
            <v>0</v>
          </cell>
          <cell r="O3431" t="str">
            <v>CLASSE</v>
          </cell>
          <cell r="P3431">
            <v>4</v>
          </cell>
          <cell r="Q3431">
            <v>54.4</v>
          </cell>
          <cell r="R3431">
            <v>31</v>
          </cell>
          <cell r="S3431">
            <v>54.400000000000006</v>
          </cell>
          <cell r="T3431" t="str">
            <v xml:space="preserve"> </v>
          </cell>
        </row>
        <row r="3432">
          <cell r="A3432" t="str">
            <v>63023200</v>
          </cell>
          <cell r="B3432" t="str">
            <v>Linge de lit de fibres synthetiques ou artificielles</v>
          </cell>
          <cell r="C3432">
            <v>38393</v>
          </cell>
          <cell r="D3432">
            <v>30</v>
          </cell>
          <cell r="E3432">
            <v>0</v>
          </cell>
          <cell r="F3432">
            <v>18</v>
          </cell>
          <cell r="G3432">
            <v>30</v>
          </cell>
          <cell r="H3432">
            <v>0</v>
          </cell>
          <cell r="I3432">
            <v>18</v>
          </cell>
          <cell r="J3432">
            <v>1</v>
          </cell>
          <cell r="K3432">
            <v>0</v>
          </cell>
          <cell r="L3432" t="str">
            <v>NMB</v>
          </cell>
          <cell r="M3432" t="str">
            <v>KGM</v>
          </cell>
          <cell r="N3432">
            <v>0</v>
          </cell>
          <cell r="O3432" t="str">
            <v>CLASSE</v>
          </cell>
          <cell r="P3432">
            <v>4</v>
          </cell>
          <cell r="Q3432">
            <v>54.4</v>
          </cell>
          <cell r="R3432">
            <v>31</v>
          </cell>
          <cell r="S3432">
            <v>54.400000000000006</v>
          </cell>
          <cell r="T3432" t="str">
            <v xml:space="preserve"> </v>
          </cell>
        </row>
        <row r="3433">
          <cell r="A3433" t="str">
            <v>63023900</v>
          </cell>
          <cell r="B3433" t="str">
            <v>Linge de lit en matieres textiles autre que coton et synt.</v>
          </cell>
          <cell r="C3433">
            <v>38393</v>
          </cell>
          <cell r="D3433">
            <v>30</v>
          </cell>
          <cell r="E3433">
            <v>0</v>
          </cell>
          <cell r="F3433">
            <v>18</v>
          </cell>
          <cell r="G3433">
            <v>30</v>
          </cell>
          <cell r="H3433">
            <v>0</v>
          </cell>
          <cell r="I3433">
            <v>18</v>
          </cell>
          <cell r="J3433">
            <v>1</v>
          </cell>
          <cell r="K3433">
            <v>0</v>
          </cell>
          <cell r="L3433" t="str">
            <v>NMB</v>
          </cell>
          <cell r="M3433" t="str">
            <v>KGM</v>
          </cell>
          <cell r="N3433">
            <v>0</v>
          </cell>
          <cell r="O3433" t="str">
            <v>CLASSE</v>
          </cell>
          <cell r="P3433">
            <v>4</v>
          </cell>
          <cell r="Q3433">
            <v>54.4</v>
          </cell>
          <cell r="R3433">
            <v>31</v>
          </cell>
          <cell r="S3433">
            <v>54.400000000000006</v>
          </cell>
          <cell r="T3433" t="str">
            <v xml:space="preserve"> </v>
          </cell>
        </row>
        <row r="3434">
          <cell r="A3434" t="str">
            <v>63024000</v>
          </cell>
          <cell r="B3434" t="str">
            <v>Linge de table en bonneterie</v>
          </cell>
          <cell r="C3434">
            <v>38393</v>
          </cell>
          <cell r="D3434">
            <v>30</v>
          </cell>
          <cell r="E3434">
            <v>0</v>
          </cell>
          <cell r="F3434">
            <v>18</v>
          </cell>
          <cell r="G3434">
            <v>30</v>
          </cell>
          <cell r="H3434">
            <v>0</v>
          </cell>
          <cell r="I3434">
            <v>18</v>
          </cell>
          <cell r="J3434">
            <v>1</v>
          </cell>
          <cell r="K3434">
            <v>0</v>
          </cell>
          <cell r="L3434" t="str">
            <v>NMB</v>
          </cell>
          <cell r="M3434" t="str">
            <v>KGM</v>
          </cell>
          <cell r="N3434">
            <v>0</v>
          </cell>
          <cell r="O3434" t="str">
            <v>CLASSE</v>
          </cell>
          <cell r="P3434">
            <v>4</v>
          </cell>
          <cell r="Q3434">
            <v>54.4</v>
          </cell>
          <cell r="R3434">
            <v>31</v>
          </cell>
          <cell r="S3434">
            <v>54.400000000000006</v>
          </cell>
          <cell r="T3434" t="str">
            <v xml:space="preserve"> </v>
          </cell>
        </row>
        <row r="3435">
          <cell r="A3435" t="str">
            <v>63025100</v>
          </cell>
          <cell r="B3435" t="str">
            <v>Linge de table de coton</v>
          </cell>
          <cell r="C3435">
            <v>38393</v>
          </cell>
          <cell r="D3435">
            <v>30</v>
          </cell>
          <cell r="E3435">
            <v>0</v>
          </cell>
          <cell r="F3435">
            <v>18</v>
          </cell>
          <cell r="G3435">
            <v>30</v>
          </cell>
          <cell r="H3435">
            <v>0</v>
          </cell>
          <cell r="I3435">
            <v>18</v>
          </cell>
          <cell r="J3435">
            <v>1</v>
          </cell>
          <cell r="K3435">
            <v>0</v>
          </cell>
          <cell r="L3435" t="str">
            <v>NMB</v>
          </cell>
          <cell r="M3435" t="str">
            <v>KGM</v>
          </cell>
          <cell r="N3435">
            <v>0</v>
          </cell>
          <cell r="O3435" t="str">
            <v>CLASSE</v>
          </cell>
          <cell r="P3435">
            <v>4</v>
          </cell>
          <cell r="Q3435">
            <v>54.4</v>
          </cell>
          <cell r="R3435">
            <v>31</v>
          </cell>
          <cell r="S3435">
            <v>54.400000000000006</v>
          </cell>
          <cell r="T3435" t="str">
            <v xml:space="preserve"> </v>
          </cell>
        </row>
        <row r="3436">
          <cell r="A3436" t="str">
            <v>63025200</v>
          </cell>
          <cell r="B3436" t="str">
            <v>Linge de table de lin</v>
          </cell>
          <cell r="C3436">
            <v>38393</v>
          </cell>
          <cell r="D3436">
            <v>30</v>
          </cell>
          <cell r="E3436">
            <v>0</v>
          </cell>
          <cell r="F3436">
            <v>18</v>
          </cell>
          <cell r="G3436">
            <v>30</v>
          </cell>
          <cell r="H3436">
            <v>0</v>
          </cell>
          <cell r="I3436">
            <v>18</v>
          </cell>
          <cell r="J3436">
            <v>1</v>
          </cell>
          <cell r="K3436">
            <v>0</v>
          </cell>
          <cell r="L3436" t="str">
            <v>NMB</v>
          </cell>
          <cell r="M3436" t="str">
            <v>KGM</v>
          </cell>
          <cell r="N3436">
            <v>0</v>
          </cell>
          <cell r="O3436" t="str">
            <v>CLASSE</v>
          </cell>
          <cell r="P3436">
            <v>4</v>
          </cell>
          <cell r="Q3436">
            <v>54.4</v>
          </cell>
          <cell r="R3436">
            <v>31</v>
          </cell>
          <cell r="S3436">
            <v>54.400000000000006</v>
          </cell>
          <cell r="T3436" t="str">
            <v xml:space="preserve"> </v>
          </cell>
        </row>
        <row r="3437">
          <cell r="A3437" t="str">
            <v>63025300</v>
          </cell>
          <cell r="B3437" t="str">
            <v>Linge de table de fibres synthetiques ou artificielles</v>
          </cell>
          <cell r="C3437">
            <v>38393</v>
          </cell>
          <cell r="D3437">
            <v>30</v>
          </cell>
          <cell r="E3437">
            <v>0</v>
          </cell>
          <cell r="F3437">
            <v>18</v>
          </cell>
          <cell r="G3437">
            <v>30</v>
          </cell>
          <cell r="H3437">
            <v>0</v>
          </cell>
          <cell r="I3437">
            <v>18</v>
          </cell>
          <cell r="J3437">
            <v>1</v>
          </cell>
          <cell r="K3437">
            <v>0</v>
          </cell>
          <cell r="L3437" t="str">
            <v>NMB</v>
          </cell>
          <cell r="M3437" t="str">
            <v>KGM</v>
          </cell>
          <cell r="N3437">
            <v>0</v>
          </cell>
          <cell r="O3437" t="str">
            <v>CLASSE</v>
          </cell>
          <cell r="P3437">
            <v>4</v>
          </cell>
          <cell r="Q3437">
            <v>54.4</v>
          </cell>
          <cell r="R3437">
            <v>31</v>
          </cell>
          <cell r="S3437">
            <v>54.400000000000006</v>
          </cell>
          <cell r="T3437" t="str">
            <v xml:space="preserve"> </v>
          </cell>
        </row>
        <row r="3438">
          <cell r="A3438" t="str">
            <v>63025900</v>
          </cell>
          <cell r="B3438" t="str">
            <v>Linge de table en matieres textiles autre que du 630240 a 53</v>
          </cell>
          <cell r="C3438">
            <v>38393</v>
          </cell>
          <cell r="D3438">
            <v>30</v>
          </cell>
          <cell r="E3438">
            <v>0</v>
          </cell>
          <cell r="F3438">
            <v>18</v>
          </cell>
          <cell r="G3438">
            <v>30</v>
          </cell>
          <cell r="H3438">
            <v>0</v>
          </cell>
          <cell r="I3438">
            <v>18</v>
          </cell>
          <cell r="J3438">
            <v>1</v>
          </cell>
          <cell r="K3438">
            <v>0</v>
          </cell>
          <cell r="L3438" t="str">
            <v>NMB</v>
          </cell>
          <cell r="M3438" t="str">
            <v>KGM</v>
          </cell>
          <cell r="N3438">
            <v>0</v>
          </cell>
          <cell r="O3438" t="str">
            <v>CLASSE</v>
          </cell>
          <cell r="P3438">
            <v>4</v>
          </cell>
          <cell r="Q3438">
            <v>54.4</v>
          </cell>
          <cell r="R3438">
            <v>31</v>
          </cell>
          <cell r="S3438">
            <v>54.400000000000006</v>
          </cell>
          <cell r="T3438" t="str">
            <v xml:space="preserve"> </v>
          </cell>
        </row>
        <row r="3439">
          <cell r="A3439" t="str">
            <v>63026000</v>
          </cell>
          <cell r="B3439" t="str">
            <v>Linge de toilette ou de cuisine, boucle du genre eponge, de coton</v>
          </cell>
          <cell r="C3439">
            <v>38393</v>
          </cell>
          <cell r="D3439">
            <v>30</v>
          </cell>
          <cell r="E3439">
            <v>0</v>
          </cell>
          <cell r="F3439">
            <v>18</v>
          </cell>
          <cell r="G3439">
            <v>30</v>
          </cell>
          <cell r="H3439">
            <v>0</v>
          </cell>
          <cell r="I3439">
            <v>18</v>
          </cell>
          <cell r="J3439">
            <v>1</v>
          </cell>
          <cell r="K3439">
            <v>0</v>
          </cell>
          <cell r="L3439" t="str">
            <v>NMB</v>
          </cell>
          <cell r="M3439" t="str">
            <v>KGM</v>
          </cell>
          <cell r="N3439">
            <v>0</v>
          </cell>
          <cell r="O3439" t="str">
            <v>CLASSE</v>
          </cell>
          <cell r="P3439">
            <v>4</v>
          </cell>
          <cell r="Q3439">
            <v>54.4</v>
          </cell>
          <cell r="R3439">
            <v>31</v>
          </cell>
          <cell r="S3439">
            <v>54.400000000000006</v>
          </cell>
          <cell r="T3439" t="str">
            <v xml:space="preserve"> </v>
          </cell>
        </row>
        <row r="3440">
          <cell r="A3440" t="str">
            <v>63029100</v>
          </cell>
          <cell r="B3440" t="str">
            <v>Linge de toilettes ou cuisine, de coton</v>
          </cell>
          <cell r="C3440">
            <v>38393</v>
          </cell>
          <cell r="D3440">
            <v>30</v>
          </cell>
          <cell r="E3440">
            <v>0</v>
          </cell>
          <cell r="F3440">
            <v>18</v>
          </cell>
          <cell r="G3440">
            <v>30</v>
          </cell>
          <cell r="H3440">
            <v>0</v>
          </cell>
          <cell r="I3440">
            <v>18</v>
          </cell>
          <cell r="J3440">
            <v>1</v>
          </cell>
          <cell r="K3440">
            <v>0</v>
          </cell>
          <cell r="L3440" t="str">
            <v>NMB</v>
          </cell>
          <cell r="M3440" t="str">
            <v>KGM</v>
          </cell>
          <cell r="N3440">
            <v>0</v>
          </cell>
          <cell r="O3440" t="str">
            <v>CLASSE</v>
          </cell>
          <cell r="P3440">
            <v>4</v>
          </cell>
          <cell r="Q3440">
            <v>54.4</v>
          </cell>
          <cell r="R3440">
            <v>31</v>
          </cell>
          <cell r="S3440">
            <v>54.400000000000006</v>
          </cell>
          <cell r="T3440" t="str">
            <v xml:space="preserve"> </v>
          </cell>
        </row>
        <row r="3441">
          <cell r="A3441" t="str">
            <v>63029200</v>
          </cell>
          <cell r="B3441" t="str">
            <v>Linge de toilette ou cuisine, de lin</v>
          </cell>
          <cell r="C3441">
            <v>38393</v>
          </cell>
          <cell r="D3441">
            <v>30</v>
          </cell>
          <cell r="E3441">
            <v>0</v>
          </cell>
          <cell r="F3441">
            <v>18</v>
          </cell>
          <cell r="G3441">
            <v>30</v>
          </cell>
          <cell r="H3441">
            <v>0</v>
          </cell>
          <cell r="I3441">
            <v>18</v>
          </cell>
          <cell r="J3441">
            <v>1</v>
          </cell>
          <cell r="K3441">
            <v>0</v>
          </cell>
          <cell r="L3441" t="str">
            <v>NMB</v>
          </cell>
          <cell r="M3441" t="str">
            <v>KGM</v>
          </cell>
          <cell r="N3441">
            <v>0</v>
          </cell>
          <cell r="O3441" t="str">
            <v>CLASSE</v>
          </cell>
          <cell r="P3441">
            <v>4</v>
          </cell>
          <cell r="Q3441">
            <v>54.4</v>
          </cell>
          <cell r="R3441">
            <v>31</v>
          </cell>
          <cell r="S3441">
            <v>54.400000000000006</v>
          </cell>
          <cell r="T3441" t="str">
            <v xml:space="preserve"> </v>
          </cell>
        </row>
        <row r="3442">
          <cell r="A3442" t="str">
            <v>63029300</v>
          </cell>
          <cell r="B3442" t="str">
            <v>Linge de toilette ou cuisine de fibres synthetiques ou artificielles</v>
          </cell>
          <cell r="C3442">
            <v>38393</v>
          </cell>
          <cell r="D3442">
            <v>30</v>
          </cell>
          <cell r="E3442">
            <v>0</v>
          </cell>
          <cell r="F3442">
            <v>18</v>
          </cell>
          <cell r="G3442">
            <v>30</v>
          </cell>
          <cell r="H3442">
            <v>0</v>
          </cell>
          <cell r="I3442">
            <v>18</v>
          </cell>
          <cell r="J3442">
            <v>1</v>
          </cell>
          <cell r="K3442">
            <v>0</v>
          </cell>
          <cell r="L3442" t="str">
            <v>NMB</v>
          </cell>
          <cell r="M3442" t="str">
            <v>KGM</v>
          </cell>
          <cell r="N3442">
            <v>0</v>
          </cell>
          <cell r="O3442" t="str">
            <v>CLASSE</v>
          </cell>
          <cell r="P3442">
            <v>4</v>
          </cell>
          <cell r="Q3442">
            <v>54.4</v>
          </cell>
          <cell r="R3442">
            <v>31</v>
          </cell>
          <cell r="S3442">
            <v>54.400000000000006</v>
          </cell>
          <cell r="T3442" t="str">
            <v xml:space="preserve"> </v>
          </cell>
        </row>
        <row r="3443">
          <cell r="A3443" t="str">
            <v>63029900</v>
          </cell>
          <cell r="B3443" t="str">
            <v>Linge de toilette,de cuisine en matieres textiles autre que du 630260 a 93</v>
          </cell>
          <cell r="C3443">
            <v>38393</v>
          </cell>
          <cell r="D3443">
            <v>30</v>
          </cell>
          <cell r="E3443">
            <v>0</v>
          </cell>
          <cell r="F3443">
            <v>18</v>
          </cell>
          <cell r="G3443">
            <v>30</v>
          </cell>
          <cell r="H3443">
            <v>0</v>
          </cell>
          <cell r="I3443">
            <v>18</v>
          </cell>
          <cell r="J3443">
            <v>1</v>
          </cell>
          <cell r="K3443">
            <v>0</v>
          </cell>
          <cell r="L3443" t="str">
            <v>NMB</v>
          </cell>
          <cell r="M3443" t="str">
            <v>KGM</v>
          </cell>
          <cell r="N3443">
            <v>0</v>
          </cell>
          <cell r="O3443" t="str">
            <v>CLASSE</v>
          </cell>
          <cell r="P3443">
            <v>4</v>
          </cell>
          <cell r="Q3443">
            <v>54.4</v>
          </cell>
          <cell r="R3443">
            <v>31</v>
          </cell>
          <cell r="S3443">
            <v>54.400000000000006</v>
          </cell>
          <cell r="T3443" t="str">
            <v xml:space="preserve"> </v>
          </cell>
        </row>
        <row r="3444">
          <cell r="A3444" t="str">
            <v>63031100</v>
          </cell>
          <cell r="B3444" t="str">
            <v>Vitrages, rideaux...en bonneterie de coton</v>
          </cell>
          <cell r="C3444">
            <v>38393</v>
          </cell>
          <cell r="D3444">
            <v>30</v>
          </cell>
          <cell r="E3444">
            <v>0</v>
          </cell>
          <cell r="F3444">
            <v>18</v>
          </cell>
          <cell r="G3444">
            <v>30</v>
          </cell>
          <cell r="H3444">
            <v>0</v>
          </cell>
          <cell r="I3444">
            <v>18</v>
          </cell>
          <cell r="J3444">
            <v>1</v>
          </cell>
          <cell r="K3444">
            <v>0</v>
          </cell>
          <cell r="L3444" t="str">
            <v>NMB</v>
          </cell>
          <cell r="M3444" t="str">
            <v>KGM</v>
          </cell>
          <cell r="N3444">
            <v>0</v>
          </cell>
          <cell r="O3444" t="str">
            <v>CLASSE</v>
          </cell>
          <cell r="P3444">
            <v>4</v>
          </cell>
          <cell r="Q3444">
            <v>54.4</v>
          </cell>
          <cell r="R3444">
            <v>31</v>
          </cell>
          <cell r="S3444">
            <v>54.400000000000006</v>
          </cell>
          <cell r="T3444" t="str">
            <v xml:space="preserve"> </v>
          </cell>
        </row>
        <row r="3445">
          <cell r="A3445" t="str">
            <v>63031200</v>
          </cell>
          <cell r="B3445" t="str">
            <v>Vitrages, rideaux...en bonneterie de fibres synthetiques</v>
          </cell>
          <cell r="C3445">
            <v>38393</v>
          </cell>
          <cell r="D3445">
            <v>30</v>
          </cell>
          <cell r="E3445">
            <v>0</v>
          </cell>
          <cell r="F3445">
            <v>18</v>
          </cell>
          <cell r="G3445">
            <v>30</v>
          </cell>
          <cell r="H3445">
            <v>0</v>
          </cell>
          <cell r="I3445">
            <v>18</v>
          </cell>
          <cell r="J3445">
            <v>1</v>
          </cell>
          <cell r="K3445">
            <v>0</v>
          </cell>
          <cell r="L3445" t="str">
            <v>NMB</v>
          </cell>
          <cell r="M3445" t="str">
            <v>KGM</v>
          </cell>
          <cell r="N3445">
            <v>0</v>
          </cell>
          <cell r="O3445" t="str">
            <v>CLASSE</v>
          </cell>
          <cell r="P3445">
            <v>4</v>
          </cell>
          <cell r="Q3445">
            <v>54.4</v>
          </cell>
          <cell r="R3445">
            <v>31</v>
          </cell>
          <cell r="S3445">
            <v>54.400000000000006</v>
          </cell>
          <cell r="T3445" t="str">
            <v xml:space="preserve"> </v>
          </cell>
        </row>
        <row r="3446">
          <cell r="A3446" t="str">
            <v>63031900</v>
          </cell>
          <cell r="B3446" t="str">
            <v>Vitrages, rideaux...en bonneterie autres que de coton,fibres synt.</v>
          </cell>
          <cell r="C3446">
            <v>38393</v>
          </cell>
          <cell r="D3446">
            <v>30</v>
          </cell>
          <cell r="E3446">
            <v>0</v>
          </cell>
          <cell r="F3446">
            <v>18</v>
          </cell>
          <cell r="G3446">
            <v>30</v>
          </cell>
          <cell r="H3446">
            <v>0</v>
          </cell>
          <cell r="I3446">
            <v>18</v>
          </cell>
          <cell r="J3446">
            <v>1</v>
          </cell>
          <cell r="K3446">
            <v>0</v>
          </cell>
          <cell r="L3446" t="str">
            <v>NMB</v>
          </cell>
          <cell r="M3446" t="str">
            <v>KGM</v>
          </cell>
          <cell r="N3446">
            <v>0</v>
          </cell>
          <cell r="O3446" t="str">
            <v>CLASSE</v>
          </cell>
          <cell r="P3446">
            <v>4</v>
          </cell>
          <cell r="Q3446">
            <v>54.4</v>
          </cell>
          <cell r="R3446">
            <v>31</v>
          </cell>
          <cell r="S3446">
            <v>54.400000000000006</v>
          </cell>
          <cell r="T3446" t="str">
            <v xml:space="preserve"> </v>
          </cell>
        </row>
        <row r="3447">
          <cell r="A3447" t="str">
            <v>63039100</v>
          </cell>
          <cell r="B3447" t="str">
            <v>Vitrages,rideaux,stores d'interieur,cantonnieres et tours de lits de coton</v>
          </cell>
          <cell r="C3447">
            <v>38393</v>
          </cell>
          <cell r="D3447">
            <v>30</v>
          </cell>
          <cell r="E3447">
            <v>0</v>
          </cell>
          <cell r="F3447">
            <v>18</v>
          </cell>
          <cell r="G3447">
            <v>30</v>
          </cell>
          <cell r="H3447">
            <v>0</v>
          </cell>
          <cell r="I3447">
            <v>18</v>
          </cell>
          <cell r="J3447">
            <v>1</v>
          </cell>
          <cell r="K3447">
            <v>0</v>
          </cell>
          <cell r="L3447" t="str">
            <v>NMB</v>
          </cell>
          <cell r="M3447" t="str">
            <v>KGM</v>
          </cell>
          <cell r="N3447">
            <v>0</v>
          </cell>
          <cell r="O3447" t="str">
            <v>CLASSE</v>
          </cell>
          <cell r="P3447">
            <v>4</v>
          </cell>
          <cell r="Q3447">
            <v>54.4</v>
          </cell>
          <cell r="R3447">
            <v>31</v>
          </cell>
          <cell r="S3447">
            <v>54.400000000000006</v>
          </cell>
          <cell r="T3447" t="str">
            <v xml:space="preserve"> </v>
          </cell>
        </row>
        <row r="3448">
          <cell r="A3448" t="str">
            <v>63039200</v>
          </cell>
          <cell r="B3448" t="str">
            <v>Vitrages, rideaux, stores d'interieur...de fibres synthetiques</v>
          </cell>
          <cell r="C3448">
            <v>38393</v>
          </cell>
          <cell r="D3448">
            <v>30</v>
          </cell>
          <cell r="E3448">
            <v>0</v>
          </cell>
          <cell r="F3448">
            <v>18</v>
          </cell>
          <cell r="G3448">
            <v>30</v>
          </cell>
          <cell r="H3448">
            <v>0</v>
          </cell>
          <cell r="I3448">
            <v>18</v>
          </cell>
          <cell r="J3448">
            <v>1</v>
          </cell>
          <cell r="K3448">
            <v>0</v>
          </cell>
          <cell r="L3448" t="str">
            <v>NMB</v>
          </cell>
          <cell r="M3448" t="str">
            <v>KGM</v>
          </cell>
          <cell r="N3448">
            <v>0</v>
          </cell>
          <cell r="O3448" t="str">
            <v>CLASSE</v>
          </cell>
          <cell r="P3448">
            <v>4</v>
          </cell>
          <cell r="Q3448">
            <v>54.4</v>
          </cell>
          <cell r="R3448">
            <v>31</v>
          </cell>
          <cell r="S3448">
            <v>54.400000000000006</v>
          </cell>
          <cell r="T3448" t="str">
            <v xml:space="preserve"> </v>
          </cell>
        </row>
        <row r="3449">
          <cell r="A3449" t="str">
            <v>63039900</v>
          </cell>
          <cell r="B3449" t="str">
            <v>Vitrages, rideaux, stores d'interieur...en matieres autre que coton,synt.</v>
          </cell>
          <cell r="C3449">
            <v>38393</v>
          </cell>
          <cell r="D3449">
            <v>30</v>
          </cell>
          <cell r="E3449">
            <v>0</v>
          </cell>
          <cell r="F3449">
            <v>18</v>
          </cell>
          <cell r="G3449">
            <v>30</v>
          </cell>
          <cell r="H3449">
            <v>0</v>
          </cell>
          <cell r="I3449">
            <v>18</v>
          </cell>
          <cell r="J3449">
            <v>1</v>
          </cell>
          <cell r="K3449">
            <v>0</v>
          </cell>
          <cell r="L3449" t="str">
            <v>NMB</v>
          </cell>
          <cell r="M3449" t="str">
            <v>KGM</v>
          </cell>
          <cell r="N3449">
            <v>0</v>
          </cell>
          <cell r="O3449" t="str">
            <v>CLASSE</v>
          </cell>
          <cell r="P3449">
            <v>4</v>
          </cell>
          <cell r="Q3449">
            <v>54.4</v>
          </cell>
          <cell r="R3449">
            <v>31</v>
          </cell>
          <cell r="S3449">
            <v>54.400000000000006</v>
          </cell>
          <cell r="T3449" t="str">
            <v xml:space="preserve"> </v>
          </cell>
        </row>
        <row r="3450">
          <cell r="A3450" t="str">
            <v>63041100</v>
          </cell>
          <cell r="B3450" t="str">
            <v>Couvre-lits en bonneterie</v>
          </cell>
          <cell r="C3450">
            <v>38393</v>
          </cell>
          <cell r="D3450">
            <v>30</v>
          </cell>
          <cell r="E3450">
            <v>0</v>
          </cell>
          <cell r="F3450">
            <v>18</v>
          </cell>
          <cell r="G3450">
            <v>30</v>
          </cell>
          <cell r="H3450">
            <v>0</v>
          </cell>
          <cell r="I3450">
            <v>18</v>
          </cell>
          <cell r="J3450">
            <v>1</v>
          </cell>
          <cell r="K3450">
            <v>0</v>
          </cell>
          <cell r="L3450" t="str">
            <v>NMB</v>
          </cell>
          <cell r="M3450" t="str">
            <v>KGM</v>
          </cell>
          <cell r="N3450">
            <v>0</v>
          </cell>
          <cell r="O3450" t="str">
            <v>CLASSE</v>
          </cell>
          <cell r="P3450">
            <v>4</v>
          </cell>
          <cell r="Q3450">
            <v>54.4</v>
          </cell>
          <cell r="R3450">
            <v>31</v>
          </cell>
          <cell r="S3450">
            <v>54.400000000000006</v>
          </cell>
          <cell r="T3450" t="str">
            <v xml:space="preserve"> </v>
          </cell>
        </row>
        <row r="3451">
          <cell r="A3451" t="str">
            <v>63041900</v>
          </cell>
          <cell r="B3451" t="str">
            <v>Couvre-lits autres qu'en bonneterie n.d.n.c.a.</v>
          </cell>
          <cell r="C3451">
            <v>38393</v>
          </cell>
          <cell r="D3451">
            <v>30</v>
          </cell>
          <cell r="E3451">
            <v>0</v>
          </cell>
          <cell r="F3451">
            <v>18</v>
          </cell>
          <cell r="G3451">
            <v>30</v>
          </cell>
          <cell r="H3451">
            <v>0</v>
          </cell>
          <cell r="I3451">
            <v>18</v>
          </cell>
          <cell r="J3451">
            <v>1</v>
          </cell>
          <cell r="K3451">
            <v>0</v>
          </cell>
          <cell r="L3451" t="str">
            <v>NMB</v>
          </cell>
          <cell r="M3451" t="str">
            <v>KGM</v>
          </cell>
          <cell r="N3451">
            <v>0</v>
          </cell>
          <cell r="O3451" t="str">
            <v>CLASSE</v>
          </cell>
          <cell r="P3451">
            <v>4</v>
          </cell>
          <cell r="Q3451">
            <v>54.4</v>
          </cell>
          <cell r="R3451">
            <v>31</v>
          </cell>
          <cell r="S3451">
            <v>54.400000000000006</v>
          </cell>
          <cell r="T3451" t="str">
            <v xml:space="preserve"> </v>
          </cell>
        </row>
        <row r="3452">
          <cell r="A3452" t="str">
            <v>63049100</v>
          </cell>
          <cell r="B3452" t="str">
            <v>Articles d'ameublement en bonneterie n.d.n.c.a.</v>
          </cell>
          <cell r="C3452">
            <v>38393</v>
          </cell>
          <cell r="D3452">
            <v>30</v>
          </cell>
          <cell r="E3452">
            <v>0</v>
          </cell>
          <cell r="F3452">
            <v>18</v>
          </cell>
          <cell r="G3452">
            <v>30</v>
          </cell>
          <cell r="H3452">
            <v>0</v>
          </cell>
          <cell r="I3452">
            <v>18</v>
          </cell>
          <cell r="J3452">
            <v>1</v>
          </cell>
          <cell r="K3452">
            <v>0</v>
          </cell>
          <cell r="L3452" t="str">
            <v>NMB</v>
          </cell>
          <cell r="M3452" t="str">
            <v>KGM</v>
          </cell>
          <cell r="N3452">
            <v>0</v>
          </cell>
          <cell r="O3452" t="str">
            <v>CLASSE</v>
          </cell>
          <cell r="P3452">
            <v>4</v>
          </cell>
          <cell r="Q3452">
            <v>54.4</v>
          </cell>
          <cell r="R3452">
            <v>31</v>
          </cell>
          <cell r="S3452">
            <v>54.400000000000006</v>
          </cell>
          <cell r="T3452" t="str">
            <v xml:space="preserve"> </v>
          </cell>
        </row>
        <row r="3453">
          <cell r="A3453" t="str">
            <v>63049200</v>
          </cell>
          <cell r="B3453" t="str">
            <v>Articles d'ameublement autre qu'en bonneterie de coton. n.d.n.c.a.</v>
          </cell>
          <cell r="C3453">
            <v>38393</v>
          </cell>
          <cell r="D3453">
            <v>30</v>
          </cell>
          <cell r="E3453">
            <v>0</v>
          </cell>
          <cell r="F3453">
            <v>18</v>
          </cell>
          <cell r="G3453">
            <v>30</v>
          </cell>
          <cell r="H3453">
            <v>0</v>
          </cell>
          <cell r="I3453">
            <v>18</v>
          </cell>
          <cell r="J3453">
            <v>1</v>
          </cell>
          <cell r="K3453">
            <v>0</v>
          </cell>
          <cell r="L3453" t="str">
            <v>NMB</v>
          </cell>
          <cell r="M3453" t="str">
            <v>KGM</v>
          </cell>
          <cell r="N3453">
            <v>0</v>
          </cell>
          <cell r="O3453" t="str">
            <v>CLASSE</v>
          </cell>
          <cell r="P3453">
            <v>4</v>
          </cell>
          <cell r="Q3453">
            <v>54.4</v>
          </cell>
          <cell r="R3453">
            <v>31</v>
          </cell>
          <cell r="S3453">
            <v>54.400000000000006</v>
          </cell>
          <cell r="T3453" t="str">
            <v xml:space="preserve"> </v>
          </cell>
        </row>
        <row r="3454">
          <cell r="A3454" t="str">
            <v>63049300</v>
          </cell>
          <cell r="B3454" t="str">
            <v>Art.d'ameublement autre qu'en bonneterie,de fibres synrhetiques n.d.n.c.a.</v>
          </cell>
          <cell r="C3454">
            <v>38393</v>
          </cell>
          <cell r="D3454">
            <v>30</v>
          </cell>
          <cell r="E3454">
            <v>0</v>
          </cell>
          <cell r="F3454">
            <v>18</v>
          </cell>
          <cell r="G3454">
            <v>30</v>
          </cell>
          <cell r="H3454">
            <v>0</v>
          </cell>
          <cell r="I3454">
            <v>18</v>
          </cell>
          <cell r="J3454">
            <v>1</v>
          </cell>
          <cell r="K3454">
            <v>0</v>
          </cell>
          <cell r="L3454" t="str">
            <v>NMB</v>
          </cell>
          <cell r="M3454" t="str">
            <v>KGM</v>
          </cell>
          <cell r="N3454">
            <v>0</v>
          </cell>
          <cell r="O3454" t="str">
            <v>CLASSE</v>
          </cell>
          <cell r="P3454">
            <v>4</v>
          </cell>
          <cell r="Q3454">
            <v>54.4</v>
          </cell>
          <cell r="R3454">
            <v>31</v>
          </cell>
          <cell r="S3454">
            <v>54.400000000000006</v>
          </cell>
          <cell r="T3454" t="str">
            <v xml:space="preserve"> </v>
          </cell>
        </row>
        <row r="3455">
          <cell r="A3455" t="str">
            <v>63049900</v>
          </cell>
          <cell r="B3455" t="str">
            <v>Articles d'ameublement en bonneterie autres que de coton et synt.</v>
          </cell>
          <cell r="C3455">
            <v>38393</v>
          </cell>
          <cell r="D3455">
            <v>30</v>
          </cell>
          <cell r="E3455">
            <v>0</v>
          </cell>
          <cell r="F3455">
            <v>18</v>
          </cell>
          <cell r="G3455">
            <v>30</v>
          </cell>
          <cell r="H3455">
            <v>0</v>
          </cell>
          <cell r="I3455">
            <v>18</v>
          </cell>
          <cell r="J3455">
            <v>1</v>
          </cell>
          <cell r="K3455">
            <v>0</v>
          </cell>
          <cell r="L3455" t="str">
            <v>NMB</v>
          </cell>
          <cell r="M3455" t="str">
            <v>KGM</v>
          </cell>
          <cell r="N3455">
            <v>0</v>
          </cell>
          <cell r="O3455" t="str">
            <v>CLASSE</v>
          </cell>
          <cell r="P3455">
            <v>4</v>
          </cell>
          <cell r="Q3455">
            <v>54.4</v>
          </cell>
          <cell r="R3455">
            <v>31</v>
          </cell>
          <cell r="S3455">
            <v>54.400000000000006</v>
          </cell>
          <cell r="T3455" t="str">
            <v xml:space="preserve"> </v>
          </cell>
        </row>
        <row r="3456">
          <cell r="A3456" t="str">
            <v>63051000</v>
          </cell>
          <cell r="B3456" t="str">
            <v>Sacs et sachets d'emb.de jute ou d'autres fibres text.liberiennes du #5303</v>
          </cell>
          <cell r="C3456">
            <v>38407</v>
          </cell>
          <cell r="D3456">
            <v>10</v>
          </cell>
          <cell r="E3456">
            <v>0</v>
          </cell>
          <cell r="F3456">
            <v>18</v>
          </cell>
          <cell r="G3456">
            <v>10</v>
          </cell>
          <cell r="H3456">
            <v>0</v>
          </cell>
          <cell r="I3456">
            <v>0</v>
          </cell>
          <cell r="J3456">
            <v>1</v>
          </cell>
          <cell r="K3456">
            <v>0</v>
          </cell>
          <cell r="L3456" t="str">
            <v>NMB</v>
          </cell>
          <cell r="M3456" t="str">
            <v>KGM</v>
          </cell>
          <cell r="N3456">
            <v>0</v>
          </cell>
          <cell r="O3456" t="str">
            <v>CLASSE</v>
          </cell>
          <cell r="P3456">
            <v>2</v>
          </cell>
          <cell r="Q3456">
            <v>11</v>
          </cell>
          <cell r="R3456">
            <v>11</v>
          </cell>
          <cell r="S3456">
            <v>11</v>
          </cell>
          <cell r="T3456" t="str">
            <v xml:space="preserve"> </v>
          </cell>
        </row>
        <row r="3457">
          <cell r="A3457" t="str">
            <v>63052000</v>
          </cell>
          <cell r="B3457" t="str">
            <v>Sacs et sachets d'emballage de coton</v>
          </cell>
          <cell r="C3457">
            <v>38393</v>
          </cell>
          <cell r="D3457">
            <v>10</v>
          </cell>
          <cell r="E3457">
            <v>0</v>
          </cell>
          <cell r="F3457">
            <v>18</v>
          </cell>
          <cell r="G3457">
            <v>10</v>
          </cell>
          <cell r="H3457">
            <v>0</v>
          </cell>
          <cell r="I3457">
            <v>18</v>
          </cell>
          <cell r="J3457">
            <v>1</v>
          </cell>
          <cell r="K3457">
            <v>0</v>
          </cell>
          <cell r="L3457" t="str">
            <v>NMB</v>
          </cell>
          <cell r="M3457" t="str">
            <v>KGM</v>
          </cell>
          <cell r="N3457">
            <v>0</v>
          </cell>
          <cell r="O3457" t="str">
            <v>CLASSE</v>
          </cell>
          <cell r="P3457">
            <v>2</v>
          </cell>
          <cell r="Q3457">
            <v>30.8</v>
          </cell>
          <cell r="R3457">
            <v>11</v>
          </cell>
          <cell r="S3457">
            <v>30.800000000000011</v>
          </cell>
          <cell r="T3457" t="str">
            <v xml:space="preserve"> </v>
          </cell>
        </row>
        <row r="3458">
          <cell r="A3458" t="str">
            <v>63053200</v>
          </cell>
          <cell r="B3458" t="str">
            <v>Sacs et sachets d'embal.de mat.text.synth.content.souples pr mati. en vrac</v>
          </cell>
          <cell r="C3458">
            <v>38393</v>
          </cell>
          <cell r="D3458">
            <v>10</v>
          </cell>
          <cell r="E3458">
            <v>0</v>
          </cell>
          <cell r="F3458">
            <v>18</v>
          </cell>
          <cell r="G3458">
            <v>10</v>
          </cell>
          <cell r="H3458">
            <v>0</v>
          </cell>
          <cell r="I3458">
            <v>18</v>
          </cell>
          <cell r="J3458">
            <v>1</v>
          </cell>
          <cell r="K3458">
            <v>0</v>
          </cell>
          <cell r="L3458" t="str">
            <v>NMB</v>
          </cell>
          <cell r="M3458" t="str">
            <v>KGM</v>
          </cell>
          <cell r="N3458">
            <v>0</v>
          </cell>
          <cell r="O3458" t="str">
            <v>CLASSE</v>
          </cell>
          <cell r="P3458">
            <v>2</v>
          </cell>
          <cell r="Q3458">
            <v>30.8</v>
          </cell>
          <cell r="R3458">
            <v>11</v>
          </cell>
          <cell r="S3458">
            <v>30.800000000000011</v>
          </cell>
          <cell r="T3458" t="str">
            <v xml:space="preserve"> </v>
          </cell>
        </row>
        <row r="3459">
          <cell r="A3459" t="str">
            <v>63053300</v>
          </cell>
          <cell r="B3459" t="str">
            <v>Sac.emball.de text.synth.obt.a ptir de lame,forme sim.popyethyl.,polypropy</v>
          </cell>
          <cell r="C3459">
            <v>38407</v>
          </cell>
          <cell r="D3459">
            <v>10</v>
          </cell>
          <cell r="E3459">
            <v>0</v>
          </cell>
          <cell r="F3459">
            <v>18</v>
          </cell>
          <cell r="G3459">
            <v>10</v>
          </cell>
          <cell r="H3459">
            <v>0</v>
          </cell>
          <cell r="I3459">
            <v>0</v>
          </cell>
          <cell r="J3459">
            <v>1</v>
          </cell>
          <cell r="K3459">
            <v>0</v>
          </cell>
          <cell r="L3459" t="str">
            <v>NMB</v>
          </cell>
          <cell r="M3459" t="str">
            <v>KGM</v>
          </cell>
          <cell r="N3459">
            <v>0</v>
          </cell>
          <cell r="O3459" t="str">
            <v>CLASSE</v>
          </cell>
          <cell r="P3459">
            <v>2</v>
          </cell>
          <cell r="Q3459">
            <v>11</v>
          </cell>
          <cell r="R3459">
            <v>11</v>
          </cell>
          <cell r="S3459">
            <v>11</v>
          </cell>
          <cell r="T3459" t="str">
            <v xml:space="preserve"> </v>
          </cell>
        </row>
        <row r="3460">
          <cell r="A3460" t="str">
            <v>63053900</v>
          </cell>
          <cell r="B3460" t="str">
            <v>Sacs &amp;sachets d'emballage.de matieres textiles synthetiques ou art</v>
          </cell>
          <cell r="C3460">
            <v>38407</v>
          </cell>
          <cell r="D3460">
            <v>10</v>
          </cell>
          <cell r="E3460">
            <v>0</v>
          </cell>
          <cell r="F3460">
            <v>18</v>
          </cell>
          <cell r="G3460">
            <v>10</v>
          </cell>
          <cell r="H3460">
            <v>0</v>
          </cell>
          <cell r="I3460">
            <v>0</v>
          </cell>
          <cell r="J3460">
            <v>1</v>
          </cell>
          <cell r="K3460">
            <v>0</v>
          </cell>
          <cell r="L3460" t="str">
            <v>NMB</v>
          </cell>
          <cell r="M3460" t="str">
            <v>KGM</v>
          </cell>
          <cell r="N3460">
            <v>0</v>
          </cell>
          <cell r="O3460" t="str">
            <v>CLASSE</v>
          </cell>
          <cell r="P3460">
            <v>2</v>
          </cell>
          <cell r="Q3460">
            <v>11</v>
          </cell>
          <cell r="R3460">
            <v>11</v>
          </cell>
          <cell r="S3460">
            <v>11</v>
          </cell>
          <cell r="T3460" t="str">
            <v xml:space="preserve"> </v>
          </cell>
        </row>
        <row r="3461">
          <cell r="A3461" t="str">
            <v>63059000</v>
          </cell>
          <cell r="B3461" t="str">
            <v>Sacs et sachets d'emballage en matieres textiles autre que du 630510 a 39</v>
          </cell>
          <cell r="C3461">
            <v>38393</v>
          </cell>
          <cell r="D3461">
            <v>10</v>
          </cell>
          <cell r="E3461">
            <v>0</v>
          </cell>
          <cell r="F3461">
            <v>18</v>
          </cell>
          <cell r="G3461">
            <v>10</v>
          </cell>
          <cell r="H3461">
            <v>0</v>
          </cell>
          <cell r="I3461">
            <v>18</v>
          </cell>
          <cell r="J3461">
            <v>1</v>
          </cell>
          <cell r="K3461">
            <v>0</v>
          </cell>
          <cell r="L3461" t="str">
            <v>NMB</v>
          </cell>
          <cell r="M3461" t="str">
            <v>KGM</v>
          </cell>
          <cell r="N3461">
            <v>0</v>
          </cell>
          <cell r="O3461" t="str">
            <v>CLASSE</v>
          </cell>
          <cell r="P3461">
            <v>2</v>
          </cell>
          <cell r="Q3461">
            <v>30.8</v>
          </cell>
          <cell r="R3461">
            <v>11</v>
          </cell>
          <cell r="S3461">
            <v>30.800000000000011</v>
          </cell>
          <cell r="T3461" t="str">
            <v xml:space="preserve"> </v>
          </cell>
        </row>
        <row r="3462">
          <cell r="A3462" t="str">
            <v>63061100</v>
          </cell>
          <cell r="B3462" t="str">
            <v>Baches et stores d'exterieur de coton</v>
          </cell>
          <cell r="C3462">
            <v>38393</v>
          </cell>
          <cell r="D3462">
            <v>30</v>
          </cell>
          <cell r="E3462">
            <v>0</v>
          </cell>
          <cell r="F3462">
            <v>18</v>
          </cell>
          <cell r="G3462">
            <v>30</v>
          </cell>
          <cell r="H3462">
            <v>0</v>
          </cell>
          <cell r="I3462">
            <v>18</v>
          </cell>
          <cell r="J3462">
            <v>1</v>
          </cell>
          <cell r="K3462">
            <v>0</v>
          </cell>
          <cell r="L3462" t="str">
            <v>NMB</v>
          </cell>
          <cell r="M3462" t="str">
            <v>KGM</v>
          </cell>
          <cell r="N3462">
            <v>0</v>
          </cell>
          <cell r="O3462" t="str">
            <v>CLASSE</v>
          </cell>
          <cell r="P3462">
            <v>4</v>
          </cell>
          <cell r="Q3462">
            <v>54.4</v>
          </cell>
          <cell r="R3462">
            <v>31</v>
          </cell>
          <cell r="S3462">
            <v>54.400000000000006</v>
          </cell>
          <cell r="T3462" t="str">
            <v xml:space="preserve"> </v>
          </cell>
        </row>
        <row r="3463">
          <cell r="A3463" t="str">
            <v>63061200</v>
          </cell>
          <cell r="B3463" t="str">
            <v>Baches et stores d'exterieur de fibres synthetiques</v>
          </cell>
          <cell r="C3463">
            <v>38393</v>
          </cell>
          <cell r="D3463">
            <v>30</v>
          </cell>
          <cell r="E3463">
            <v>0</v>
          </cell>
          <cell r="F3463">
            <v>18</v>
          </cell>
          <cell r="G3463">
            <v>30</v>
          </cell>
          <cell r="H3463">
            <v>0</v>
          </cell>
          <cell r="I3463">
            <v>18</v>
          </cell>
          <cell r="J3463">
            <v>1</v>
          </cell>
          <cell r="K3463">
            <v>0</v>
          </cell>
          <cell r="L3463" t="str">
            <v>NMB</v>
          </cell>
          <cell r="M3463" t="str">
            <v>KGM</v>
          </cell>
          <cell r="N3463">
            <v>0</v>
          </cell>
          <cell r="O3463" t="str">
            <v>CLASSE</v>
          </cell>
          <cell r="P3463">
            <v>4</v>
          </cell>
          <cell r="Q3463">
            <v>54.4</v>
          </cell>
          <cell r="R3463">
            <v>31</v>
          </cell>
          <cell r="S3463">
            <v>54.400000000000006</v>
          </cell>
          <cell r="T3463" t="str">
            <v xml:space="preserve"> </v>
          </cell>
        </row>
        <row r="3464">
          <cell r="A3464" t="str">
            <v>63061900</v>
          </cell>
          <cell r="B3464" t="str">
            <v>Baches et stores d'exterieur en matieres autre que coton,synt.</v>
          </cell>
          <cell r="C3464">
            <v>38393</v>
          </cell>
          <cell r="D3464">
            <v>30</v>
          </cell>
          <cell r="E3464">
            <v>0</v>
          </cell>
          <cell r="F3464">
            <v>18</v>
          </cell>
          <cell r="G3464">
            <v>30</v>
          </cell>
          <cell r="H3464">
            <v>0</v>
          </cell>
          <cell r="I3464">
            <v>18</v>
          </cell>
          <cell r="J3464">
            <v>1</v>
          </cell>
          <cell r="K3464">
            <v>0</v>
          </cell>
          <cell r="L3464" t="str">
            <v>NMB</v>
          </cell>
          <cell r="M3464" t="str">
            <v>KGM</v>
          </cell>
          <cell r="N3464">
            <v>0</v>
          </cell>
          <cell r="O3464" t="str">
            <v>CLASSE</v>
          </cell>
          <cell r="P3464">
            <v>4</v>
          </cell>
          <cell r="Q3464">
            <v>54.4</v>
          </cell>
          <cell r="R3464">
            <v>31</v>
          </cell>
          <cell r="S3464">
            <v>54.400000000000006</v>
          </cell>
          <cell r="T3464" t="str">
            <v xml:space="preserve"> </v>
          </cell>
        </row>
        <row r="3465">
          <cell r="A3465" t="str">
            <v>63062100</v>
          </cell>
          <cell r="B3465" t="str">
            <v>Tentes de coton</v>
          </cell>
          <cell r="C3465">
            <v>38393</v>
          </cell>
          <cell r="D3465">
            <v>30</v>
          </cell>
          <cell r="E3465">
            <v>0</v>
          </cell>
          <cell r="F3465">
            <v>18</v>
          </cell>
          <cell r="G3465">
            <v>30</v>
          </cell>
          <cell r="H3465">
            <v>0</v>
          </cell>
          <cell r="I3465">
            <v>18</v>
          </cell>
          <cell r="J3465">
            <v>1</v>
          </cell>
          <cell r="K3465">
            <v>0</v>
          </cell>
          <cell r="L3465" t="str">
            <v>NMB</v>
          </cell>
          <cell r="M3465" t="str">
            <v>KGM</v>
          </cell>
          <cell r="N3465">
            <v>0</v>
          </cell>
          <cell r="O3465" t="str">
            <v>CLASSE</v>
          </cell>
          <cell r="P3465">
            <v>4</v>
          </cell>
          <cell r="Q3465">
            <v>54.4</v>
          </cell>
          <cell r="R3465">
            <v>31</v>
          </cell>
          <cell r="S3465">
            <v>54.400000000000006</v>
          </cell>
          <cell r="T3465" t="str">
            <v xml:space="preserve"> </v>
          </cell>
        </row>
        <row r="3466">
          <cell r="A3466" t="str">
            <v>63062200</v>
          </cell>
          <cell r="B3466" t="str">
            <v>Tentes de fibres synthetiques</v>
          </cell>
          <cell r="C3466">
            <v>38393</v>
          </cell>
          <cell r="D3466">
            <v>30</v>
          </cell>
          <cell r="E3466">
            <v>0</v>
          </cell>
          <cell r="F3466">
            <v>18</v>
          </cell>
          <cell r="G3466">
            <v>30</v>
          </cell>
          <cell r="H3466">
            <v>0</v>
          </cell>
          <cell r="I3466">
            <v>18</v>
          </cell>
          <cell r="J3466">
            <v>1</v>
          </cell>
          <cell r="K3466">
            <v>0</v>
          </cell>
          <cell r="L3466" t="str">
            <v>NMB</v>
          </cell>
          <cell r="M3466" t="str">
            <v>KGM</v>
          </cell>
          <cell r="N3466">
            <v>0</v>
          </cell>
          <cell r="O3466" t="str">
            <v>CLASSE</v>
          </cell>
          <cell r="P3466">
            <v>4</v>
          </cell>
          <cell r="Q3466">
            <v>54.4</v>
          </cell>
          <cell r="R3466">
            <v>31</v>
          </cell>
          <cell r="S3466">
            <v>54.400000000000006</v>
          </cell>
          <cell r="T3466" t="str">
            <v xml:space="preserve"> </v>
          </cell>
        </row>
        <row r="3467">
          <cell r="A3467" t="str">
            <v>63062900</v>
          </cell>
          <cell r="B3467" t="str">
            <v>Tentes en fibres textiles autre que coton et synt.</v>
          </cell>
          <cell r="C3467">
            <v>38393</v>
          </cell>
          <cell r="D3467">
            <v>30</v>
          </cell>
          <cell r="E3467">
            <v>0</v>
          </cell>
          <cell r="F3467">
            <v>18</v>
          </cell>
          <cell r="G3467">
            <v>30</v>
          </cell>
          <cell r="H3467">
            <v>0</v>
          </cell>
          <cell r="I3467">
            <v>18</v>
          </cell>
          <cell r="J3467">
            <v>1</v>
          </cell>
          <cell r="K3467">
            <v>0</v>
          </cell>
          <cell r="L3467" t="str">
            <v>NMB</v>
          </cell>
          <cell r="M3467" t="str">
            <v>KGM</v>
          </cell>
          <cell r="N3467">
            <v>0</v>
          </cell>
          <cell r="O3467" t="str">
            <v>CLASSE</v>
          </cell>
          <cell r="P3467">
            <v>4</v>
          </cell>
          <cell r="Q3467">
            <v>54.4</v>
          </cell>
          <cell r="R3467">
            <v>31</v>
          </cell>
          <cell r="S3467">
            <v>54.400000000000006</v>
          </cell>
          <cell r="T3467" t="str">
            <v xml:space="preserve"> </v>
          </cell>
        </row>
        <row r="3468">
          <cell r="A3468" t="str">
            <v>63063100</v>
          </cell>
          <cell r="B3468" t="str">
            <v>Voiles de fibres synthetiques</v>
          </cell>
          <cell r="C3468">
            <v>38393</v>
          </cell>
          <cell r="D3468">
            <v>30</v>
          </cell>
          <cell r="E3468">
            <v>0</v>
          </cell>
          <cell r="F3468">
            <v>18</v>
          </cell>
          <cell r="G3468">
            <v>30</v>
          </cell>
          <cell r="H3468">
            <v>0</v>
          </cell>
          <cell r="I3468">
            <v>18</v>
          </cell>
          <cell r="J3468">
            <v>1</v>
          </cell>
          <cell r="K3468">
            <v>0</v>
          </cell>
          <cell r="L3468" t="str">
            <v>NMB</v>
          </cell>
          <cell r="M3468" t="str">
            <v>KGM</v>
          </cell>
          <cell r="N3468">
            <v>0</v>
          </cell>
          <cell r="O3468" t="str">
            <v>CLASSE</v>
          </cell>
          <cell r="P3468">
            <v>4</v>
          </cell>
          <cell r="Q3468">
            <v>54.4</v>
          </cell>
          <cell r="R3468">
            <v>31</v>
          </cell>
          <cell r="S3468">
            <v>54.400000000000006</v>
          </cell>
          <cell r="T3468" t="str">
            <v xml:space="preserve"> </v>
          </cell>
        </row>
        <row r="3469">
          <cell r="A3469" t="str">
            <v>63063900</v>
          </cell>
          <cell r="B3469" t="str">
            <v>Voiles en matieres textiles autre que synt.</v>
          </cell>
          <cell r="C3469">
            <v>38393</v>
          </cell>
          <cell r="D3469">
            <v>30</v>
          </cell>
          <cell r="E3469">
            <v>0</v>
          </cell>
          <cell r="F3469">
            <v>18</v>
          </cell>
          <cell r="G3469">
            <v>30</v>
          </cell>
          <cell r="H3469">
            <v>0</v>
          </cell>
          <cell r="I3469">
            <v>18</v>
          </cell>
          <cell r="J3469">
            <v>1</v>
          </cell>
          <cell r="K3469">
            <v>0</v>
          </cell>
          <cell r="L3469" t="str">
            <v>NMB</v>
          </cell>
          <cell r="M3469" t="str">
            <v>KGM</v>
          </cell>
          <cell r="N3469">
            <v>0</v>
          </cell>
          <cell r="O3469" t="str">
            <v>CLASSE</v>
          </cell>
          <cell r="P3469">
            <v>4</v>
          </cell>
          <cell r="Q3469">
            <v>54.4</v>
          </cell>
          <cell r="R3469">
            <v>31</v>
          </cell>
          <cell r="S3469">
            <v>54.400000000000006</v>
          </cell>
          <cell r="T3469" t="str">
            <v xml:space="preserve"> </v>
          </cell>
        </row>
        <row r="3470">
          <cell r="A3470" t="str">
            <v>63064100</v>
          </cell>
          <cell r="B3470" t="str">
            <v>Matelas pneumatiques de coton</v>
          </cell>
          <cell r="C3470">
            <v>38393</v>
          </cell>
          <cell r="D3470">
            <v>30</v>
          </cell>
          <cell r="E3470">
            <v>0</v>
          </cell>
          <cell r="F3470">
            <v>18</v>
          </cell>
          <cell r="G3470">
            <v>30</v>
          </cell>
          <cell r="H3470">
            <v>0</v>
          </cell>
          <cell r="I3470">
            <v>18</v>
          </cell>
          <cell r="J3470">
            <v>1</v>
          </cell>
          <cell r="K3470">
            <v>0</v>
          </cell>
          <cell r="L3470" t="str">
            <v>NMB</v>
          </cell>
          <cell r="M3470" t="str">
            <v>KGM</v>
          </cell>
          <cell r="N3470">
            <v>0</v>
          </cell>
          <cell r="O3470" t="str">
            <v>CLASSE</v>
          </cell>
          <cell r="P3470">
            <v>4</v>
          </cell>
          <cell r="Q3470">
            <v>54.4</v>
          </cell>
          <cell r="R3470">
            <v>31</v>
          </cell>
          <cell r="S3470">
            <v>54.400000000000006</v>
          </cell>
          <cell r="T3470" t="str">
            <v xml:space="preserve"> </v>
          </cell>
        </row>
        <row r="3471">
          <cell r="A3471" t="str">
            <v>63064900</v>
          </cell>
          <cell r="B3471" t="str">
            <v>Matelas pneumatiques en matieres textiles autre que coton</v>
          </cell>
          <cell r="C3471">
            <v>38393</v>
          </cell>
          <cell r="D3471">
            <v>30</v>
          </cell>
          <cell r="E3471">
            <v>0</v>
          </cell>
          <cell r="F3471">
            <v>18</v>
          </cell>
          <cell r="G3471">
            <v>30</v>
          </cell>
          <cell r="H3471">
            <v>0</v>
          </cell>
          <cell r="I3471">
            <v>18</v>
          </cell>
          <cell r="J3471">
            <v>1</v>
          </cell>
          <cell r="K3471">
            <v>0</v>
          </cell>
          <cell r="L3471" t="str">
            <v>NMB</v>
          </cell>
          <cell r="M3471" t="str">
            <v>KGM</v>
          </cell>
          <cell r="N3471">
            <v>0</v>
          </cell>
          <cell r="O3471" t="str">
            <v>CLASSE</v>
          </cell>
          <cell r="P3471">
            <v>4</v>
          </cell>
          <cell r="Q3471">
            <v>54.4</v>
          </cell>
          <cell r="R3471">
            <v>31</v>
          </cell>
          <cell r="S3471">
            <v>54.400000000000006</v>
          </cell>
          <cell r="T3471" t="str">
            <v xml:space="preserve"> </v>
          </cell>
        </row>
        <row r="3472">
          <cell r="A3472" t="str">
            <v>63069100</v>
          </cell>
          <cell r="B3472" t="str">
            <v>Planches chars a voiles  et autres articles de campement en coton</v>
          </cell>
          <cell r="C3472">
            <v>38393</v>
          </cell>
          <cell r="D3472">
            <v>30</v>
          </cell>
          <cell r="E3472">
            <v>0</v>
          </cell>
          <cell r="F3472">
            <v>18</v>
          </cell>
          <cell r="G3472">
            <v>30</v>
          </cell>
          <cell r="H3472">
            <v>0</v>
          </cell>
          <cell r="I3472">
            <v>18</v>
          </cell>
          <cell r="J3472">
            <v>1</v>
          </cell>
          <cell r="K3472">
            <v>0</v>
          </cell>
          <cell r="L3472" t="str">
            <v>NMB</v>
          </cell>
          <cell r="M3472" t="str">
            <v>KGM</v>
          </cell>
          <cell r="N3472">
            <v>0</v>
          </cell>
          <cell r="O3472" t="str">
            <v>CLASSE</v>
          </cell>
          <cell r="P3472">
            <v>4</v>
          </cell>
          <cell r="Q3472">
            <v>54.4</v>
          </cell>
          <cell r="R3472">
            <v>31</v>
          </cell>
          <cell r="S3472">
            <v>54.400000000000006</v>
          </cell>
          <cell r="T3472" t="str">
            <v xml:space="preserve"> </v>
          </cell>
        </row>
        <row r="3473">
          <cell r="A3473" t="str">
            <v>63069900</v>
          </cell>
          <cell r="B3473" t="str">
            <v>Planches,chars a voiles art.de campement en matieres autre que coton</v>
          </cell>
          <cell r="C3473">
            <v>38393</v>
          </cell>
          <cell r="D3473">
            <v>30</v>
          </cell>
          <cell r="E3473">
            <v>0</v>
          </cell>
          <cell r="F3473">
            <v>18</v>
          </cell>
          <cell r="G3473">
            <v>30</v>
          </cell>
          <cell r="H3473">
            <v>0</v>
          </cell>
          <cell r="I3473">
            <v>18</v>
          </cell>
          <cell r="J3473">
            <v>1</v>
          </cell>
          <cell r="K3473">
            <v>0</v>
          </cell>
          <cell r="L3473" t="str">
            <v>NMB</v>
          </cell>
          <cell r="M3473" t="str">
            <v>KGM</v>
          </cell>
          <cell r="N3473">
            <v>0</v>
          </cell>
          <cell r="O3473" t="str">
            <v>CLASSE</v>
          </cell>
          <cell r="P3473">
            <v>4</v>
          </cell>
          <cell r="Q3473">
            <v>54.4</v>
          </cell>
          <cell r="R3473">
            <v>31</v>
          </cell>
          <cell r="S3473">
            <v>54.400000000000006</v>
          </cell>
          <cell r="T3473" t="str">
            <v xml:space="preserve"> </v>
          </cell>
        </row>
        <row r="3474">
          <cell r="A3474" t="str">
            <v>63071000</v>
          </cell>
          <cell r="B3474" t="str">
            <v>Serpillere,wassingue,lavette,chamoisette,vadrouilles &amp; articles similaires</v>
          </cell>
          <cell r="C3474">
            <v>38393</v>
          </cell>
          <cell r="D3474">
            <v>30</v>
          </cell>
          <cell r="E3474">
            <v>0</v>
          </cell>
          <cell r="F3474">
            <v>18</v>
          </cell>
          <cell r="G3474">
            <v>30</v>
          </cell>
          <cell r="H3474">
            <v>0</v>
          </cell>
          <cell r="I3474">
            <v>18</v>
          </cell>
          <cell r="J3474">
            <v>1</v>
          </cell>
          <cell r="K3474">
            <v>0</v>
          </cell>
          <cell r="L3474" t="str">
            <v>NMB</v>
          </cell>
          <cell r="M3474" t="str">
            <v>KGM</v>
          </cell>
          <cell r="N3474">
            <v>0</v>
          </cell>
          <cell r="O3474" t="str">
            <v>CLASSE</v>
          </cell>
          <cell r="P3474">
            <v>4</v>
          </cell>
          <cell r="Q3474">
            <v>54.4</v>
          </cell>
          <cell r="R3474">
            <v>31</v>
          </cell>
          <cell r="S3474">
            <v>54.400000000000006</v>
          </cell>
          <cell r="T3474" t="str">
            <v xml:space="preserve"> </v>
          </cell>
        </row>
        <row r="3475">
          <cell r="A3475" t="str">
            <v>63072000</v>
          </cell>
          <cell r="B3475" t="str">
            <v>Ceintures et gilets de sauvetage</v>
          </cell>
          <cell r="C3475">
            <v>38393</v>
          </cell>
          <cell r="D3475">
            <v>30</v>
          </cell>
          <cell r="E3475">
            <v>0</v>
          </cell>
          <cell r="F3475">
            <v>18</v>
          </cell>
          <cell r="G3475">
            <v>30</v>
          </cell>
          <cell r="H3475">
            <v>0</v>
          </cell>
          <cell r="I3475">
            <v>18</v>
          </cell>
          <cell r="J3475">
            <v>1</v>
          </cell>
          <cell r="K3475">
            <v>0</v>
          </cell>
          <cell r="L3475" t="str">
            <v>NMB</v>
          </cell>
          <cell r="M3475" t="str">
            <v>KGM</v>
          </cell>
          <cell r="N3475">
            <v>0</v>
          </cell>
          <cell r="O3475" t="str">
            <v>CLASSE</v>
          </cell>
          <cell r="P3475">
            <v>4</v>
          </cell>
          <cell r="Q3475">
            <v>54.4</v>
          </cell>
          <cell r="R3475">
            <v>31</v>
          </cell>
          <cell r="S3475">
            <v>54.400000000000006</v>
          </cell>
          <cell r="T3475" t="str">
            <v xml:space="preserve"> </v>
          </cell>
        </row>
        <row r="3476">
          <cell r="A3476" t="str">
            <v>63079000</v>
          </cell>
          <cell r="B3476" t="str">
            <v>Patrons de vetements confectionnes</v>
          </cell>
          <cell r="C3476">
            <v>38393</v>
          </cell>
          <cell r="D3476">
            <v>30</v>
          </cell>
          <cell r="E3476">
            <v>0</v>
          </cell>
          <cell r="F3476">
            <v>18</v>
          </cell>
          <cell r="G3476">
            <v>30</v>
          </cell>
          <cell r="H3476">
            <v>0</v>
          </cell>
          <cell r="I3476">
            <v>18</v>
          </cell>
          <cell r="J3476">
            <v>1</v>
          </cell>
          <cell r="K3476">
            <v>0</v>
          </cell>
          <cell r="L3476" t="str">
            <v>NMB</v>
          </cell>
          <cell r="M3476" t="str">
            <v>KGM</v>
          </cell>
          <cell r="N3476">
            <v>0</v>
          </cell>
          <cell r="O3476" t="str">
            <v>CLASSE</v>
          </cell>
          <cell r="P3476">
            <v>4</v>
          </cell>
          <cell r="Q3476">
            <v>54.4</v>
          </cell>
          <cell r="R3476">
            <v>31</v>
          </cell>
          <cell r="S3476">
            <v>54.400000000000006</v>
          </cell>
          <cell r="T3476" t="str">
            <v xml:space="preserve"> </v>
          </cell>
        </row>
        <row r="3477">
          <cell r="A3477" t="str">
            <v>63080000</v>
          </cell>
          <cell r="B3477" t="str">
            <v>Assortiment de tissus &amp; de fils pr confection tapis,napes,art.simil cvd</v>
          </cell>
          <cell r="C3477">
            <v>38393</v>
          </cell>
          <cell r="D3477">
            <v>30</v>
          </cell>
          <cell r="E3477">
            <v>0</v>
          </cell>
          <cell r="F3477">
            <v>18</v>
          </cell>
          <cell r="G3477">
            <v>30</v>
          </cell>
          <cell r="H3477">
            <v>0</v>
          </cell>
          <cell r="I3477">
            <v>18</v>
          </cell>
          <cell r="J3477">
            <v>1</v>
          </cell>
          <cell r="K3477">
            <v>0</v>
          </cell>
          <cell r="L3477" t="str">
            <v>NMB</v>
          </cell>
          <cell r="M3477" t="str">
            <v>KGM</v>
          </cell>
          <cell r="N3477">
            <v>0</v>
          </cell>
          <cell r="O3477" t="str">
            <v>CLASSE</v>
          </cell>
          <cell r="P3477">
            <v>4</v>
          </cell>
          <cell r="Q3477">
            <v>54.4</v>
          </cell>
          <cell r="R3477">
            <v>31</v>
          </cell>
          <cell r="S3477">
            <v>54.400000000000006</v>
          </cell>
          <cell r="T3477" t="str">
            <v xml:space="preserve"> </v>
          </cell>
        </row>
        <row r="3478">
          <cell r="A3478" t="str">
            <v>63090000</v>
          </cell>
          <cell r="B3478" t="str">
            <v>Articles de friperie</v>
          </cell>
          <cell r="C3478">
            <v>38393</v>
          </cell>
          <cell r="D3478">
            <v>30</v>
          </cell>
          <cell r="E3478">
            <v>0</v>
          </cell>
          <cell r="F3478">
            <v>18</v>
          </cell>
          <cell r="G3478">
            <v>30</v>
          </cell>
          <cell r="H3478">
            <v>0</v>
          </cell>
          <cell r="I3478">
            <v>18</v>
          </cell>
          <cell r="J3478">
            <v>1</v>
          </cell>
          <cell r="K3478">
            <v>0</v>
          </cell>
          <cell r="L3478" t="str">
            <v>KGM</v>
          </cell>
          <cell r="M3478">
            <v>0</v>
          </cell>
          <cell r="N3478">
            <v>0</v>
          </cell>
          <cell r="O3478" t="str">
            <v>CLASSE</v>
          </cell>
          <cell r="P3478">
            <v>4</v>
          </cell>
          <cell r="Q3478">
            <v>54.4</v>
          </cell>
          <cell r="R3478">
            <v>31</v>
          </cell>
          <cell r="S3478">
            <v>54.400000000000006</v>
          </cell>
          <cell r="T3478" t="str">
            <v xml:space="preserve"> </v>
          </cell>
        </row>
        <row r="3479">
          <cell r="A3479" t="str">
            <v>63101000</v>
          </cell>
          <cell r="B3479" t="str">
            <v>Chiffons,dechets de ficelles, cordes et cordages, tries</v>
          </cell>
          <cell r="C3479">
            <v>38393</v>
          </cell>
          <cell r="D3479">
            <v>30</v>
          </cell>
          <cell r="E3479">
            <v>0</v>
          </cell>
          <cell r="F3479">
            <v>18</v>
          </cell>
          <cell r="G3479">
            <v>30</v>
          </cell>
          <cell r="H3479">
            <v>0</v>
          </cell>
          <cell r="I3479">
            <v>18</v>
          </cell>
          <cell r="J3479">
            <v>1</v>
          </cell>
          <cell r="K3479">
            <v>0</v>
          </cell>
          <cell r="L3479" t="str">
            <v>NMB</v>
          </cell>
          <cell r="M3479" t="str">
            <v>KGM</v>
          </cell>
          <cell r="N3479">
            <v>0</v>
          </cell>
          <cell r="O3479" t="str">
            <v>CLASSE</v>
          </cell>
          <cell r="P3479">
            <v>4</v>
          </cell>
          <cell r="Q3479">
            <v>54.4</v>
          </cell>
          <cell r="R3479">
            <v>31</v>
          </cell>
          <cell r="S3479">
            <v>54.400000000000006</v>
          </cell>
          <cell r="T3479" t="str">
            <v xml:space="preserve"> </v>
          </cell>
        </row>
        <row r="3480">
          <cell r="A3480" t="str">
            <v>63109000</v>
          </cell>
          <cell r="B3480" t="str">
            <v>Chiffons et dechets de ficelles, cordes et cordages, non tries</v>
          </cell>
          <cell r="C3480">
            <v>38393</v>
          </cell>
          <cell r="D3480">
            <v>30</v>
          </cell>
          <cell r="E3480">
            <v>0</v>
          </cell>
          <cell r="F3480">
            <v>18</v>
          </cell>
          <cell r="G3480">
            <v>30</v>
          </cell>
          <cell r="H3480">
            <v>0</v>
          </cell>
          <cell r="I3480">
            <v>18</v>
          </cell>
          <cell r="J3480">
            <v>1</v>
          </cell>
          <cell r="K3480">
            <v>0</v>
          </cell>
          <cell r="L3480" t="str">
            <v>NMB</v>
          </cell>
          <cell r="M3480" t="str">
            <v>KGM</v>
          </cell>
          <cell r="N3480">
            <v>0</v>
          </cell>
          <cell r="O3480" t="str">
            <v>CLASSE</v>
          </cell>
          <cell r="P3480">
            <v>4</v>
          </cell>
          <cell r="Q3480">
            <v>54.4</v>
          </cell>
          <cell r="R3480">
            <v>31</v>
          </cell>
          <cell r="S3480">
            <v>54.400000000000006</v>
          </cell>
          <cell r="T3480" t="str">
            <v xml:space="preserve"> </v>
          </cell>
        </row>
        <row r="3481">
          <cell r="A3481" t="str">
            <v>64011000</v>
          </cell>
          <cell r="B3481" t="str">
            <v>Chaus.etanches en mat.plast.ou caoutch.a coquil.de protect.avant en metal</v>
          </cell>
          <cell r="C3481">
            <v>38393</v>
          </cell>
          <cell r="D3481">
            <v>30</v>
          </cell>
          <cell r="E3481">
            <v>0</v>
          </cell>
          <cell r="F3481">
            <v>18</v>
          </cell>
          <cell r="G3481">
            <v>30</v>
          </cell>
          <cell r="H3481">
            <v>0</v>
          </cell>
          <cell r="I3481">
            <v>18</v>
          </cell>
          <cell r="J3481">
            <v>1</v>
          </cell>
          <cell r="K3481">
            <v>0</v>
          </cell>
          <cell r="L3481" t="str">
            <v>NPR</v>
          </cell>
          <cell r="M3481">
            <v>0</v>
          </cell>
          <cell r="N3481">
            <v>0</v>
          </cell>
          <cell r="O3481" t="str">
            <v>CLASSE</v>
          </cell>
          <cell r="P3481">
            <v>4</v>
          </cell>
          <cell r="Q3481">
            <v>54.4</v>
          </cell>
          <cell r="R3481">
            <v>31</v>
          </cell>
          <cell r="S3481">
            <v>54.400000000000006</v>
          </cell>
          <cell r="T3481" t="str">
            <v xml:space="preserve"> </v>
          </cell>
        </row>
        <row r="3482">
          <cell r="A3482" t="str">
            <v>64019100</v>
          </cell>
          <cell r="B3482" t="str">
            <v>Chaussures etanches couvrant le genou,ou matieres plasti. ou en caoutchouc</v>
          </cell>
          <cell r="C3482">
            <v>38393</v>
          </cell>
          <cell r="D3482">
            <v>30</v>
          </cell>
          <cell r="E3482">
            <v>0</v>
          </cell>
          <cell r="F3482">
            <v>18</v>
          </cell>
          <cell r="G3482">
            <v>30</v>
          </cell>
          <cell r="H3482">
            <v>0</v>
          </cell>
          <cell r="I3482">
            <v>18</v>
          </cell>
          <cell r="J3482">
            <v>1</v>
          </cell>
          <cell r="K3482">
            <v>0</v>
          </cell>
          <cell r="L3482" t="str">
            <v>NPR</v>
          </cell>
          <cell r="M3482">
            <v>0</v>
          </cell>
          <cell r="N3482">
            <v>0</v>
          </cell>
          <cell r="O3482" t="str">
            <v>CLASSE</v>
          </cell>
          <cell r="P3482">
            <v>4</v>
          </cell>
          <cell r="Q3482">
            <v>54.4</v>
          </cell>
          <cell r="R3482">
            <v>31</v>
          </cell>
          <cell r="S3482">
            <v>54.400000000000006</v>
          </cell>
          <cell r="T3482" t="str">
            <v xml:space="preserve"> </v>
          </cell>
        </row>
        <row r="3483">
          <cell r="A3483" t="str">
            <v>64019200</v>
          </cell>
          <cell r="B3483" t="str">
            <v>Chauss.couvrant la cheville mais pas le genou en mat.plastique ou caoutch</v>
          </cell>
          <cell r="C3483">
            <v>38393</v>
          </cell>
          <cell r="D3483">
            <v>30</v>
          </cell>
          <cell r="E3483">
            <v>0</v>
          </cell>
          <cell r="F3483">
            <v>18</v>
          </cell>
          <cell r="G3483">
            <v>30</v>
          </cell>
          <cell r="H3483">
            <v>0</v>
          </cell>
          <cell r="I3483">
            <v>18</v>
          </cell>
          <cell r="J3483">
            <v>1</v>
          </cell>
          <cell r="K3483">
            <v>0</v>
          </cell>
          <cell r="L3483" t="str">
            <v>NPR</v>
          </cell>
          <cell r="M3483">
            <v>0</v>
          </cell>
          <cell r="N3483">
            <v>0</v>
          </cell>
          <cell r="O3483" t="str">
            <v>CLASSE</v>
          </cell>
          <cell r="P3483">
            <v>4</v>
          </cell>
          <cell r="Q3483">
            <v>54.4</v>
          </cell>
          <cell r="R3483">
            <v>31</v>
          </cell>
          <cell r="S3483">
            <v>54.400000000000006</v>
          </cell>
          <cell r="T3483" t="str">
            <v xml:space="preserve"> </v>
          </cell>
        </row>
        <row r="3484">
          <cell r="A3484" t="str">
            <v>64019900</v>
          </cell>
          <cell r="B3484" t="str">
            <v>Chaussures etanches, en matiere plasti.ou caoutchouc exclus 640191-640192</v>
          </cell>
          <cell r="C3484">
            <v>38393</v>
          </cell>
          <cell r="D3484">
            <v>30</v>
          </cell>
          <cell r="E3484">
            <v>0</v>
          </cell>
          <cell r="F3484">
            <v>18</v>
          </cell>
          <cell r="G3484">
            <v>30</v>
          </cell>
          <cell r="H3484">
            <v>0</v>
          </cell>
          <cell r="I3484">
            <v>18</v>
          </cell>
          <cell r="J3484">
            <v>1</v>
          </cell>
          <cell r="K3484">
            <v>0</v>
          </cell>
          <cell r="L3484" t="str">
            <v>NPR</v>
          </cell>
          <cell r="M3484">
            <v>0</v>
          </cell>
          <cell r="N3484">
            <v>0</v>
          </cell>
          <cell r="O3484" t="str">
            <v>CLASSE</v>
          </cell>
          <cell r="P3484">
            <v>4</v>
          </cell>
          <cell r="Q3484">
            <v>54.4</v>
          </cell>
          <cell r="R3484">
            <v>31</v>
          </cell>
          <cell r="S3484">
            <v>54.400000000000006</v>
          </cell>
          <cell r="T3484" t="str">
            <v xml:space="preserve"> </v>
          </cell>
        </row>
        <row r="3485">
          <cell r="A3485" t="str">
            <v>64021200</v>
          </cell>
          <cell r="B3485" t="str">
            <v>Chaussures de ski, de surf des neiges en caoutchouc ou plastique</v>
          </cell>
          <cell r="C3485">
            <v>38393</v>
          </cell>
          <cell r="D3485">
            <v>30</v>
          </cell>
          <cell r="E3485">
            <v>0</v>
          </cell>
          <cell r="F3485">
            <v>18</v>
          </cell>
          <cell r="G3485">
            <v>30</v>
          </cell>
          <cell r="H3485">
            <v>0</v>
          </cell>
          <cell r="I3485">
            <v>18</v>
          </cell>
          <cell r="J3485">
            <v>1</v>
          </cell>
          <cell r="K3485">
            <v>0</v>
          </cell>
          <cell r="L3485" t="str">
            <v>NPR</v>
          </cell>
          <cell r="M3485">
            <v>0</v>
          </cell>
          <cell r="N3485">
            <v>0</v>
          </cell>
          <cell r="O3485" t="str">
            <v>CLASSE</v>
          </cell>
          <cell r="P3485">
            <v>4</v>
          </cell>
          <cell r="Q3485">
            <v>54.4</v>
          </cell>
          <cell r="R3485">
            <v>31</v>
          </cell>
          <cell r="S3485">
            <v>54.400000000000006</v>
          </cell>
          <cell r="T3485" t="str">
            <v xml:space="preserve"> </v>
          </cell>
        </row>
        <row r="3486">
          <cell r="A3486" t="str">
            <v>64021900</v>
          </cell>
          <cell r="B3486" t="str">
            <v>Chaussures de sport en caoutchouc ou plastique exclus 640212</v>
          </cell>
          <cell r="C3486">
            <v>38393</v>
          </cell>
          <cell r="D3486">
            <v>30</v>
          </cell>
          <cell r="E3486">
            <v>0</v>
          </cell>
          <cell r="F3486">
            <v>18</v>
          </cell>
          <cell r="G3486">
            <v>30</v>
          </cell>
          <cell r="H3486">
            <v>0</v>
          </cell>
          <cell r="I3486">
            <v>18</v>
          </cell>
          <cell r="J3486">
            <v>1</v>
          </cell>
          <cell r="K3486">
            <v>0</v>
          </cell>
          <cell r="L3486" t="str">
            <v>NPR</v>
          </cell>
          <cell r="M3486">
            <v>0</v>
          </cell>
          <cell r="N3486">
            <v>0</v>
          </cell>
          <cell r="O3486" t="str">
            <v>CLASSE</v>
          </cell>
          <cell r="P3486">
            <v>4</v>
          </cell>
          <cell r="Q3486">
            <v>54.4</v>
          </cell>
          <cell r="R3486">
            <v>31</v>
          </cell>
          <cell r="S3486">
            <v>54.400000000000006</v>
          </cell>
          <cell r="T3486" t="str">
            <v xml:space="preserve"> </v>
          </cell>
        </row>
        <row r="3487">
          <cell r="A3487" t="str">
            <v>64022000</v>
          </cell>
          <cell r="B3487" t="str">
            <v>Chaussures a lanieres ou brides fixees en caoutchouc,plastique</v>
          </cell>
          <cell r="C3487">
            <v>38393</v>
          </cell>
          <cell r="D3487">
            <v>30</v>
          </cell>
          <cell r="E3487">
            <v>0</v>
          </cell>
          <cell r="F3487">
            <v>18</v>
          </cell>
          <cell r="G3487">
            <v>30</v>
          </cell>
          <cell r="H3487">
            <v>0</v>
          </cell>
          <cell r="I3487">
            <v>18</v>
          </cell>
          <cell r="J3487">
            <v>1</v>
          </cell>
          <cell r="K3487">
            <v>0</v>
          </cell>
          <cell r="L3487" t="str">
            <v>NPR</v>
          </cell>
          <cell r="M3487">
            <v>0</v>
          </cell>
          <cell r="N3487">
            <v>0</v>
          </cell>
          <cell r="O3487" t="str">
            <v>CLASSE</v>
          </cell>
          <cell r="P3487">
            <v>4</v>
          </cell>
          <cell r="Q3487">
            <v>54.4</v>
          </cell>
          <cell r="R3487">
            <v>31</v>
          </cell>
          <cell r="S3487">
            <v>54.400000000000006</v>
          </cell>
          <cell r="T3487" t="str">
            <v xml:space="preserve"> </v>
          </cell>
        </row>
        <row r="3488">
          <cell r="A3488" t="str">
            <v>64023000</v>
          </cell>
          <cell r="B3488" t="str">
            <v>Chaussures en caoutchouc...a coquille avant en metal</v>
          </cell>
          <cell r="C3488">
            <v>38393</v>
          </cell>
          <cell r="D3488">
            <v>30</v>
          </cell>
          <cell r="E3488">
            <v>0</v>
          </cell>
          <cell r="F3488">
            <v>18</v>
          </cell>
          <cell r="G3488">
            <v>30</v>
          </cell>
          <cell r="H3488">
            <v>0</v>
          </cell>
          <cell r="I3488">
            <v>18</v>
          </cell>
          <cell r="J3488">
            <v>1</v>
          </cell>
          <cell r="K3488">
            <v>0</v>
          </cell>
          <cell r="L3488" t="str">
            <v>NPR</v>
          </cell>
          <cell r="M3488">
            <v>0</v>
          </cell>
          <cell r="N3488">
            <v>0</v>
          </cell>
          <cell r="O3488" t="str">
            <v>CLASSE</v>
          </cell>
          <cell r="P3488">
            <v>4</v>
          </cell>
          <cell r="Q3488">
            <v>54.4</v>
          </cell>
          <cell r="R3488">
            <v>31</v>
          </cell>
          <cell r="S3488">
            <v>54.400000000000006</v>
          </cell>
          <cell r="T3488" t="str">
            <v xml:space="preserve"> </v>
          </cell>
        </row>
        <row r="3489">
          <cell r="A3489" t="str">
            <v>64029100</v>
          </cell>
          <cell r="B3489" t="str">
            <v>Chaussures en caoutchouc ou plast. couvrant la cheville ...</v>
          </cell>
          <cell r="C3489">
            <v>38393</v>
          </cell>
          <cell r="D3489">
            <v>30</v>
          </cell>
          <cell r="E3489">
            <v>0</v>
          </cell>
          <cell r="F3489">
            <v>18</v>
          </cell>
          <cell r="G3489">
            <v>30</v>
          </cell>
          <cell r="H3489">
            <v>0</v>
          </cell>
          <cell r="I3489">
            <v>18</v>
          </cell>
          <cell r="J3489">
            <v>1</v>
          </cell>
          <cell r="K3489">
            <v>0</v>
          </cell>
          <cell r="L3489" t="str">
            <v>NPR</v>
          </cell>
          <cell r="M3489">
            <v>0</v>
          </cell>
          <cell r="N3489">
            <v>0</v>
          </cell>
          <cell r="O3489" t="str">
            <v>CLASSE</v>
          </cell>
          <cell r="P3489">
            <v>4</v>
          </cell>
          <cell r="Q3489">
            <v>54.4</v>
          </cell>
          <cell r="R3489">
            <v>31</v>
          </cell>
          <cell r="S3489">
            <v>54.400000000000006</v>
          </cell>
          <cell r="T3489" t="str">
            <v xml:space="preserve"> </v>
          </cell>
        </row>
        <row r="3490">
          <cell r="A3490" t="str">
            <v>64029900</v>
          </cell>
          <cell r="B3490" t="str">
            <v>Chaussures en caoutchouc ou en plastique ne couvrant pas la cheville</v>
          </cell>
          <cell r="C3490">
            <v>38393</v>
          </cell>
          <cell r="D3490">
            <v>30</v>
          </cell>
          <cell r="E3490">
            <v>0</v>
          </cell>
          <cell r="F3490">
            <v>18</v>
          </cell>
          <cell r="G3490">
            <v>30</v>
          </cell>
          <cell r="H3490">
            <v>0</v>
          </cell>
          <cell r="I3490">
            <v>18</v>
          </cell>
          <cell r="J3490">
            <v>1</v>
          </cell>
          <cell r="K3490">
            <v>0</v>
          </cell>
          <cell r="L3490" t="str">
            <v>NPR</v>
          </cell>
          <cell r="M3490">
            <v>0</v>
          </cell>
          <cell r="N3490">
            <v>0</v>
          </cell>
          <cell r="O3490" t="str">
            <v>CLASSE</v>
          </cell>
          <cell r="P3490">
            <v>4</v>
          </cell>
          <cell r="Q3490">
            <v>54.4</v>
          </cell>
          <cell r="R3490">
            <v>31</v>
          </cell>
          <cell r="S3490">
            <v>54.400000000000006</v>
          </cell>
          <cell r="T3490" t="str">
            <v xml:space="preserve"> </v>
          </cell>
        </row>
        <row r="3491">
          <cell r="A3491" t="str">
            <v>64031200</v>
          </cell>
          <cell r="B3491" t="str">
            <v>Chaussures de ski et de surf des neiges en cuir naturel</v>
          </cell>
          <cell r="C3491">
            <v>38393</v>
          </cell>
          <cell r="D3491">
            <v>30</v>
          </cell>
          <cell r="E3491">
            <v>0</v>
          </cell>
          <cell r="F3491">
            <v>18</v>
          </cell>
          <cell r="G3491">
            <v>30</v>
          </cell>
          <cell r="H3491">
            <v>0</v>
          </cell>
          <cell r="I3491">
            <v>18</v>
          </cell>
          <cell r="J3491">
            <v>1</v>
          </cell>
          <cell r="K3491">
            <v>0</v>
          </cell>
          <cell r="L3491" t="str">
            <v>NPR</v>
          </cell>
          <cell r="M3491">
            <v>0</v>
          </cell>
          <cell r="N3491">
            <v>0</v>
          </cell>
          <cell r="O3491" t="str">
            <v>CLASSE</v>
          </cell>
          <cell r="P3491">
            <v>4</v>
          </cell>
          <cell r="Q3491">
            <v>54.4</v>
          </cell>
          <cell r="R3491">
            <v>31</v>
          </cell>
          <cell r="S3491">
            <v>54.400000000000006</v>
          </cell>
          <cell r="T3491" t="str">
            <v xml:space="preserve"> </v>
          </cell>
        </row>
        <row r="3492">
          <cell r="A3492" t="str">
            <v>64031900</v>
          </cell>
          <cell r="B3492" t="str">
            <v>Chaussures de sport en cuir exclus 640312</v>
          </cell>
          <cell r="C3492">
            <v>38393</v>
          </cell>
          <cell r="D3492">
            <v>30</v>
          </cell>
          <cell r="E3492">
            <v>0</v>
          </cell>
          <cell r="F3492">
            <v>18</v>
          </cell>
          <cell r="G3492">
            <v>30</v>
          </cell>
          <cell r="H3492">
            <v>0</v>
          </cell>
          <cell r="I3492">
            <v>18</v>
          </cell>
          <cell r="J3492">
            <v>1</v>
          </cell>
          <cell r="K3492">
            <v>0</v>
          </cell>
          <cell r="L3492" t="str">
            <v>NPR</v>
          </cell>
          <cell r="M3492">
            <v>0</v>
          </cell>
          <cell r="N3492">
            <v>0</v>
          </cell>
          <cell r="O3492" t="str">
            <v>CLASSE</v>
          </cell>
          <cell r="P3492">
            <v>4</v>
          </cell>
          <cell r="Q3492">
            <v>54.4</v>
          </cell>
          <cell r="R3492">
            <v>31</v>
          </cell>
          <cell r="S3492">
            <v>54.400000000000006</v>
          </cell>
          <cell r="T3492" t="str">
            <v xml:space="preserve"> </v>
          </cell>
        </row>
        <row r="3493">
          <cell r="A3493" t="str">
            <v>64032000</v>
          </cell>
          <cell r="B3493" t="str">
            <v>Chaussures a lanieres a semelle et dessus en cuir naturel</v>
          </cell>
          <cell r="C3493">
            <v>38393</v>
          </cell>
          <cell r="D3493">
            <v>30</v>
          </cell>
          <cell r="E3493">
            <v>0</v>
          </cell>
          <cell r="F3493">
            <v>18</v>
          </cell>
          <cell r="G3493">
            <v>30</v>
          </cell>
          <cell r="H3493">
            <v>0</v>
          </cell>
          <cell r="I3493">
            <v>18</v>
          </cell>
          <cell r="J3493">
            <v>1</v>
          </cell>
          <cell r="K3493">
            <v>0</v>
          </cell>
          <cell r="L3493" t="str">
            <v>NPR</v>
          </cell>
          <cell r="M3493">
            <v>0</v>
          </cell>
          <cell r="N3493">
            <v>0</v>
          </cell>
          <cell r="O3493" t="str">
            <v>CLASSE</v>
          </cell>
          <cell r="P3493">
            <v>4</v>
          </cell>
          <cell r="Q3493">
            <v>54.4</v>
          </cell>
          <cell r="R3493">
            <v>31</v>
          </cell>
          <cell r="S3493">
            <v>54.400000000000006</v>
          </cell>
          <cell r="T3493" t="str">
            <v xml:space="preserve"> </v>
          </cell>
        </row>
        <row r="3494">
          <cell r="A3494" t="str">
            <v>64033000</v>
          </cell>
          <cell r="B3494" t="str">
            <v>Chaussures, dessus en cuir,semelle en bois,sans coquille avant metallique</v>
          </cell>
          <cell r="C3494">
            <v>38393</v>
          </cell>
          <cell r="D3494">
            <v>30</v>
          </cell>
          <cell r="E3494">
            <v>0</v>
          </cell>
          <cell r="F3494">
            <v>18</v>
          </cell>
          <cell r="G3494">
            <v>30</v>
          </cell>
          <cell r="H3494">
            <v>0</v>
          </cell>
          <cell r="I3494">
            <v>18</v>
          </cell>
          <cell r="J3494">
            <v>1</v>
          </cell>
          <cell r="K3494">
            <v>0</v>
          </cell>
          <cell r="L3494" t="str">
            <v>NPR</v>
          </cell>
          <cell r="M3494">
            <v>0</v>
          </cell>
          <cell r="N3494">
            <v>0</v>
          </cell>
          <cell r="O3494" t="str">
            <v>CLASSE</v>
          </cell>
          <cell r="P3494">
            <v>4</v>
          </cell>
          <cell r="Q3494">
            <v>54.4</v>
          </cell>
          <cell r="R3494">
            <v>31</v>
          </cell>
          <cell r="S3494">
            <v>54.400000000000006</v>
          </cell>
          <cell r="T3494" t="str">
            <v xml:space="preserve"> </v>
          </cell>
        </row>
        <row r="3495">
          <cell r="A3495" t="str">
            <v>64034000</v>
          </cell>
          <cell r="B3495" t="str">
            <v>Chaussures en cuir naturel,a coquille metal</v>
          </cell>
          <cell r="C3495">
            <v>38393</v>
          </cell>
          <cell r="D3495">
            <v>30</v>
          </cell>
          <cell r="E3495">
            <v>0</v>
          </cell>
          <cell r="F3495">
            <v>18</v>
          </cell>
          <cell r="G3495">
            <v>30</v>
          </cell>
          <cell r="H3495">
            <v>0</v>
          </cell>
          <cell r="I3495">
            <v>18</v>
          </cell>
          <cell r="J3495">
            <v>1</v>
          </cell>
          <cell r="K3495">
            <v>0</v>
          </cell>
          <cell r="L3495" t="str">
            <v>NPR</v>
          </cell>
          <cell r="M3495">
            <v>0</v>
          </cell>
          <cell r="N3495">
            <v>0</v>
          </cell>
          <cell r="O3495" t="str">
            <v>CLASSE</v>
          </cell>
          <cell r="P3495">
            <v>4</v>
          </cell>
          <cell r="Q3495">
            <v>54.4</v>
          </cell>
          <cell r="R3495">
            <v>31</v>
          </cell>
          <cell r="S3495">
            <v>54.400000000000006</v>
          </cell>
          <cell r="T3495" t="str">
            <v xml:space="preserve"> </v>
          </cell>
        </row>
        <row r="3496">
          <cell r="A3496" t="str">
            <v>64035100</v>
          </cell>
          <cell r="B3496" t="str">
            <v>Chaussures en cuir couvrant la cheville a semelles en cuir naturel</v>
          </cell>
          <cell r="C3496">
            <v>38393</v>
          </cell>
          <cell r="D3496">
            <v>30</v>
          </cell>
          <cell r="E3496">
            <v>0</v>
          </cell>
          <cell r="F3496">
            <v>18</v>
          </cell>
          <cell r="G3496">
            <v>30</v>
          </cell>
          <cell r="H3496">
            <v>0</v>
          </cell>
          <cell r="I3496">
            <v>18</v>
          </cell>
          <cell r="J3496">
            <v>1</v>
          </cell>
          <cell r="K3496">
            <v>0</v>
          </cell>
          <cell r="L3496" t="str">
            <v>NPR</v>
          </cell>
          <cell r="M3496">
            <v>0</v>
          </cell>
          <cell r="N3496">
            <v>0</v>
          </cell>
          <cell r="O3496" t="str">
            <v>CLASSE</v>
          </cell>
          <cell r="P3496">
            <v>4</v>
          </cell>
          <cell r="Q3496">
            <v>54.4</v>
          </cell>
          <cell r="R3496">
            <v>31</v>
          </cell>
          <cell r="S3496">
            <v>54.400000000000006</v>
          </cell>
          <cell r="T3496" t="str">
            <v xml:space="preserve"> </v>
          </cell>
        </row>
        <row r="3497">
          <cell r="A3497" t="str">
            <v>64035900</v>
          </cell>
          <cell r="B3497" t="str">
            <v>Chaus.a semelles exter.et dessus en cuir natur.ne couvrant pas la cheville</v>
          </cell>
          <cell r="C3497">
            <v>38393</v>
          </cell>
          <cell r="D3497">
            <v>30</v>
          </cell>
          <cell r="E3497">
            <v>0</v>
          </cell>
          <cell r="F3497">
            <v>18</v>
          </cell>
          <cell r="G3497">
            <v>30</v>
          </cell>
          <cell r="H3497">
            <v>0</v>
          </cell>
          <cell r="I3497">
            <v>18</v>
          </cell>
          <cell r="J3497">
            <v>1</v>
          </cell>
          <cell r="K3497">
            <v>0</v>
          </cell>
          <cell r="L3497" t="str">
            <v>NPR</v>
          </cell>
          <cell r="M3497">
            <v>0</v>
          </cell>
          <cell r="N3497">
            <v>0</v>
          </cell>
          <cell r="O3497" t="str">
            <v>CLASSE</v>
          </cell>
          <cell r="P3497">
            <v>4</v>
          </cell>
          <cell r="Q3497">
            <v>54.4</v>
          </cell>
          <cell r="R3497">
            <v>31</v>
          </cell>
          <cell r="S3497">
            <v>54.400000000000006</v>
          </cell>
          <cell r="T3497" t="str">
            <v xml:space="preserve"> </v>
          </cell>
        </row>
        <row r="3498">
          <cell r="A3498" t="str">
            <v>64039100</v>
          </cell>
          <cell r="B3498" t="str">
            <v>Chaussures en cuir couvrant la cheville autre que 640361</v>
          </cell>
          <cell r="C3498">
            <v>38393</v>
          </cell>
          <cell r="D3498">
            <v>30</v>
          </cell>
          <cell r="E3498">
            <v>0</v>
          </cell>
          <cell r="F3498">
            <v>18</v>
          </cell>
          <cell r="G3498">
            <v>30</v>
          </cell>
          <cell r="H3498">
            <v>0</v>
          </cell>
          <cell r="I3498">
            <v>18</v>
          </cell>
          <cell r="J3498">
            <v>1</v>
          </cell>
          <cell r="K3498">
            <v>0</v>
          </cell>
          <cell r="L3498" t="str">
            <v>NPR</v>
          </cell>
          <cell r="M3498">
            <v>0</v>
          </cell>
          <cell r="N3498">
            <v>0</v>
          </cell>
          <cell r="O3498" t="str">
            <v>CLASSE</v>
          </cell>
          <cell r="P3498">
            <v>4</v>
          </cell>
          <cell r="Q3498">
            <v>54.4</v>
          </cell>
          <cell r="R3498">
            <v>31</v>
          </cell>
          <cell r="S3498">
            <v>54.400000000000006</v>
          </cell>
          <cell r="T3498" t="str">
            <v xml:space="preserve"> </v>
          </cell>
        </row>
        <row r="3499">
          <cell r="A3499" t="str">
            <v>64039900</v>
          </cell>
          <cell r="B3499" t="str">
            <v>Chaussures en cuir exclus 640312 a 640391</v>
          </cell>
          <cell r="C3499">
            <v>38393</v>
          </cell>
          <cell r="D3499">
            <v>30</v>
          </cell>
          <cell r="E3499">
            <v>0</v>
          </cell>
          <cell r="F3499">
            <v>18</v>
          </cell>
          <cell r="G3499">
            <v>30</v>
          </cell>
          <cell r="H3499">
            <v>0</v>
          </cell>
          <cell r="I3499">
            <v>18</v>
          </cell>
          <cell r="J3499">
            <v>1</v>
          </cell>
          <cell r="K3499">
            <v>0</v>
          </cell>
          <cell r="L3499" t="str">
            <v>NPR</v>
          </cell>
          <cell r="M3499">
            <v>0</v>
          </cell>
          <cell r="N3499">
            <v>0</v>
          </cell>
          <cell r="O3499" t="str">
            <v>CLASSE</v>
          </cell>
          <cell r="P3499">
            <v>4</v>
          </cell>
          <cell r="Q3499">
            <v>54.4</v>
          </cell>
          <cell r="R3499">
            <v>31</v>
          </cell>
          <cell r="S3499">
            <v>54.400000000000006</v>
          </cell>
          <cell r="T3499" t="str">
            <v xml:space="preserve"> </v>
          </cell>
        </row>
        <row r="3500">
          <cell r="A3500" t="str">
            <v>64041100</v>
          </cell>
          <cell r="B3500" t="str">
            <v>Chaussures de sport...a dessus textile et semelles...caoutchouc..</v>
          </cell>
          <cell r="C3500">
            <v>38393</v>
          </cell>
          <cell r="D3500">
            <v>30</v>
          </cell>
          <cell r="E3500">
            <v>0</v>
          </cell>
          <cell r="F3500">
            <v>18</v>
          </cell>
          <cell r="G3500">
            <v>30</v>
          </cell>
          <cell r="H3500">
            <v>0</v>
          </cell>
          <cell r="I3500">
            <v>18</v>
          </cell>
          <cell r="J3500">
            <v>1</v>
          </cell>
          <cell r="K3500">
            <v>0</v>
          </cell>
          <cell r="L3500" t="str">
            <v>NPR</v>
          </cell>
          <cell r="M3500">
            <v>0</v>
          </cell>
          <cell r="N3500">
            <v>0</v>
          </cell>
          <cell r="O3500" t="str">
            <v>CLASSE</v>
          </cell>
          <cell r="P3500">
            <v>4</v>
          </cell>
          <cell r="Q3500">
            <v>54.4</v>
          </cell>
          <cell r="R3500">
            <v>31</v>
          </cell>
          <cell r="S3500">
            <v>54.400000000000006</v>
          </cell>
          <cell r="T3500" t="str">
            <v xml:space="preserve"> </v>
          </cell>
        </row>
        <row r="3501">
          <cell r="A3501" t="str">
            <v>64041900</v>
          </cell>
          <cell r="B3501" t="str">
            <v>Chaussures a dessus textile et semelles en caoutchouc..exclus 640411</v>
          </cell>
          <cell r="C3501">
            <v>38393</v>
          </cell>
          <cell r="D3501">
            <v>30</v>
          </cell>
          <cell r="E3501">
            <v>0</v>
          </cell>
          <cell r="F3501">
            <v>18</v>
          </cell>
          <cell r="G3501">
            <v>30</v>
          </cell>
          <cell r="H3501">
            <v>0</v>
          </cell>
          <cell r="I3501">
            <v>18</v>
          </cell>
          <cell r="J3501">
            <v>1</v>
          </cell>
          <cell r="K3501">
            <v>0</v>
          </cell>
          <cell r="L3501" t="str">
            <v>NPR</v>
          </cell>
          <cell r="M3501">
            <v>0</v>
          </cell>
          <cell r="N3501">
            <v>0</v>
          </cell>
          <cell r="O3501" t="str">
            <v>CLASSE</v>
          </cell>
          <cell r="P3501">
            <v>4</v>
          </cell>
          <cell r="Q3501">
            <v>54.4</v>
          </cell>
          <cell r="R3501">
            <v>31</v>
          </cell>
          <cell r="S3501">
            <v>54.400000000000006</v>
          </cell>
          <cell r="T3501" t="str">
            <v xml:space="preserve"> </v>
          </cell>
        </row>
        <row r="3502">
          <cell r="A3502" t="str">
            <v>64042000</v>
          </cell>
          <cell r="B3502" t="str">
            <v>Chaussures a dessus textile et semelles...en cuir</v>
          </cell>
          <cell r="C3502">
            <v>38393</v>
          </cell>
          <cell r="D3502">
            <v>30</v>
          </cell>
          <cell r="E3502">
            <v>0</v>
          </cell>
          <cell r="F3502">
            <v>18</v>
          </cell>
          <cell r="G3502">
            <v>30</v>
          </cell>
          <cell r="H3502">
            <v>0</v>
          </cell>
          <cell r="I3502">
            <v>18</v>
          </cell>
          <cell r="J3502">
            <v>1</v>
          </cell>
          <cell r="K3502">
            <v>0</v>
          </cell>
          <cell r="L3502" t="str">
            <v>NPR</v>
          </cell>
          <cell r="M3502">
            <v>0</v>
          </cell>
          <cell r="N3502">
            <v>0</v>
          </cell>
          <cell r="O3502" t="str">
            <v>CLASSE</v>
          </cell>
          <cell r="P3502">
            <v>4</v>
          </cell>
          <cell r="Q3502">
            <v>54.4</v>
          </cell>
          <cell r="R3502">
            <v>31</v>
          </cell>
          <cell r="S3502">
            <v>54.400000000000006</v>
          </cell>
          <cell r="T3502" t="str">
            <v xml:space="preserve"> </v>
          </cell>
        </row>
        <row r="3503">
          <cell r="A3503" t="str">
            <v>64051000</v>
          </cell>
          <cell r="B3503" t="str">
            <v>Chaussures a dessus en cuir naturel ou reconstitue ndnca</v>
          </cell>
          <cell r="C3503">
            <v>38393</v>
          </cell>
          <cell r="D3503">
            <v>30</v>
          </cell>
          <cell r="E3503">
            <v>0</v>
          </cell>
          <cell r="F3503">
            <v>18</v>
          </cell>
          <cell r="G3503">
            <v>30</v>
          </cell>
          <cell r="H3503">
            <v>0</v>
          </cell>
          <cell r="I3503">
            <v>18</v>
          </cell>
          <cell r="J3503">
            <v>1</v>
          </cell>
          <cell r="K3503">
            <v>0</v>
          </cell>
          <cell r="L3503" t="str">
            <v>NPR</v>
          </cell>
          <cell r="M3503">
            <v>0</v>
          </cell>
          <cell r="N3503">
            <v>0</v>
          </cell>
          <cell r="O3503" t="str">
            <v>CLASSE</v>
          </cell>
          <cell r="P3503">
            <v>4</v>
          </cell>
          <cell r="Q3503">
            <v>54.4</v>
          </cell>
          <cell r="R3503">
            <v>31</v>
          </cell>
          <cell r="S3503">
            <v>54.400000000000006</v>
          </cell>
          <cell r="T3503" t="str">
            <v xml:space="preserve"> </v>
          </cell>
        </row>
        <row r="3504">
          <cell r="A3504" t="str">
            <v>64052000</v>
          </cell>
          <cell r="B3504" t="str">
            <v>Chaussures a dessus en textiles ndnca</v>
          </cell>
          <cell r="C3504">
            <v>38393</v>
          </cell>
          <cell r="D3504">
            <v>30</v>
          </cell>
          <cell r="E3504">
            <v>0</v>
          </cell>
          <cell r="F3504">
            <v>18</v>
          </cell>
          <cell r="G3504">
            <v>30</v>
          </cell>
          <cell r="H3504">
            <v>0</v>
          </cell>
          <cell r="I3504">
            <v>18</v>
          </cell>
          <cell r="J3504">
            <v>1</v>
          </cell>
          <cell r="K3504">
            <v>0</v>
          </cell>
          <cell r="L3504" t="str">
            <v>NPR</v>
          </cell>
          <cell r="M3504">
            <v>0</v>
          </cell>
          <cell r="N3504">
            <v>0</v>
          </cell>
          <cell r="O3504" t="str">
            <v>CLASSE</v>
          </cell>
          <cell r="P3504">
            <v>4</v>
          </cell>
          <cell r="Q3504">
            <v>54.4</v>
          </cell>
          <cell r="R3504">
            <v>31</v>
          </cell>
          <cell r="S3504">
            <v>54.400000000000006</v>
          </cell>
          <cell r="T3504" t="str">
            <v xml:space="preserve"> </v>
          </cell>
        </row>
        <row r="3505">
          <cell r="A3505" t="str">
            <v>64059000</v>
          </cell>
          <cell r="B3505" t="str">
            <v>Chaussures du ch.64 autres que des n.640110 a 640520</v>
          </cell>
          <cell r="C3505">
            <v>38393</v>
          </cell>
          <cell r="D3505">
            <v>30</v>
          </cell>
          <cell r="E3505">
            <v>0</v>
          </cell>
          <cell r="F3505">
            <v>18</v>
          </cell>
          <cell r="G3505">
            <v>30</v>
          </cell>
          <cell r="H3505">
            <v>0</v>
          </cell>
          <cell r="I3505">
            <v>18</v>
          </cell>
          <cell r="J3505">
            <v>1</v>
          </cell>
          <cell r="K3505">
            <v>0</v>
          </cell>
          <cell r="L3505" t="str">
            <v>NPR</v>
          </cell>
          <cell r="M3505">
            <v>0</v>
          </cell>
          <cell r="N3505">
            <v>0</v>
          </cell>
          <cell r="O3505" t="str">
            <v>CLASSE</v>
          </cell>
          <cell r="P3505">
            <v>4</v>
          </cell>
          <cell r="Q3505">
            <v>54.4</v>
          </cell>
          <cell r="R3505">
            <v>31</v>
          </cell>
          <cell r="S3505">
            <v>54.400000000000006</v>
          </cell>
          <cell r="T3505" t="str">
            <v xml:space="preserve"> </v>
          </cell>
        </row>
        <row r="3506">
          <cell r="A3506" t="str">
            <v>64061000</v>
          </cell>
          <cell r="B3506" t="str">
            <v>Dessus de chaussures et leurs parties, contreforts et bouts durs exclus</v>
          </cell>
          <cell r="C3506">
            <v>38393</v>
          </cell>
          <cell r="D3506">
            <v>20</v>
          </cell>
          <cell r="E3506">
            <v>0</v>
          </cell>
          <cell r="F3506">
            <v>18</v>
          </cell>
          <cell r="G3506">
            <v>20</v>
          </cell>
          <cell r="H3506">
            <v>0</v>
          </cell>
          <cell r="I3506">
            <v>18</v>
          </cell>
          <cell r="J3506">
            <v>1</v>
          </cell>
          <cell r="K3506">
            <v>0</v>
          </cell>
          <cell r="L3506" t="str">
            <v>NPR</v>
          </cell>
          <cell r="M3506" t="str">
            <v>KGM</v>
          </cell>
          <cell r="N3506">
            <v>0</v>
          </cell>
          <cell r="O3506" t="str">
            <v>CLASSE</v>
          </cell>
          <cell r="P3506">
            <v>3</v>
          </cell>
          <cell r="Q3506">
            <v>42.6</v>
          </cell>
          <cell r="R3506">
            <v>21</v>
          </cell>
          <cell r="S3506">
            <v>42.599999999999994</v>
          </cell>
          <cell r="T3506" t="str">
            <v xml:space="preserve"> </v>
          </cell>
        </row>
        <row r="3507">
          <cell r="A3507" t="str">
            <v>64062000</v>
          </cell>
          <cell r="B3507" t="str">
            <v>Semelles exterieures et talons en matiere plastique, caoutchouc</v>
          </cell>
          <cell r="C3507">
            <v>38393</v>
          </cell>
          <cell r="D3507">
            <v>20</v>
          </cell>
          <cell r="E3507">
            <v>0</v>
          </cell>
          <cell r="F3507">
            <v>18</v>
          </cell>
          <cell r="G3507">
            <v>20</v>
          </cell>
          <cell r="H3507">
            <v>0</v>
          </cell>
          <cell r="I3507">
            <v>18</v>
          </cell>
          <cell r="J3507">
            <v>1</v>
          </cell>
          <cell r="K3507">
            <v>0</v>
          </cell>
          <cell r="L3507" t="str">
            <v>NPR</v>
          </cell>
          <cell r="M3507" t="str">
            <v>KGM</v>
          </cell>
          <cell r="N3507">
            <v>0</v>
          </cell>
          <cell r="O3507" t="str">
            <v>CLASSE</v>
          </cell>
          <cell r="P3507">
            <v>3</v>
          </cell>
          <cell r="Q3507">
            <v>42.6</v>
          </cell>
          <cell r="R3507">
            <v>21</v>
          </cell>
          <cell r="S3507">
            <v>42.599999999999994</v>
          </cell>
          <cell r="T3507" t="str">
            <v xml:space="preserve"> </v>
          </cell>
        </row>
        <row r="3508">
          <cell r="A3508" t="str">
            <v>64069100</v>
          </cell>
          <cell r="B3508" t="str">
            <v>Parties de chaussures en bois</v>
          </cell>
          <cell r="C3508">
            <v>38393</v>
          </cell>
          <cell r="D3508">
            <v>20</v>
          </cell>
          <cell r="E3508">
            <v>0</v>
          </cell>
          <cell r="F3508">
            <v>18</v>
          </cell>
          <cell r="G3508">
            <v>20</v>
          </cell>
          <cell r="H3508">
            <v>0</v>
          </cell>
          <cell r="I3508">
            <v>18</v>
          </cell>
          <cell r="J3508">
            <v>1</v>
          </cell>
          <cell r="K3508">
            <v>0</v>
          </cell>
          <cell r="L3508" t="str">
            <v>NPR</v>
          </cell>
          <cell r="M3508" t="str">
            <v>KGM</v>
          </cell>
          <cell r="N3508">
            <v>0</v>
          </cell>
          <cell r="O3508" t="str">
            <v>CLASSE</v>
          </cell>
          <cell r="P3508">
            <v>3</v>
          </cell>
          <cell r="Q3508">
            <v>42.6</v>
          </cell>
          <cell r="R3508">
            <v>21</v>
          </cell>
          <cell r="S3508">
            <v>42.599999999999994</v>
          </cell>
          <cell r="T3508" t="str">
            <v xml:space="preserve"> </v>
          </cell>
        </row>
        <row r="3509">
          <cell r="A3509" t="str">
            <v>64069900</v>
          </cell>
          <cell r="B3509" t="str">
            <v>Parties de chaussures en autres matieres que bois</v>
          </cell>
          <cell r="C3509">
            <v>38393</v>
          </cell>
          <cell r="D3509">
            <v>20</v>
          </cell>
          <cell r="E3509">
            <v>0</v>
          </cell>
          <cell r="F3509">
            <v>18</v>
          </cell>
          <cell r="G3509">
            <v>20</v>
          </cell>
          <cell r="H3509">
            <v>0</v>
          </cell>
          <cell r="I3509">
            <v>18</v>
          </cell>
          <cell r="J3509">
            <v>1</v>
          </cell>
          <cell r="K3509">
            <v>0</v>
          </cell>
          <cell r="L3509" t="str">
            <v>NPR</v>
          </cell>
          <cell r="M3509" t="str">
            <v>KGM</v>
          </cell>
          <cell r="N3509">
            <v>0</v>
          </cell>
          <cell r="O3509" t="str">
            <v>CLASSE</v>
          </cell>
          <cell r="P3509">
            <v>3</v>
          </cell>
          <cell r="Q3509">
            <v>42.6</v>
          </cell>
          <cell r="R3509">
            <v>21</v>
          </cell>
          <cell r="S3509">
            <v>42.599999999999994</v>
          </cell>
          <cell r="T3509" t="str">
            <v xml:space="preserve"> </v>
          </cell>
        </row>
        <row r="3510">
          <cell r="A3510" t="str">
            <v>65010000</v>
          </cell>
          <cell r="B3510" t="str">
            <v>Cloches non dress. ni tournurees,plataux,manchons en feutres,pour chapeaux</v>
          </cell>
          <cell r="C3510">
            <v>38393</v>
          </cell>
          <cell r="D3510">
            <v>30</v>
          </cell>
          <cell r="E3510">
            <v>0</v>
          </cell>
          <cell r="F3510">
            <v>18</v>
          </cell>
          <cell r="G3510">
            <v>30</v>
          </cell>
          <cell r="H3510">
            <v>0</v>
          </cell>
          <cell r="I3510">
            <v>18</v>
          </cell>
          <cell r="J3510">
            <v>1</v>
          </cell>
          <cell r="K3510">
            <v>0</v>
          </cell>
          <cell r="L3510" t="str">
            <v>KGM</v>
          </cell>
          <cell r="M3510">
            <v>0</v>
          </cell>
          <cell r="N3510">
            <v>0</v>
          </cell>
          <cell r="O3510" t="str">
            <v>CLASSE</v>
          </cell>
          <cell r="P3510">
            <v>4</v>
          </cell>
          <cell r="Q3510">
            <v>54.4</v>
          </cell>
          <cell r="R3510">
            <v>31</v>
          </cell>
          <cell r="S3510">
            <v>54.400000000000006</v>
          </cell>
          <cell r="T3510" t="str">
            <v xml:space="preserve"> </v>
          </cell>
        </row>
        <row r="3511">
          <cell r="A3511" t="str">
            <v>65020000</v>
          </cell>
          <cell r="B3511" t="str">
            <v>Cloches formes tressees non dressees,ni tournurees,ni garnies pr chapeaux</v>
          </cell>
          <cell r="C3511">
            <v>38393</v>
          </cell>
          <cell r="D3511">
            <v>30</v>
          </cell>
          <cell r="E3511">
            <v>0</v>
          </cell>
          <cell r="F3511">
            <v>18</v>
          </cell>
          <cell r="G3511">
            <v>30</v>
          </cell>
          <cell r="H3511">
            <v>0</v>
          </cell>
          <cell r="I3511">
            <v>18</v>
          </cell>
          <cell r="J3511">
            <v>1</v>
          </cell>
          <cell r="K3511">
            <v>0</v>
          </cell>
          <cell r="L3511" t="str">
            <v>KGM</v>
          </cell>
          <cell r="M3511">
            <v>0</v>
          </cell>
          <cell r="N3511">
            <v>0</v>
          </cell>
          <cell r="O3511" t="str">
            <v>CLASSE</v>
          </cell>
          <cell r="P3511">
            <v>4</v>
          </cell>
          <cell r="Q3511">
            <v>54.4</v>
          </cell>
          <cell r="R3511">
            <v>31</v>
          </cell>
          <cell r="S3511">
            <v>54.400000000000006</v>
          </cell>
          <cell r="T3511" t="str">
            <v xml:space="preserve"> </v>
          </cell>
        </row>
        <row r="3512">
          <cell r="A3512" t="str">
            <v>65030000</v>
          </cell>
          <cell r="B3512" t="str">
            <v>Chapeaux et autres coiffures en feutres fabriques avec cloches ou plateaux</v>
          </cell>
          <cell r="C3512">
            <v>38393</v>
          </cell>
          <cell r="D3512">
            <v>30</v>
          </cell>
          <cell r="E3512">
            <v>0</v>
          </cell>
          <cell r="F3512">
            <v>18</v>
          </cell>
          <cell r="G3512">
            <v>30</v>
          </cell>
          <cell r="H3512">
            <v>0</v>
          </cell>
          <cell r="I3512">
            <v>18</v>
          </cell>
          <cell r="J3512">
            <v>1</v>
          </cell>
          <cell r="K3512">
            <v>0</v>
          </cell>
          <cell r="L3512" t="str">
            <v>KGM</v>
          </cell>
          <cell r="M3512">
            <v>0</v>
          </cell>
          <cell r="N3512">
            <v>0</v>
          </cell>
          <cell r="O3512" t="str">
            <v>CLASSE</v>
          </cell>
          <cell r="P3512">
            <v>4</v>
          </cell>
          <cell r="Q3512">
            <v>54.4</v>
          </cell>
          <cell r="R3512">
            <v>31</v>
          </cell>
          <cell r="S3512">
            <v>54.400000000000006</v>
          </cell>
          <cell r="T3512" t="str">
            <v xml:space="preserve"> </v>
          </cell>
        </row>
        <row r="3513">
          <cell r="A3513" t="str">
            <v>65040000</v>
          </cell>
          <cell r="B3513" t="str">
            <v>Chapeaux &amp; autres coiffures tresses, meme garnis</v>
          </cell>
          <cell r="C3513">
            <v>38393</v>
          </cell>
          <cell r="D3513">
            <v>30</v>
          </cell>
          <cell r="E3513">
            <v>0</v>
          </cell>
          <cell r="F3513">
            <v>18</v>
          </cell>
          <cell r="G3513">
            <v>30</v>
          </cell>
          <cell r="H3513">
            <v>0</v>
          </cell>
          <cell r="I3513">
            <v>18</v>
          </cell>
          <cell r="J3513">
            <v>1</v>
          </cell>
          <cell r="K3513">
            <v>0</v>
          </cell>
          <cell r="L3513" t="str">
            <v>KGM</v>
          </cell>
          <cell r="M3513">
            <v>0</v>
          </cell>
          <cell r="N3513">
            <v>0</v>
          </cell>
          <cell r="O3513" t="str">
            <v>CLASSE</v>
          </cell>
          <cell r="P3513">
            <v>4</v>
          </cell>
          <cell r="Q3513">
            <v>54.4</v>
          </cell>
          <cell r="R3513">
            <v>31</v>
          </cell>
          <cell r="S3513">
            <v>54.400000000000006</v>
          </cell>
          <cell r="T3513" t="str">
            <v xml:space="preserve"> </v>
          </cell>
        </row>
        <row r="3514">
          <cell r="A3514" t="str">
            <v>65051000</v>
          </cell>
          <cell r="B3514" t="str">
            <v>Resilles et filets a cheveux</v>
          </cell>
          <cell r="C3514">
            <v>38393</v>
          </cell>
          <cell r="D3514">
            <v>30</v>
          </cell>
          <cell r="E3514">
            <v>0</v>
          </cell>
          <cell r="F3514">
            <v>18</v>
          </cell>
          <cell r="G3514">
            <v>30</v>
          </cell>
          <cell r="H3514">
            <v>0</v>
          </cell>
          <cell r="I3514">
            <v>18</v>
          </cell>
          <cell r="J3514">
            <v>1</v>
          </cell>
          <cell r="K3514">
            <v>0</v>
          </cell>
          <cell r="L3514" t="str">
            <v>KGM</v>
          </cell>
          <cell r="M3514">
            <v>0</v>
          </cell>
          <cell r="N3514">
            <v>0</v>
          </cell>
          <cell r="O3514" t="str">
            <v>CLASSE</v>
          </cell>
          <cell r="P3514">
            <v>4</v>
          </cell>
          <cell r="Q3514">
            <v>54.4</v>
          </cell>
          <cell r="R3514">
            <v>31</v>
          </cell>
          <cell r="S3514">
            <v>54.400000000000006</v>
          </cell>
          <cell r="T3514" t="str">
            <v xml:space="preserve"> </v>
          </cell>
        </row>
        <row r="3515">
          <cell r="A3515" t="str">
            <v>65059010</v>
          </cell>
          <cell r="B3515" t="str">
            <v>Casques en lige,en moelle de sureau ou d'alos ou autres prod.recouverts de tissus</v>
          </cell>
          <cell r="C3515">
            <v>38393</v>
          </cell>
          <cell r="D3515">
            <v>30</v>
          </cell>
          <cell r="E3515">
            <v>0</v>
          </cell>
          <cell r="F3515">
            <v>18</v>
          </cell>
          <cell r="G3515">
            <v>30</v>
          </cell>
          <cell r="H3515">
            <v>0</v>
          </cell>
          <cell r="I3515">
            <v>18</v>
          </cell>
          <cell r="J3515">
            <v>1</v>
          </cell>
          <cell r="K3515" t="str">
            <v>0 K</v>
          </cell>
          <cell r="L3515" t="str">
            <v>GM</v>
          </cell>
          <cell r="M3515">
            <v>0</v>
          </cell>
          <cell r="N3515" t="str">
            <v>0 C</v>
          </cell>
          <cell r="O3515" t="str">
            <v>LASSE 4</v>
          </cell>
          <cell r="P3515">
            <v>5</v>
          </cell>
          <cell r="Q3515">
            <v>4.4000000000000004</v>
          </cell>
          <cell r="R3515" t="e">
            <v>#VALUE!</v>
          </cell>
          <cell r="S3515" t="e">
            <v>#VALUE!</v>
          </cell>
          <cell r="T3515" t="e">
            <v>#VALUE!</v>
          </cell>
        </row>
        <row r="3516">
          <cell r="A3516" t="str">
            <v>65059020</v>
          </cell>
          <cell r="B3516" t="str">
            <v>Casquettes,k_x0002_pis et similaires,d'uniforme</v>
          </cell>
          <cell r="C3516">
            <v>38393</v>
          </cell>
          <cell r="D3516">
            <v>30</v>
          </cell>
          <cell r="E3516">
            <v>0</v>
          </cell>
          <cell r="F3516">
            <v>18</v>
          </cell>
          <cell r="G3516">
            <v>30</v>
          </cell>
          <cell r="H3516">
            <v>0</v>
          </cell>
          <cell r="I3516">
            <v>18</v>
          </cell>
          <cell r="J3516">
            <v>1</v>
          </cell>
          <cell r="K3516">
            <v>0</v>
          </cell>
          <cell r="L3516" t="str">
            <v>KGM</v>
          </cell>
          <cell r="M3516">
            <v>0</v>
          </cell>
          <cell r="N3516">
            <v>0</v>
          </cell>
          <cell r="O3516" t="str">
            <v>CLASSE</v>
          </cell>
          <cell r="P3516">
            <v>4</v>
          </cell>
          <cell r="Q3516">
            <v>54.4</v>
          </cell>
          <cell r="R3516">
            <v>31</v>
          </cell>
          <cell r="S3516">
            <v>54.400000000000006</v>
          </cell>
          <cell r="T3516" t="str">
            <v xml:space="preserve"> </v>
          </cell>
        </row>
        <row r="3517">
          <cell r="A3517" t="str">
            <v>65059090</v>
          </cell>
          <cell r="B3517" t="str">
            <v>Chapeaux et coiffures en bonneterie ou confectionn_x0002_s autres que  650510 _x0005_ 65059020</v>
          </cell>
          <cell r="C3517">
            <v>38393</v>
          </cell>
          <cell r="D3517">
            <v>30</v>
          </cell>
          <cell r="E3517">
            <v>0</v>
          </cell>
          <cell r="F3517">
            <v>18</v>
          </cell>
          <cell r="G3517">
            <v>30</v>
          </cell>
          <cell r="H3517">
            <v>0</v>
          </cell>
          <cell r="I3517">
            <v>18</v>
          </cell>
          <cell r="J3517">
            <v>1</v>
          </cell>
          <cell r="K3517">
            <v>0</v>
          </cell>
          <cell r="L3517" t="str">
            <v>KGM</v>
          </cell>
          <cell r="M3517">
            <v>0</v>
          </cell>
          <cell r="N3517">
            <v>0</v>
          </cell>
          <cell r="O3517" t="str">
            <v>CLASSE</v>
          </cell>
          <cell r="P3517">
            <v>4</v>
          </cell>
          <cell r="Q3517">
            <v>54.4</v>
          </cell>
          <cell r="R3517">
            <v>31</v>
          </cell>
          <cell r="S3517">
            <v>54.400000000000006</v>
          </cell>
          <cell r="T3517" t="str">
            <v xml:space="preserve"> </v>
          </cell>
        </row>
        <row r="3518">
          <cell r="A3518" t="str">
            <v>65061000</v>
          </cell>
          <cell r="B3518" t="str">
            <v>Coiffures de securite</v>
          </cell>
          <cell r="C3518">
            <v>38393</v>
          </cell>
          <cell r="D3518">
            <v>30</v>
          </cell>
          <cell r="E3518">
            <v>0</v>
          </cell>
          <cell r="F3518">
            <v>18</v>
          </cell>
          <cell r="G3518">
            <v>30</v>
          </cell>
          <cell r="H3518">
            <v>0</v>
          </cell>
          <cell r="I3518">
            <v>18</v>
          </cell>
          <cell r="J3518">
            <v>1</v>
          </cell>
          <cell r="K3518">
            <v>0</v>
          </cell>
          <cell r="L3518" t="str">
            <v>KGM</v>
          </cell>
          <cell r="M3518">
            <v>0</v>
          </cell>
          <cell r="N3518">
            <v>0</v>
          </cell>
          <cell r="O3518" t="str">
            <v>CLASSE</v>
          </cell>
          <cell r="P3518">
            <v>4</v>
          </cell>
          <cell r="Q3518">
            <v>54.4</v>
          </cell>
          <cell r="R3518">
            <v>31</v>
          </cell>
          <cell r="S3518">
            <v>54.400000000000006</v>
          </cell>
          <cell r="T3518" t="str">
            <v xml:space="preserve"> </v>
          </cell>
        </row>
        <row r="3519">
          <cell r="A3519" t="str">
            <v>65069100</v>
          </cell>
          <cell r="B3519" t="str">
            <v>Coiffures en caoutchouc ou en matiere plastique</v>
          </cell>
          <cell r="C3519">
            <v>38393</v>
          </cell>
          <cell r="D3519">
            <v>30</v>
          </cell>
          <cell r="E3519">
            <v>0</v>
          </cell>
          <cell r="F3519">
            <v>18</v>
          </cell>
          <cell r="G3519">
            <v>30</v>
          </cell>
          <cell r="H3519">
            <v>0</v>
          </cell>
          <cell r="I3519">
            <v>18</v>
          </cell>
          <cell r="J3519">
            <v>1</v>
          </cell>
          <cell r="K3519">
            <v>0</v>
          </cell>
          <cell r="L3519" t="str">
            <v>KGM</v>
          </cell>
          <cell r="M3519">
            <v>0</v>
          </cell>
          <cell r="N3519">
            <v>0</v>
          </cell>
          <cell r="O3519" t="str">
            <v>CLASSE</v>
          </cell>
          <cell r="P3519">
            <v>4</v>
          </cell>
          <cell r="Q3519">
            <v>54.4</v>
          </cell>
          <cell r="R3519">
            <v>31</v>
          </cell>
          <cell r="S3519">
            <v>54.400000000000006</v>
          </cell>
          <cell r="T3519" t="str">
            <v xml:space="preserve"> </v>
          </cell>
        </row>
        <row r="3520">
          <cell r="A3520" t="str">
            <v>65069200</v>
          </cell>
          <cell r="B3520" t="str">
            <v>Coiffures en pelleteries naturelles</v>
          </cell>
          <cell r="C3520">
            <v>38393</v>
          </cell>
          <cell r="D3520">
            <v>30</v>
          </cell>
          <cell r="E3520">
            <v>0</v>
          </cell>
          <cell r="F3520">
            <v>18</v>
          </cell>
          <cell r="G3520">
            <v>30</v>
          </cell>
          <cell r="H3520">
            <v>0</v>
          </cell>
          <cell r="I3520">
            <v>18</v>
          </cell>
          <cell r="J3520">
            <v>1</v>
          </cell>
          <cell r="K3520">
            <v>0</v>
          </cell>
          <cell r="L3520" t="str">
            <v>KGM</v>
          </cell>
          <cell r="M3520">
            <v>0</v>
          </cell>
          <cell r="N3520">
            <v>0</v>
          </cell>
          <cell r="O3520" t="str">
            <v>CLASSE</v>
          </cell>
          <cell r="P3520">
            <v>4</v>
          </cell>
          <cell r="Q3520">
            <v>54.4</v>
          </cell>
          <cell r="R3520">
            <v>31</v>
          </cell>
          <cell r="S3520">
            <v>54.400000000000006</v>
          </cell>
          <cell r="T3520" t="str">
            <v xml:space="preserve"> </v>
          </cell>
        </row>
        <row r="3521">
          <cell r="A3521" t="str">
            <v>65069900</v>
          </cell>
          <cell r="B3521" t="str">
            <v>Coiffures en autres matieres autre que du 650699</v>
          </cell>
          <cell r="C3521">
            <v>38393</v>
          </cell>
          <cell r="D3521">
            <v>30</v>
          </cell>
          <cell r="E3521">
            <v>0</v>
          </cell>
          <cell r="F3521">
            <v>18</v>
          </cell>
          <cell r="G3521">
            <v>30</v>
          </cell>
          <cell r="H3521">
            <v>0</v>
          </cell>
          <cell r="I3521">
            <v>18</v>
          </cell>
          <cell r="J3521">
            <v>1</v>
          </cell>
          <cell r="K3521">
            <v>0</v>
          </cell>
          <cell r="L3521" t="str">
            <v>KGM</v>
          </cell>
          <cell r="M3521">
            <v>0</v>
          </cell>
          <cell r="N3521">
            <v>0</v>
          </cell>
          <cell r="O3521" t="str">
            <v>CLASSE</v>
          </cell>
          <cell r="P3521">
            <v>4</v>
          </cell>
          <cell r="Q3521">
            <v>54.4</v>
          </cell>
          <cell r="R3521">
            <v>31</v>
          </cell>
          <cell r="S3521">
            <v>54.400000000000006</v>
          </cell>
          <cell r="T3521" t="str">
            <v xml:space="preserve"> </v>
          </cell>
        </row>
        <row r="3522">
          <cell r="A3522" t="str">
            <v>65070000</v>
          </cell>
          <cell r="B3522" t="str">
            <v>Bandes,coiffes,couvre-coiffures, carcasses visieres et jugulaires</v>
          </cell>
          <cell r="C3522">
            <v>38393</v>
          </cell>
          <cell r="D3522">
            <v>30</v>
          </cell>
          <cell r="E3522">
            <v>0</v>
          </cell>
          <cell r="F3522">
            <v>18</v>
          </cell>
          <cell r="G3522">
            <v>30</v>
          </cell>
          <cell r="H3522">
            <v>0</v>
          </cell>
          <cell r="I3522">
            <v>18</v>
          </cell>
          <cell r="J3522">
            <v>1</v>
          </cell>
          <cell r="K3522">
            <v>0</v>
          </cell>
          <cell r="L3522" t="str">
            <v>KGM</v>
          </cell>
          <cell r="M3522">
            <v>0</v>
          </cell>
          <cell r="N3522">
            <v>0</v>
          </cell>
          <cell r="O3522" t="str">
            <v>CLASSE</v>
          </cell>
          <cell r="P3522">
            <v>4</v>
          </cell>
          <cell r="Q3522">
            <v>54.4</v>
          </cell>
          <cell r="R3522">
            <v>31</v>
          </cell>
          <cell r="S3522">
            <v>54.400000000000006</v>
          </cell>
          <cell r="T3522" t="str">
            <v xml:space="preserve"> </v>
          </cell>
        </row>
        <row r="3523">
          <cell r="A3523" t="str">
            <v>66011000</v>
          </cell>
          <cell r="B3523" t="str">
            <v>Parasols de jardin et articles similaires</v>
          </cell>
          <cell r="C3523">
            <v>38393</v>
          </cell>
          <cell r="D3523">
            <v>30</v>
          </cell>
          <cell r="E3523">
            <v>0</v>
          </cell>
          <cell r="F3523">
            <v>18</v>
          </cell>
          <cell r="G3523">
            <v>30</v>
          </cell>
          <cell r="H3523">
            <v>0</v>
          </cell>
          <cell r="I3523">
            <v>18</v>
          </cell>
          <cell r="J3523">
            <v>1</v>
          </cell>
          <cell r="K3523">
            <v>0</v>
          </cell>
          <cell r="L3523" t="str">
            <v>KGM</v>
          </cell>
          <cell r="M3523">
            <v>0</v>
          </cell>
          <cell r="N3523">
            <v>0</v>
          </cell>
          <cell r="O3523" t="str">
            <v>CLASSE</v>
          </cell>
          <cell r="P3523">
            <v>4</v>
          </cell>
          <cell r="Q3523">
            <v>54.4</v>
          </cell>
          <cell r="R3523">
            <v>31</v>
          </cell>
          <cell r="S3523">
            <v>54.400000000000006</v>
          </cell>
          <cell r="T3523" t="str">
            <v xml:space="preserve"> </v>
          </cell>
        </row>
        <row r="3524">
          <cell r="A3524" t="str">
            <v>66019100</v>
          </cell>
          <cell r="B3524" t="str">
            <v>Parapluies,ombrelles et articlees similaires,a mat ou manche telescopique</v>
          </cell>
          <cell r="C3524">
            <v>38393</v>
          </cell>
          <cell r="D3524">
            <v>30</v>
          </cell>
          <cell r="E3524">
            <v>0</v>
          </cell>
          <cell r="F3524">
            <v>18</v>
          </cell>
          <cell r="G3524">
            <v>30</v>
          </cell>
          <cell r="H3524">
            <v>0</v>
          </cell>
          <cell r="I3524">
            <v>18</v>
          </cell>
          <cell r="J3524">
            <v>1</v>
          </cell>
          <cell r="K3524">
            <v>0</v>
          </cell>
          <cell r="L3524" t="str">
            <v>KGM</v>
          </cell>
          <cell r="M3524">
            <v>0</v>
          </cell>
          <cell r="N3524">
            <v>0</v>
          </cell>
          <cell r="O3524" t="str">
            <v>CLASSE</v>
          </cell>
          <cell r="P3524">
            <v>4</v>
          </cell>
          <cell r="Q3524">
            <v>54.4</v>
          </cell>
          <cell r="R3524">
            <v>31</v>
          </cell>
          <cell r="S3524">
            <v>54.400000000000006</v>
          </cell>
          <cell r="T3524" t="str">
            <v xml:space="preserve"> </v>
          </cell>
        </row>
        <row r="3525">
          <cell r="A3525" t="str">
            <v>66019900</v>
          </cell>
          <cell r="B3525" t="str">
            <v>Parapluies,ombrelles et articles similaires</v>
          </cell>
          <cell r="C3525">
            <v>38393</v>
          </cell>
          <cell r="D3525">
            <v>30</v>
          </cell>
          <cell r="E3525">
            <v>0</v>
          </cell>
          <cell r="F3525">
            <v>18</v>
          </cell>
          <cell r="G3525">
            <v>30</v>
          </cell>
          <cell r="H3525">
            <v>0</v>
          </cell>
          <cell r="I3525">
            <v>18</v>
          </cell>
          <cell r="J3525">
            <v>1</v>
          </cell>
          <cell r="K3525">
            <v>0</v>
          </cell>
          <cell r="L3525" t="str">
            <v>KGM</v>
          </cell>
          <cell r="M3525">
            <v>0</v>
          </cell>
          <cell r="N3525">
            <v>0</v>
          </cell>
          <cell r="O3525" t="str">
            <v>CLASSE</v>
          </cell>
          <cell r="P3525">
            <v>4</v>
          </cell>
          <cell r="Q3525">
            <v>54.4</v>
          </cell>
          <cell r="R3525">
            <v>31</v>
          </cell>
          <cell r="S3525">
            <v>54.400000000000006</v>
          </cell>
          <cell r="T3525" t="str">
            <v xml:space="preserve"> </v>
          </cell>
        </row>
        <row r="3526">
          <cell r="A3526" t="str">
            <v>66020000</v>
          </cell>
          <cell r="B3526" t="str">
            <v>Cannes, canne-sieges, fouets, cravaches et articles similaires</v>
          </cell>
          <cell r="C3526">
            <v>38393</v>
          </cell>
          <cell r="D3526">
            <v>30</v>
          </cell>
          <cell r="E3526">
            <v>0</v>
          </cell>
          <cell r="F3526">
            <v>18</v>
          </cell>
          <cell r="G3526">
            <v>30</v>
          </cell>
          <cell r="H3526">
            <v>0</v>
          </cell>
          <cell r="I3526">
            <v>18</v>
          </cell>
          <cell r="J3526">
            <v>1</v>
          </cell>
          <cell r="K3526">
            <v>0</v>
          </cell>
          <cell r="L3526" t="str">
            <v>KGM</v>
          </cell>
          <cell r="M3526">
            <v>0</v>
          </cell>
          <cell r="N3526">
            <v>0</v>
          </cell>
          <cell r="O3526" t="str">
            <v>CLASSE</v>
          </cell>
          <cell r="P3526">
            <v>4</v>
          </cell>
          <cell r="Q3526">
            <v>54.4</v>
          </cell>
          <cell r="R3526">
            <v>31</v>
          </cell>
          <cell r="S3526">
            <v>54.400000000000006</v>
          </cell>
          <cell r="T3526" t="str">
            <v xml:space="preserve"> </v>
          </cell>
        </row>
        <row r="3527">
          <cell r="A3527" t="str">
            <v>66031000</v>
          </cell>
          <cell r="B3527" t="str">
            <v>Poignees et pommeaux,en autres matieres pour art. de 6601 6602</v>
          </cell>
          <cell r="C3527">
            <v>38393</v>
          </cell>
          <cell r="D3527">
            <v>30</v>
          </cell>
          <cell r="E3527">
            <v>0</v>
          </cell>
          <cell r="F3527">
            <v>18</v>
          </cell>
          <cell r="G3527">
            <v>30</v>
          </cell>
          <cell r="H3527">
            <v>0</v>
          </cell>
          <cell r="I3527">
            <v>18</v>
          </cell>
          <cell r="J3527">
            <v>1</v>
          </cell>
          <cell r="K3527">
            <v>0</v>
          </cell>
          <cell r="L3527" t="str">
            <v>KGM</v>
          </cell>
          <cell r="M3527">
            <v>0</v>
          </cell>
          <cell r="N3527">
            <v>0</v>
          </cell>
          <cell r="O3527" t="str">
            <v>CLASSE</v>
          </cell>
          <cell r="P3527">
            <v>4</v>
          </cell>
          <cell r="Q3527">
            <v>54.4</v>
          </cell>
          <cell r="R3527">
            <v>31</v>
          </cell>
          <cell r="S3527">
            <v>54.400000000000006</v>
          </cell>
          <cell r="T3527" t="str">
            <v xml:space="preserve"> </v>
          </cell>
        </row>
        <row r="3528">
          <cell r="A3528" t="str">
            <v>66032000</v>
          </cell>
          <cell r="B3528" t="str">
            <v>Montures assemblees meme avec mats manches, parapluies, ombrelles</v>
          </cell>
          <cell r="C3528">
            <v>38393</v>
          </cell>
          <cell r="D3528">
            <v>30</v>
          </cell>
          <cell r="E3528">
            <v>0</v>
          </cell>
          <cell r="F3528">
            <v>18</v>
          </cell>
          <cell r="G3528">
            <v>30</v>
          </cell>
          <cell r="H3528">
            <v>0</v>
          </cell>
          <cell r="I3528">
            <v>18</v>
          </cell>
          <cell r="J3528">
            <v>1</v>
          </cell>
          <cell r="K3528">
            <v>0</v>
          </cell>
          <cell r="L3528" t="str">
            <v>KGM</v>
          </cell>
          <cell r="M3528">
            <v>0</v>
          </cell>
          <cell r="N3528">
            <v>0</v>
          </cell>
          <cell r="O3528" t="str">
            <v>CLASSE</v>
          </cell>
          <cell r="P3528">
            <v>4</v>
          </cell>
          <cell r="Q3528">
            <v>54.4</v>
          </cell>
          <cell r="R3528">
            <v>31</v>
          </cell>
          <cell r="S3528">
            <v>54.400000000000006</v>
          </cell>
          <cell r="T3528" t="str">
            <v xml:space="preserve"> </v>
          </cell>
        </row>
        <row r="3529">
          <cell r="A3529" t="str">
            <v>66039000</v>
          </cell>
          <cell r="B3529" t="str">
            <v>Parties,garnitures,accessoires pour articles des n.66.01 ou 66.02</v>
          </cell>
          <cell r="C3529">
            <v>38393</v>
          </cell>
          <cell r="D3529">
            <v>30</v>
          </cell>
          <cell r="E3529">
            <v>0</v>
          </cell>
          <cell r="F3529">
            <v>18</v>
          </cell>
          <cell r="G3529">
            <v>30</v>
          </cell>
          <cell r="H3529">
            <v>0</v>
          </cell>
          <cell r="I3529">
            <v>18</v>
          </cell>
          <cell r="J3529">
            <v>1</v>
          </cell>
          <cell r="K3529">
            <v>0</v>
          </cell>
          <cell r="L3529" t="str">
            <v>KGM</v>
          </cell>
          <cell r="M3529">
            <v>0</v>
          </cell>
          <cell r="N3529">
            <v>0</v>
          </cell>
          <cell r="O3529" t="str">
            <v>CLASSE</v>
          </cell>
          <cell r="P3529">
            <v>4</v>
          </cell>
          <cell r="Q3529">
            <v>54.4</v>
          </cell>
          <cell r="R3529">
            <v>31</v>
          </cell>
          <cell r="S3529">
            <v>54.400000000000006</v>
          </cell>
          <cell r="T3529" t="str">
            <v xml:space="preserve"> </v>
          </cell>
        </row>
        <row r="3530">
          <cell r="A3530" t="str">
            <v>67010000</v>
          </cell>
          <cell r="B3530" t="str">
            <v>Parties d'oiseaux yc plumes,duvets &amp; autre travail.exclus.prodts du n.0505</v>
          </cell>
          <cell r="C3530">
            <v>38393</v>
          </cell>
          <cell r="D3530">
            <v>30</v>
          </cell>
          <cell r="E3530">
            <v>0</v>
          </cell>
          <cell r="F3530">
            <v>18</v>
          </cell>
          <cell r="G3530">
            <v>30</v>
          </cell>
          <cell r="H3530">
            <v>0</v>
          </cell>
          <cell r="I3530">
            <v>18</v>
          </cell>
          <cell r="J3530">
            <v>1</v>
          </cell>
          <cell r="K3530">
            <v>0</v>
          </cell>
          <cell r="L3530" t="str">
            <v>KGM</v>
          </cell>
          <cell r="M3530">
            <v>0</v>
          </cell>
          <cell r="N3530">
            <v>0</v>
          </cell>
          <cell r="O3530" t="str">
            <v>CLASSE</v>
          </cell>
          <cell r="P3530">
            <v>4</v>
          </cell>
          <cell r="Q3530">
            <v>54.4</v>
          </cell>
          <cell r="R3530">
            <v>31</v>
          </cell>
          <cell r="S3530">
            <v>54.400000000000006</v>
          </cell>
          <cell r="T3530" t="str">
            <v xml:space="preserve"> </v>
          </cell>
        </row>
        <row r="3531">
          <cell r="A3531" t="str">
            <v>67021000</v>
          </cell>
          <cell r="B3531" t="str">
            <v>Fleurs, feuillages et fruits artificiels &amp; parties en matieres plastiques</v>
          </cell>
          <cell r="C3531">
            <v>38393</v>
          </cell>
          <cell r="D3531">
            <v>30</v>
          </cell>
          <cell r="E3531">
            <v>0</v>
          </cell>
          <cell r="F3531">
            <v>18</v>
          </cell>
          <cell r="G3531">
            <v>30</v>
          </cell>
          <cell r="H3531">
            <v>0</v>
          </cell>
          <cell r="I3531">
            <v>18</v>
          </cell>
          <cell r="J3531">
            <v>1</v>
          </cell>
          <cell r="K3531">
            <v>0</v>
          </cell>
          <cell r="L3531" t="str">
            <v>KGM</v>
          </cell>
          <cell r="M3531">
            <v>0</v>
          </cell>
          <cell r="N3531">
            <v>0</v>
          </cell>
          <cell r="O3531" t="str">
            <v>CLASSE</v>
          </cell>
          <cell r="P3531">
            <v>4</v>
          </cell>
          <cell r="Q3531">
            <v>54.4</v>
          </cell>
          <cell r="R3531">
            <v>31</v>
          </cell>
          <cell r="S3531">
            <v>54.400000000000006</v>
          </cell>
          <cell r="T3531" t="str">
            <v xml:space="preserve"> </v>
          </cell>
        </row>
        <row r="3532">
          <cell r="A3532" t="str">
            <v>67029000</v>
          </cell>
          <cell r="B3532" t="str">
            <v>Fleurs, feuillages, fruits artificiels &amp; parties en autres matieres</v>
          </cell>
          <cell r="C3532">
            <v>38393</v>
          </cell>
          <cell r="D3532">
            <v>30</v>
          </cell>
          <cell r="E3532">
            <v>0</v>
          </cell>
          <cell r="F3532">
            <v>18</v>
          </cell>
          <cell r="G3532">
            <v>30</v>
          </cell>
          <cell r="H3532">
            <v>0</v>
          </cell>
          <cell r="I3532">
            <v>18</v>
          </cell>
          <cell r="J3532">
            <v>1</v>
          </cell>
          <cell r="K3532">
            <v>0</v>
          </cell>
          <cell r="L3532" t="str">
            <v>KGM</v>
          </cell>
          <cell r="M3532">
            <v>0</v>
          </cell>
          <cell r="N3532">
            <v>0</v>
          </cell>
          <cell r="O3532" t="str">
            <v>CLASSE</v>
          </cell>
          <cell r="P3532">
            <v>4</v>
          </cell>
          <cell r="Q3532">
            <v>54.4</v>
          </cell>
          <cell r="R3532">
            <v>31</v>
          </cell>
          <cell r="S3532">
            <v>54.400000000000006</v>
          </cell>
          <cell r="T3532" t="str">
            <v xml:space="preserve"> </v>
          </cell>
        </row>
        <row r="3533">
          <cell r="A3533" t="str">
            <v>67030000</v>
          </cell>
          <cell r="B3533" t="str">
            <v>Cheveux prepares; laines, poils et autres matieres textiles prepares</v>
          </cell>
          <cell r="C3533">
            <v>38393</v>
          </cell>
          <cell r="D3533">
            <v>30</v>
          </cell>
          <cell r="E3533">
            <v>0</v>
          </cell>
          <cell r="F3533">
            <v>18</v>
          </cell>
          <cell r="G3533">
            <v>30</v>
          </cell>
          <cell r="H3533">
            <v>0</v>
          </cell>
          <cell r="I3533">
            <v>18</v>
          </cell>
          <cell r="J3533">
            <v>1</v>
          </cell>
          <cell r="K3533">
            <v>0</v>
          </cell>
          <cell r="L3533" t="str">
            <v>KGM</v>
          </cell>
          <cell r="M3533">
            <v>0</v>
          </cell>
          <cell r="N3533">
            <v>0</v>
          </cell>
          <cell r="O3533" t="str">
            <v>CLASSE</v>
          </cell>
          <cell r="P3533">
            <v>4</v>
          </cell>
          <cell r="Q3533">
            <v>54.4</v>
          </cell>
          <cell r="R3533">
            <v>31</v>
          </cell>
          <cell r="S3533">
            <v>54.400000000000006</v>
          </cell>
          <cell r="T3533" t="str">
            <v xml:space="preserve"> </v>
          </cell>
        </row>
        <row r="3534">
          <cell r="A3534" t="str">
            <v>67041100</v>
          </cell>
          <cell r="B3534" t="str">
            <v>Perruques completes,en matieres textiles synthetiques</v>
          </cell>
          <cell r="C3534">
            <v>38393</v>
          </cell>
          <cell r="D3534">
            <v>30</v>
          </cell>
          <cell r="E3534">
            <v>0</v>
          </cell>
          <cell r="F3534">
            <v>18</v>
          </cell>
          <cell r="G3534">
            <v>30</v>
          </cell>
          <cell r="H3534">
            <v>0</v>
          </cell>
          <cell r="I3534">
            <v>18</v>
          </cell>
          <cell r="J3534">
            <v>1</v>
          </cell>
          <cell r="K3534">
            <v>0</v>
          </cell>
          <cell r="L3534" t="str">
            <v>KGM</v>
          </cell>
          <cell r="M3534">
            <v>0</v>
          </cell>
          <cell r="N3534">
            <v>0</v>
          </cell>
          <cell r="O3534" t="str">
            <v>CLASSE</v>
          </cell>
          <cell r="P3534">
            <v>4</v>
          </cell>
          <cell r="Q3534">
            <v>54.4</v>
          </cell>
          <cell r="R3534">
            <v>31</v>
          </cell>
          <cell r="S3534">
            <v>54.400000000000006</v>
          </cell>
          <cell r="T3534" t="str">
            <v xml:space="preserve"> </v>
          </cell>
        </row>
        <row r="3535">
          <cell r="A3535" t="str">
            <v>67041900</v>
          </cell>
          <cell r="B3535" t="str">
            <v>Barbes, sourcils, cils, meches et similaires en matieres synthetiques</v>
          </cell>
          <cell r="C3535">
            <v>38393</v>
          </cell>
          <cell r="D3535">
            <v>30</v>
          </cell>
          <cell r="E3535">
            <v>0</v>
          </cell>
          <cell r="F3535">
            <v>18</v>
          </cell>
          <cell r="G3535">
            <v>30</v>
          </cell>
          <cell r="H3535">
            <v>0</v>
          </cell>
          <cell r="I3535">
            <v>18</v>
          </cell>
          <cell r="J3535">
            <v>1</v>
          </cell>
          <cell r="K3535">
            <v>0</v>
          </cell>
          <cell r="L3535" t="str">
            <v>KGM</v>
          </cell>
          <cell r="M3535">
            <v>0</v>
          </cell>
          <cell r="N3535">
            <v>0</v>
          </cell>
          <cell r="O3535" t="str">
            <v>CLASSE</v>
          </cell>
          <cell r="P3535">
            <v>4</v>
          </cell>
          <cell r="Q3535">
            <v>54.4</v>
          </cell>
          <cell r="R3535">
            <v>31</v>
          </cell>
          <cell r="S3535">
            <v>54.400000000000006</v>
          </cell>
          <cell r="T3535" t="str">
            <v xml:space="preserve"> </v>
          </cell>
        </row>
        <row r="3536">
          <cell r="A3536" t="str">
            <v>67042000</v>
          </cell>
          <cell r="B3536" t="str">
            <v>Ouvrages en cheveux non denommes ni compris ailleurs</v>
          </cell>
          <cell r="C3536">
            <v>38393</v>
          </cell>
          <cell r="D3536">
            <v>30</v>
          </cell>
          <cell r="E3536">
            <v>0</v>
          </cell>
          <cell r="F3536">
            <v>18</v>
          </cell>
          <cell r="G3536">
            <v>30</v>
          </cell>
          <cell r="H3536">
            <v>0</v>
          </cell>
          <cell r="I3536">
            <v>18</v>
          </cell>
          <cell r="J3536">
            <v>1</v>
          </cell>
          <cell r="K3536">
            <v>0</v>
          </cell>
          <cell r="L3536" t="str">
            <v>KGM</v>
          </cell>
          <cell r="M3536">
            <v>0</v>
          </cell>
          <cell r="N3536">
            <v>0</v>
          </cell>
          <cell r="O3536" t="str">
            <v>CLASSE</v>
          </cell>
          <cell r="P3536">
            <v>4</v>
          </cell>
          <cell r="Q3536">
            <v>54.4</v>
          </cell>
          <cell r="R3536">
            <v>31</v>
          </cell>
          <cell r="S3536">
            <v>54.400000000000006</v>
          </cell>
          <cell r="T3536" t="str">
            <v xml:space="preserve"> </v>
          </cell>
        </row>
        <row r="3537">
          <cell r="A3537" t="str">
            <v>67049000</v>
          </cell>
          <cell r="B3537" t="str">
            <v>Ouvrages en matieres ndnc dans la position 6704</v>
          </cell>
          <cell r="C3537">
            <v>38393</v>
          </cell>
          <cell r="D3537">
            <v>30</v>
          </cell>
          <cell r="E3537">
            <v>0</v>
          </cell>
          <cell r="F3537">
            <v>18</v>
          </cell>
          <cell r="G3537">
            <v>30</v>
          </cell>
          <cell r="H3537">
            <v>0</v>
          </cell>
          <cell r="I3537">
            <v>18</v>
          </cell>
          <cell r="J3537">
            <v>1</v>
          </cell>
          <cell r="K3537">
            <v>0</v>
          </cell>
          <cell r="L3537" t="str">
            <v>KGM</v>
          </cell>
          <cell r="M3537">
            <v>0</v>
          </cell>
          <cell r="N3537">
            <v>0</v>
          </cell>
          <cell r="O3537" t="str">
            <v>CLASSE</v>
          </cell>
          <cell r="P3537">
            <v>4</v>
          </cell>
          <cell r="Q3537">
            <v>54.4</v>
          </cell>
          <cell r="R3537">
            <v>31</v>
          </cell>
          <cell r="S3537">
            <v>54.400000000000006</v>
          </cell>
          <cell r="T3537" t="str">
            <v xml:space="preserve"> </v>
          </cell>
        </row>
        <row r="3538">
          <cell r="A3538" t="str">
            <v>68010000</v>
          </cell>
          <cell r="B3538" t="str">
            <v>Pave,bordure de trottoirs &amp; dalle de pavage en pierre naturelles _x001B_ ardoise</v>
          </cell>
          <cell r="C3538">
            <v>38393</v>
          </cell>
          <cell r="D3538">
            <v>30</v>
          </cell>
          <cell r="E3538">
            <v>0</v>
          </cell>
          <cell r="F3538">
            <v>18</v>
          </cell>
          <cell r="G3538">
            <v>30</v>
          </cell>
          <cell r="H3538">
            <v>0</v>
          </cell>
          <cell r="I3538">
            <v>18</v>
          </cell>
          <cell r="J3538">
            <v>1</v>
          </cell>
          <cell r="K3538">
            <v>0</v>
          </cell>
          <cell r="L3538" t="str">
            <v>KGM</v>
          </cell>
          <cell r="M3538">
            <v>0</v>
          </cell>
          <cell r="N3538">
            <v>0</v>
          </cell>
          <cell r="O3538" t="str">
            <v>CLASSE</v>
          </cell>
          <cell r="P3538">
            <v>4</v>
          </cell>
          <cell r="Q3538">
            <v>54.4</v>
          </cell>
          <cell r="R3538">
            <v>31</v>
          </cell>
          <cell r="S3538">
            <v>54.400000000000006</v>
          </cell>
          <cell r="T3538" t="str">
            <v xml:space="preserve"> </v>
          </cell>
        </row>
        <row r="3539">
          <cell r="A3539" t="str">
            <v>68021000</v>
          </cell>
          <cell r="B3539" t="str">
            <v>Carreaux, cubes, des &amp; articles similaires de cote&lt; a 7cm,granules colores</v>
          </cell>
          <cell r="C3539">
            <v>38393</v>
          </cell>
          <cell r="D3539">
            <v>30</v>
          </cell>
          <cell r="E3539">
            <v>0</v>
          </cell>
          <cell r="F3539">
            <v>18</v>
          </cell>
          <cell r="G3539">
            <v>30</v>
          </cell>
          <cell r="H3539">
            <v>0</v>
          </cell>
          <cell r="I3539">
            <v>18</v>
          </cell>
          <cell r="J3539">
            <v>1</v>
          </cell>
          <cell r="K3539">
            <v>0</v>
          </cell>
          <cell r="L3539" t="str">
            <v>KGM</v>
          </cell>
          <cell r="M3539">
            <v>0</v>
          </cell>
          <cell r="N3539">
            <v>0</v>
          </cell>
          <cell r="O3539" t="str">
            <v>CLASSE</v>
          </cell>
          <cell r="P3539">
            <v>4</v>
          </cell>
          <cell r="Q3539">
            <v>54.4</v>
          </cell>
          <cell r="R3539">
            <v>31</v>
          </cell>
          <cell r="S3539">
            <v>54.400000000000006</v>
          </cell>
          <cell r="T3539" t="str">
            <v xml:space="preserve"> </v>
          </cell>
        </row>
        <row r="3540">
          <cell r="A3540" t="str">
            <v>68022100</v>
          </cell>
          <cell r="B3540" t="str">
            <v>Marbre,travertin,albatre &amp; ouvrages en ces matieres,tailles a surf. plane</v>
          </cell>
          <cell r="C3540">
            <v>38393</v>
          </cell>
          <cell r="D3540">
            <v>30</v>
          </cell>
          <cell r="E3540">
            <v>0</v>
          </cell>
          <cell r="F3540">
            <v>18</v>
          </cell>
          <cell r="G3540">
            <v>30</v>
          </cell>
          <cell r="H3540">
            <v>0</v>
          </cell>
          <cell r="I3540">
            <v>18</v>
          </cell>
          <cell r="J3540">
            <v>1</v>
          </cell>
          <cell r="K3540">
            <v>0</v>
          </cell>
          <cell r="L3540" t="str">
            <v>KGM</v>
          </cell>
          <cell r="M3540">
            <v>0</v>
          </cell>
          <cell r="N3540">
            <v>0</v>
          </cell>
          <cell r="O3540" t="str">
            <v>CLASSE</v>
          </cell>
          <cell r="P3540">
            <v>4</v>
          </cell>
          <cell r="Q3540">
            <v>54.4</v>
          </cell>
          <cell r="R3540">
            <v>31</v>
          </cell>
          <cell r="S3540">
            <v>54.400000000000006</v>
          </cell>
          <cell r="T3540" t="str">
            <v xml:space="preserve"> </v>
          </cell>
        </row>
        <row r="3541">
          <cell r="A3541" t="str">
            <v>68022200</v>
          </cell>
          <cell r="B3541" t="str">
            <v>Pierres calcaires,&amp; ouvrages en ces matieres taillees a surf. plane</v>
          </cell>
          <cell r="C3541">
            <v>38393</v>
          </cell>
          <cell r="D3541">
            <v>30</v>
          </cell>
          <cell r="E3541">
            <v>0</v>
          </cell>
          <cell r="F3541">
            <v>18</v>
          </cell>
          <cell r="G3541">
            <v>30</v>
          </cell>
          <cell r="H3541">
            <v>0</v>
          </cell>
          <cell r="I3541">
            <v>18</v>
          </cell>
          <cell r="J3541">
            <v>1</v>
          </cell>
          <cell r="K3541">
            <v>0</v>
          </cell>
          <cell r="L3541" t="str">
            <v>KGM</v>
          </cell>
          <cell r="M3541">
            <v>0</v>
          </cell>
          <cell r="N3541">
            <v>0</v>
          </cell>
          <cell r="O3541" t="str">
            <v>CLASSE</v>
          </cell>
          <cell r="P3541">
            <v>4</v>
          </cell>
          <cell r="Q3541">
            <v>54.4</v>
          </cell>
          <cell r="R3541">
            <v>31</v>
          </cell>
          <cell r="S3541">
            <v>54.400000000000006</v>
          </cell>
          <cell r="T3541" t="str">
            <v xml:space="preserve"> </v>
          </cell>
        </row>
        <row r="3542">
          <cell r="A3542" t="str">
            <v>68022300</v>
          </cell>
          <cell r="B3542" t="str">
            <v>Granit, &amp; ouvrages en granit tailles ou scies, a surface plane ou unie</v>
          </cell>
          <cell r="C3542">
            <v>38393</v>
          </cell>
          <cell r="D3542">
            <v>30</v>
          </cell>
          <cell r="E3542">
            <v>0</v>
          </cell>
          <cell r="F3542">
            <v>18</v>
          </cell>
          <cell r="G3542">
            <v>30</v>
          </cell>
          <cell r="H3542">
            <v>0</v>
          </cell>
          <cell r="I3542">
            <v>18</v>
          </cell>
          <cell r="J3542">
            <v>1</v>
          </cell>
          <cell r="K3542">
            <v>0</v>
          </cell>
          <cell r="L3542" t="str">
            <v>KGM</v>
          </cell>
          <cell r="M3542">
            <v>0</v>
          </cell>
          <cell r="N3542">
            <v>0</v>
          </cell>
          <cell r="O3542" t="str">
            <v>CLASSE</v>
          </cell>
          <cell r="P3542">
            <v>4</v>
          </cell>
          <cell r="Q3542">
            <v>54.4</v>
          </cell>
          <cell r="R3542">
            <v>31</v>
          </cell>
          <cell r="S3542">
            <v>54.400000000000006</v>
          </cell>
          <cell r="T3542" t="str">
            <v xml:space="preserve"> </v>
          </cell>
        </row>
        <row r="3543">
          <cell r="A3543" t="str">
            <v>68022900</v>
          </cell>
          <cell r="B3543" t="str">
            <v>Pierres &amp; ouvrages taillees ou sciees, a surface plane ou unie</v>
          </cell>
          <cell r="C3543">
            <v>38393</v>
          </cell>
          <cell r="D3543">
            <v>30</v>
          </cell>
          <cell r="E3543">
            <v>0</v>
          </cell>
          <cell r="F3543">
            <v>18</v>
          </cell>
          <cell r="G3543">
            <v>30</v>
          </cell>
          <cell r="H3543">
            <v>0</v>
          </cell>
          <cell r="I3543">
            <v>18</v>
          </cell>
          <cell r="J3543">
            <v>1</v>
          </cell>
          <cell r="K3543">
            <v>0</v>
          </cell>
          <cell r="L3543" t="str">
            <v>KGM</v>
          </cell>
          <cell r="M3543">
            <v>0</v>
          </cell>
          <cell r="N3543">
            <v>0</v>
          </cell>
          <cell r="O3543" t="str">
            <v>CLASSE</v>
          </cell>
          <cell r="P3543">
            <v>4</v>
          </cell>
          <cell r="Q3543">
            <v>54.4</v>
          </cell>
          <cell r="R3543">
            <v>31</v>
          </cell>
          <cell r="S3543">
            <v>54.400000000000006</v>
          </cell>
          <cell r="T3543" t="str">
            <v xml:space="preserve"> </v>
          </cell>
        </row>
        <row r="3544">
          <cell r="A3544" t="str">
            <v>68029100</v>
          </cell>
          <cell r="B3544" t="str">
            <v>Marbre,travert,albaties y.c. ouvrages autrement travailles</v>
          </cell>
          <cell r="C3544">
            <v>38393</v>
          </cell>
          <cell r="D3544">
            <v>30</v>
          </cell>
          <cell r="E3544">
            <v>0</v>
          </cell>
          <cell r="F3544">
            <v>18</v>
          </cell>
          <cell r="G3544">
            <v>30</v>
          </cell>
          <cell r="H3544">
            <v>0</v>
          </cell>
          <cell r="I3544">
            <v>18</v>
          </cell>
          <cell r="J3544">
            <v>1</v>
          </cell>
          <cell r="K3544">
            <v>0</v>
          </cell>
          <cell r="L3544" t="str">
            <v>KGM</v>
          </cell>
          <cell r="M3544">
            <v>0</v>
          </cell>
          <cell r="N3544">
            <v>0</v>
          </cell>
          <cell r="O3544" t="str">
            <v>CLASSE</v>
          </cell>
          <cell r="P3544">
            <v>4</v>
          </cell>
          <cell r="Q3544">
            <v>54.4</v>
          </cell>
          <cell r="R3544">
            <v>31</v>
          </cell>
          <cell r="S3544">
            <v>54.400000000000006</v>
          </cell>
          <cell r="T3544" t="str">
            <v xml:space="preserve"> </v>
          </cell>
        </row>
        <row r="3545">
          <cell r="A3545" t="str">
            <v>68029200</v>
          </cell>
          <cell r="B3545" t="str">
            <v>Pierres calcaires, &amp; ouvrages autrement travailles</v>
          </cell>
          <cell r="C3545">
            <v>38393</v>
          </cell>
          <cell r="D3545">
            <v>30</v>
          </cell>
          <cell r="E3545">
            <v>0</v>
          </cell>
          <cell r="F3545">
            <v>18</v>
          </cell>
          <cell r="G3545">
            <v>30</v>
          </cell>
          <cell r="H3545">
            <v>0</v>
          </cell>
          <cell r="I3545">
            <v>18</v>
          </cell>
          <cell r="J3545">
            <v>1</v>
          </cell>
          <cell r="K3545">
            <v>0</v>
          </cell>
          <cell r="L3545" t="str">
            <v>KGM</v>
          </cell>
          <cell r="M3545">
            <v>0</v>
          </cell>
          <cell r="N3545">
            <v>0</v>
          </cell>
          <cell r="O3545" t="str">
            <v>CLASSE</v>
          </cell>
          <cell r="P3545">
            <v>4</v>
          </cell>
          <cell r="Q3545">
            <v>54.4</v>
          </cell>
          <cell r="R3545">
            <v>31</v>
          </cell>
          <cell r="S3545">
            <v>54.400000000000006</v>
          </cell>
          <cell r="T3545" t="str">
            <v xml:space="preserve"> </v>
          </cell>
        </row>
        <row r="3546">
          <cell r="A3546" t="str">
            <v>68029300</v>
          </cell>
          <cell r="B3546" t="str">
            <v>Granit &amp; ouvrages en granit autrement travailles.</v>
          </cell>
          <cell r="C3546">
            <v>38393</v>
          </cell>
          <cell r="D3546">
            <v>30</v>
          </cell>
          <cell r="E3546">
            <v>0</v>
          </cell>
          <cell r="F3546">
            <v>18</v>
          </cell>
          <cell r="G3546">
            <v>30</v>
          </cell>
          <cell r="H3546">
            <v>0</v>
          </cell>
          <cell r="I3546">
            <v>18</v>
          </cell>
          <cell r="J3546">
            <v>1</v>
          </cell>
          <cell r="K3546">
            <v>0</v>
          </cell>
          <cell r="L3546" t="str">
            <v>KGM</v>
          </cell>
          <cell r="M3546">
            <v>0</v>
          </cell>
          <cell r="N3546">
            <v>0</v>
          </cell>
          <cell r="O3546" t="str">
            <v>CLASSE</v>
          </cell>
          <cell r="P3546">
            <v>4</v>
          </cell>
          <cell r="Q3546">
            <v>54.4</v>
          </cell>
          <cell r="R3546">
            <v>31</v>
          </cell>
          <cell r="S3546">
            <v>54.400000000000006</v>
          </cell>
          <cell r="T3546" t="str">
            <v xml:space="preserve"> </v>
          </cell>
        </row>
        <row r="3547">
          <cell r="A3547" t="str">
            <v>68029900</v>
          </cell>
          <cell r="B3547" t="str">
            <v>Pierres et ouvrages en leurs matierres autrement travailles</v>
          </cell>
          <cell r="C3547">
            <v>38393</v>
          </cell>
          <cell r="D3547">
            <v>30</v>
          </cell>
          <cell r="E3547">
            <v>0</v>
          </cell>
          <cell r="F3547">
            <v>18</v>
          </cell>
          <cell r="G3547">
            <v>30</v>
          </cell>
          <cell r="H3547">
            <v>0</v>
          </cell>
          <cell r="I3547">
            <v>18</v>
          </cell>
          <cell r="J3547">
            <v>1</v>
          </cell>
          <cell r="K3547">
            <v>0</v>
          </cell>
          <cell r="L3547" t="str">
            <v>KGM</v>
          </cell>
          <cell r="M3547">
            <v>0</v>
          </cell>
          <cell r="N3547">
            <v>0</v>
          </cell>
          <cell r="O3547" t="str">
            <v>CLASSE</v>
          </cell>
          <cell r="P3547">
            <v>4</v>
          </cell>
          <cell r="Q3547">
            <v>54.4</v>
          </cell>
          <cell r="R3547">
            <v>31</v>
          </cell>
          <cell r="S3547">
            <v>54.400000000000006</v>
          </cell>
          <cell r="T3547" t="str">
            <v xml:space="preserve"> </v>
          </cell>
        </row>
        <row r="3548">
          <cell r="A3548" t="str">
            <v>68030000</v>
          </cell>
          <cell r="B3548" t="str">
            <v>Ardoise naturelle travaillee &amp; ouvrages en ardoise naturelle ou agglomeree</v>
          </cell>
          <cell r="C3548">
            <v>38393</v>
          </cell>
          <cell r="D3548">
            <v>30</v>
          </cell>
          <cell r="E3548">
            <v>0</v>
          </cell>
          <cell r="F3548">
            <v>18</v>
          </cell>
          <cell r="G3548">
            <v>30</v>
          </cell>
          <cell r="H3548">
            <v>0</v>
          </cell>
          <cell r="I3548">
            <v>18</v>
          </cell>
          <cell r="J3548">
            <v>1</v>
          </cell>
          <cell r="K3548">
            <v>0</v>
          </cell>
          <cell r="L3548" t="str">
            <v>KGM</v>
          </cell>
          <cell r="M3548">
            <v>0</v>
          </cell>
          <cell r="N3548">
            <v>0</v>
          </cell>
          <cell r="O3548" t="str">
            <v>CLASSE</v>
          </cell>
          <cell r="P3548">
            <v>4</v>
          </cell>
          <cell r="Q3548">
            <v>54.4</v>
          </cell>
          <cell r="R3548">
            <v>31</v>
          </cell>
          <cell r="S3548">
            <v>54.400000000000006</v>
          </cell>
          <cell r="T3548" t="str">
            <v xml:space="preserve"> </v>
          </cell>
        </row>
        <row r="3549">
          <cell r="A3549" t="str">
            <v>68041000</v>
          </cell>
          <cell r="B3549" t="str">
            <v>Meules a moudre ou a defibrer</v>
          </cell>
          <cell r="C3549">
            <v>38393</v>
          </cell>
          <cell r="D3549">
            <v>10</v>
          </cell>
          <cell r="E3549">
            <v>0</v>
          </cell>
          <cell r="F3549">
            <v>18</v>
          </cell>
          <cell r="G3549">
            <v>10</v>
          </cell>
          <cell r="H3549">
            <v>0</v>
          </cell>
          <cell r="I3549">
            <v>18</v>
          </cell>
          <cell r="J3549">
            <v>1</v>
          </cell>
          <cell r="K3549">
            <v>0</v>
          </cell>
          <cell r="L3549" t="str">
            <v>KGM</v>
          </cell>
          <cell r="M3549">
            <v>0</v>
          </cell>
          <cell r="N3549">
            <v>0</v>
          </cell>
          <cell r="O3549" t="str">
            <v>CLASSE</v>
          </cell>
          <cell r="P3549">
            <v>2</v>
          </cell>
          <cell r="Q3549">
            <v>30.8</v>
          </cell>
          <cell r="R3549">
            <v>11</v>
          </cell>
          <cell r="S3549">
            <v>30.800000000000011</v>
          </cell>
          <cell r="T3549" t="str">
            <v xml:space="preserve"> </v>
          </cell>
        </row>
        <row r="3550">
          <cell r="A3550" t="str">
            <v>68042100</v>
          </cell>
          <cell r="B3550" t="str">
            <v>Meules et articles similaires en diamant naturele ou synthetique.</v>
          </cell>
          <cell r="C3550">
            <v>38393</v>
          </cell>
          <cell r="D3550">
            <v>10</v>
          </cell>
          <cell r="E3550">
            <v>0</v>
          </cell>
          <cell r="F3550">
            <v>18</v>
          </cell>
          <cell r="G3550">
            <v>10</v>
          </cell>
          <cell r="H3550">
            <v>0</v>
          </cell>
          <cell r="I3550">
            <v>18</v>
          </cell>
          <cell r="J3550">
            <v>1</v>
          </cell>
          <cell r="K3550">
            <v>0</v>
          </cell>
          <cell r="L3550" t="str">
            <v>KGM</v>
          </cell>
          <cell r="M3550">
            <v>0</v>
          </cell>
          <cell r="N3550">
            <v>0</v>
          </cell>
          <cell r="O3550" t="str">
            <v>CLASSE</v>
          </cell>
          <cell r="P3550">
            <v>2</v>
          </cell>
          <cell r="Q3550">
            <v>30.8</v>
          </cell>
          <cell r="R3550">
            <v>11</v>
          </cell>
          <cell r="S3550">
            <v>30.800000000000011</v>
          </cell>
          <cell r="T3550" t="str">
            <v xml:space="preserve"> </v>
          </cell>
        </row>
        <row r="3551">
          <cell r="A3551" t="str">
            <v>68042200</v>
          </cell>
          <cell r="B3551" t="str">
            <v>Meules &amp; articles similaires en autres abrasifs agglom_x0002_r_x0002_s ou c_x0002_ramique</v>
          </cell>
          <cell r="C3551">
            <v>38393</v>
          </cell>
          <cell r="D3551">
            <v>10</v>
          </cell>
          <cell r="E3551">
            <v>0</v>
          </cell>
          <cell r="F3551">
            <v>18</v>
          </cell>
          <cell r="G3551">
            <v>10</v>
          </cell>
          <cell r="H3551">
            <v>0</v>
          </cell>
          <cell r="I3551">
            <v>18</v>
          </cell>
          <cell r="J3551">
            <v>1</v>
          </cell>
          <cell r="K3551">
            <v>0</v>
          </cell>
          <cell r="L3551" t="str">
            <v>KGM</v>
          </cell>
          <cell r="M3551">
            <v>0</v>
          </cell>
          <cell r="N3551">
            <v>0</v>
          </cell>
          <cell r="O3551" t="str">
            <v>CLASSE</v>
          </cell>
          <cell r="P3551">
            <v>2</v>
          </cell>
          <cell r="Q3551">
            <v>30.8</v>
          </cell>
          <cell r="R3551">
            <v>11</v>
          </cell>
          <cell r="S3551">
            <v>30.800000000000011</v>
          </cell>
          <cell r="T3551" t="str">
            <v xml:space="preserve"> </v>
          </cell>
        </row>
        <row r="3552">
          <cell r="A3552" t="str">
            <v>68042300</v>
          </cell>
          <cell r="B3552" t="str">
            <v>Meules et articles similaires en pierre naturelles</v>
          </cell>
          <cell r="C3552">
            <v>38393</v>
          </cell>
          <cell r="D3552">
            <v>10</v>
          </cell>
          <cell r="E3552">
            <v>0</v>
          </cell>
          <cell r="F3552">
            <v>18</v>
          </cell>
          <cell r="G3552">
            <v>10</v>
          </cell>
          <cell r="H3552">
            <v>0</v>
          </cell>
          <cell r="I3552">
            <v>18</v>
          </cell>
          <cell r="J3552">
            <v>1</v>
          </cell>
          <cell r="K3552">
            <v>0</v>
          </cell>
          <cell r="L3552" t="str">
            <v>KGM</v>
          </cell>
          <cell r="M3552">
            <v>0</v>
          </cell>
          <cell r="N3552">
            <v>0</v>
          </cell>
          <cell r="O3552" t="str">
            <v>CLASSE</v>
          </cell>
          <cell r="P3552">
            <v>2</v>
          </cell>
          <cell r="Q3552">
            <v>30.8</v>
          </cell>
          <cell r="R3552">
            <v>11</v>
          </cell>
          <cell r="S3552">
            <v>30.800000000000011</v>
          </cell>
          <cell r="T3552" t="str">
            <v xml:space="preserve"> </v>
          </cell>
        </row>
        <row r="3553">
          <cell r="A3553" t="str">
            <v>68043000</v>
          </cell>
          <cell r="B3553" t="str">
            <v>Pierres _x0005_ aiguiser ou _x0005_ polir _x0005_ la main</v>
          </cell>
          <cell r="C3553">
            <v>38393</v>
          </cell>
          <cell r="D3553">
            <v>10</v>
          </cell>
          <cell r="E3553">
            <v>0</v>
          </cell>
          <cell r="F3553">
            <v>18</v>
          </cell>
          <cell r="G3553">
            <v>10</v>
          </cell>
          <cell r="H3553">
            <v>0</v>
          </cell>
          <cell r="I3553">
            <v>18</v>
          </cell>
          <cell r="J3553">
            <v>1</v>
          </cell>
          <cell r="K3553">
            <v>0</v>
          </cell>
          <cell r="L3553" t="str">
            <v>KGM</v>
          </cell>
          <cell r="M3553">
            <v>0</v>
          </cell>
          <cell r="N3553">
            <v>0</v>
          </cell>
          <cell r="O3553" t="str">
            <v>CLASSE</v>
          </cell>
          <cell r="P3553">
            <v>2</v>
          </cell>
          <cell r="Q3553">
            <v>30.8</v>
          </cell>
          <cell r="R3553">
            <v>11</v>
          </cell>
          <cell r="S3553">
            <v>30.800000000000011</v>
          </cell>
          <cell r="T3553" t="str">
            <v xml:space="preserve"> </v>
          </cell>
        </row>
        <row r="3554">
          <cell r="A3554" t="str">
            <v>68051000</v>
          </cell>
          <cell r="B3554" t="str">
            <v>Abrasifs naturels ou artificiels sur tissus en matieres textiles seulement</v>
          </cell>
          <cell r="C3554">
            <v>38393</v>
          </cell>
          <cell r="D3554">
            <v>10</v>
          </cell>
          <cell r="E3554">
            <v>0</v>
          </cell>
          <cell r="F3554">
            <v>18</v>
          </cell>
          <cell r="G3554">
            <v>10</v>
          </cell>
          <cell r="H3554">
            <v>0</v>
          </cell>
          <cell r="I3554">
            <v>18</v>
          </cell>
          <cell r="J3554">
            <v>1</v>
          </cell>
          <cell r="K3554">
            <v>0</v>
          </cell>
          <cell r="L3554" t="str">
            <v>KGM</v>
          </cell>
          <cell r="M3554">
            <v>0</v>
          </cell>
          <cell r="N3554">
            <v>0</v>
          </cell>
          <cell r="O3554" t="str">
            <v>CLASSE</v>
          </cell>
          <cell r="P3554">
            <v>2</v>
          </cell>
          <cell r="Q3554">
            <v>30.8</v>
          </cell>
          <cell r="R3554">
            <v>11</v>
          </cell>
          <cell r="S3554">
            <v>30.800000000000011</v>
          </cell>
          <cell r="T3554" t="str">
            <v xml:space="preserve"> </v>
          </cell>
        </row>
        <row r="3555">
          <cell r="A3555" t="str">
            <v>68052000</v>
          </cell>
          <cell r="B3555" t="str">
            <v>Abrasifs naturels ou artificiels sur papier ou carton seulement</v>
          </cell>
          <cell r="C3555">
            <v>38393</v>
          </cell>
          <cell r="D3555">
            <v>10</v>
          </cell>
          <cell r="E3555">
            <v>0</v>
          </cell>
          <cell r="F3555">
            <v>18</v>
          </cell>
          <cell r="G3555">
            <v>10</v>
          </cell>
          <cell r="H3555">
            <v>0</v>
          </cell>
          <cell r="I3555">
            <v>18</v>
          </cell>
          <cell r="J3555">
            <v>1</v>
          </cell>
          <cell r="K3555">
            <v>0</v>
          </cell>
          <cell r="L3555" t="str">
            <v>KGM</v>
          </cell>
          <cell r="M3555">
            <v>0</v>
          </cell>
          <cell r="N3555">
            <v>0</v>
          </cell>
          <cell r="O3555" t="str">
            <v>CLASSE</v>
          </cell>
          <cell r="P3555">
            <v>2</v>
          </cell>
          <cell r="Q3555">
            <v>30.8</v>
          </cell>
          <cell r="R3555">
            <v>11</v>
          </cell>
          <cell r="S3555">
            <v>30.800000000000011</v>
          </cell>
          <cell r="T3555" t="str">
            <v xml:space="preserve"> </v>
          </cell>
        </row>
        <row r="3556">
          <cell r="A3556" t="str">
            <v>68053000</v>
          </cell>
          <cell r="B3556" t="str">
            <v>Abrasifs naturels ou artificiels sur d'autres matieres</v>
          </cell>
          <cell r="C3556">
            <v>38393</v>
          </cell>
          <cell r="D3556">
            <v>10</v>
          </cell>
          <cell r="E3556">
            <v>0</v>
          </cell>
          <cell r="F3556">
            <v>18</v>
          </cell>
          <cell r="G3556">
            <v>10</v>
          </cell>
          <cell r="H3556">
            <v>0</v>
          </cell>
          <cell r="I3556">
            <v>18</v>
          </cell>
          <cell r="J3556">
            <v>1</v>
          </cell>
          <cell r="K3556">
            <v>0</v>
          </cell>
          <cell r="L3556" t="str">
            <v>KGM</v>
          </cell>
          <cell r="M3556">
            <v>0</v>
          </cell>
          <cell r="N3556">
            <v>0</v>
          </cell>
          <cell r="O3556" t="str">
            <v>CLASSE</v>
          </cell>
          <cell r="P3556">
            <v>2</v>
          </cell>
          <cell r="Q3556">
            <v>30.8</v>
          </cell>
          <cell r="R3556">
            <v>11</v>
          </cell>
          <cell r="S3556">
            <v>30.800000000000011</v>
          </cell>
          <cell r="T3556" t="str">
            <v xml:space="preserve"> </v>
          </cell>
        </row>
        <row r="3557">
          <cell r="A3557" t="str">
            <v>68061000</v>
          </cell>
          <cell r="B3557" t="str">
            <v>Laines de laitier,laines minerales simil.. en masses, feuilles ou rouleaux</v>
          </cell>
          <cell r="C3557">
            <v>38393</v>
          </cell>
          <cell r="D3557">
            <v>30</v>
          </cell>
          <cell r="E3557">
            <v>0</v>
          </cell>
          <cell r="F3557">
            <v>18</v>
          </cell>
          <cell r="G3557">
            <v>30</v>
          </cell>
          <cell r="H3557">
            <v>0</v>
          </cell>
          <cell r="I3557">
            <v>18</v>
          </cell>
          <cell r="J3557">
            <v>1</v>
          </cell>
          <cell r="K3557">
            <v>0</v>
          </cell>
          <cell r="L3557" t="str">
            <v>KGM</v>
          </cell>
          <cell r="M3557">
            <v>0</v>
          </cell>
          <cell r="N3557">
            <v>0</v>
          </cell>
          <cell r="O3557" t="str">
            <v>CLASSE</v>
          </cell>
          <cell r="P3557">
            <v>4</v>
          </cell>
          <cell r="Q3557">
            <v>54.4</v>
          </cell>
          <cell r="R3557">
            <v>31</v>
          </cell>
          <cell r="S3557">
            <v>54.400000000000006</v>
          </cell>
          <cell r="T3557" t="str">
            <v xml:space="preserve"> </v>
          </cell>
        </row>
        <row r="3558">
          <cell r="A3558" t="str">
            <v>68062000</v>
          </cell>
          <cell r="B3558" t="str">
            <v>Vermiculite,argiles,mouse de scories &amp; similaires expanses.</v>
          </cell>
          <cell r="C3558">
            <v>38393</v>
          </cell>
          <cell r="D3558">
            <v>30</v>
          </cell>
          <cell r="E3558">
            <v>0</v>
          </cell>
          <cell r="F3558">
            <v>18</v>
          </cell>
          <cell r="G3558">
            <v>30</v>
          </cell>
          <cell r="H3558">
            <v>0</v>
          </cell>
          <cell r="I3558">
            <v>18</v>
          </cell>
          <cell r="J3558">
            <v>1</v>
          </cell>
          <cell r="K3558">
            <v>0</v>
          </cell>
          <cell r="L3558" t="str">
            <v>KGM</v>
          </cell>
          <cell r="M3558">
            <v>0</v>
          </cell>
          <cell r="N3558">
            <v>0</v>
          </cell>
          <cell r="O3558" t="str">
            <v>CLASSE</v>
          </cell>
          <cell r="P3558">
            <v>4</v>
          </cell>
          <cell r="Q3558">
            <v>54.4</v>
          </cell>
          <cell r="R3558">
            <v>31</v>
          </cell>
          <cell r="S3558">
            <v>54.400000000000006</v>
          </cell>
          <cell r="T3558" t="str">
            <v xml:space="preserve"> </v>
          </cell>
        </row>
        <row r="3559">
          <cell r="A3559" t="str">
            <v>68069000</v>
          </cell>
          <cell r="B3559" t="str">
            <v>Ouvrages en matieres minerales a usages d'isolants thermiques ou sonores.</v>
          </cell>
          <cell r="C3559">
            <v>38393</v>
          </cell>
          <cell r="D3559">
            <v>30</v>
          </cell>
          <cell r="E3559">
            <v>0</v>
          </cell>
          <cell r="F3559">
            <v>18</v>
          </cell>
          <cell r="G3559">
            <v>30</v>
          </cell>
          <cell r="H3559">
            <v>0</v>
          </cell>
          <cell r="I3559">
            <v>18</v>
          </cell>
          <cell r="J3559">
            <v>1</v>
          </cell>
          <cell r="K3559">
            <v>0</v>
          </cell>
          <cell r="L3559" t="str">
            <v>KGM</v>
          </cell>
          <cell r="M3559">
            <v>0</v>
          </cell>
          <cell r="N3559">
            <v>0</v>
          </cell>
          <cell r="O3559" t="str">
            <v>CLASSE</v>
          </cell>
          <cell r="P3559">
            <v>4</v>
          </cell>
          <cell r="Q3559">
            <v>54.4</v>
          </cell>
          <cell r="R3559">
            <v>31</v>
          </cell>
          <cell r="S3559">
            <v>54.400000000000006</v>
          </cell>
          <cell r="T3559" t="str">
            <v xml:space="preserve"> </v>
          </cell>
        </row>
        <row r="3560">
          <cell r="A3560" t="str">
            <v>68071000</v>
          </cell>
          <cell r="B3560" t="str">
            <v>Ouvrages en asphalte ou produits similaires, en rouleaux</v>
          </cell>
          <cell r="C3560">
            <v>38393</v>
          </cell>
          <cell r="D3560">
            <v>30</v>
          </cell>
          <cell r="E3560">
            <v>0</v>
          </cell>
          <cell r="F3560">
            <v>18</v>
          </cell>
          <cell r="G3560">
            <v>30</v>
          </cell>
          <cell r="H3560">
            <v>0</v>
          </cell>
          <cell r="I3560">
            <v>18</v>
          </cell>
          <cell r="J3560">
            <v>1</v>
          </cell>
          <cell r="K3560">
            <v>0</v>
          </cell>
          <cell r="L3560" t="str">
            <v>KGM</v>
          </cell>
          <cell r="M3560">
            <v>0</v>
          </cell>
          <cell r="N3560">
            <v>0</v>
          </cell>
          <cell r="O3560" t="str">
            <v>CLASSE</v>
          </cell>
          <cell r="P3560">
            <v>4</v>
          </cell>
          <cell r="Q3560">
            <v>54.4</v>
          </cell>
          <cell r="R3560">
            <v>31</v>
          </cell>
          <cell r="S3560">
            <v>54.400000000000006</v>
          </cell>
          <cell r="T3560" t="str">
            <v xml:space="preserve"> </v>
          </cell>
        </row>
        <row r="3561">
          <cell r="A3561" t="str">
            <v>68079010</v>
          </cell>
          <cell r="B3561" t="str">
            <v>Materiaux de couverture (carreaux,feuilles,plaques, m_x0008_me ondul_x0002_s)</v>
          </cell>
          <cell r="C3561">
            <v>38393</v>
          </cell>
          <cell r="D3561">
            <v>30</v>
          </cell>
          <cell r="E3561">
            <v>0</v>
          </cell>
          <cell r="F3561">
            <v>18</v>
          </cell>
          <cell r="G3561">
            <v>30</v>
          </cell>
          <cell r="H3561">
            <v>0</v>
          </cell>
          <cell r="I3561">
            <v>18</v>
          </cell>
          <cell r="J3561">
            <v>1</v>
          </cell>
          <cell r="K3561">
            <v>0</v>
          </cell>
          <cell r="L3561" t="str">
            <v>KGM</v>
          </cell>
          <cell r="M3561">
            <v>0</v>
          </cell>
          <cell r="N3561">
            <v>0</v>
          </cell>
          <cell r="O3561" t="str">
            <v>CLASSE</v>
          </cell>
          <cell r="P3561">
            <v>4</v>
          </cell>
          <cell r="Q3561">
            <v>54.4</v>
          </cell>
          <cell r="R3561">
            <v>31</v>
          </cell>
          <cell r="S3561">
            <v>54.400000000000006</v>
          </cell>
          <cell r="T3561" t="str">
            <v xml:space="preserve"> </v>
          </cell>
        </row>
        <row r="3562">
          <cell r="A3562" t="str">
            <v>68079090</v>
          </cell>
          <cell r="B3562" t="str">
            <v>Ouvrages en asphalte ou en produits simil. autres que ceux du 680710 &amp; 68079010</v>
          </cell>
          <cell r="C3562">
            <v>38393</v>
          </cell>
          <cell r="D3562">
            <v>30</v>
          </cell>
          <cell r="E3562">
            <v>0</v>
          </cell>
          <cell r="F3562">
            <v>18</v>
          </cell>
          <cell r="G3562">
            <v>30</v>
          </cell>
          <cell r="H3562">
            <v>0</v>
          </cell>
          <cell r="I3562">
            <v>18</v>
          </cell>
          <cell r="J3562">
            <v>1</v>
          </cell>
          <cell r="K3562">
            <v>0</v>
          </cell>
          <cell r="L3562" t="str">
            <v>KGM</v>
          </cell>
          <cell r="M3562">
            <v>0</v>
          </cell>
          <cell r="N3562">
            <v>0</v>
          </cell>
          <cell r="O3562" t="str">
            <v>CLASSE</v>
          </cell>
          <cell r="P3562">
            <v>4</v>
          </cell>
          <cell r="Q3562">
            <v>54.4</v>
          </cell>
          <cell r="R3562">
            <v>31</v>
          </cell>
          <cell r="S3562">
            <v>54.400000000000006</v>
          </cell>
          <cell r="T3562" t="str">
            <v xml:space="preserve"> </v>
          </cell>
        </row>
        <row r="3563">
          <cell r="A3563" t="str">
            <v>68080000</v>
          </cell>
          <cell r="B3563" t="str">
            <v>Panneaux blocs et similaires en fibres vegetales ou en dechets de bois.</v>
          </cell>
          <cell r="C3563">
            <v>38393</v>
          </cell>
          <cell r="D3563">
            <v>30</v>
          </cell>
          <cell r="E3563">
            <v>0</v>
          </cell>
          <cell r="F3563">
            <v>18</v>
          </cell>
          <cell r="G3563">
            <v>30</v>
          </cell>
          <cell r="H3563">
            <v>0</v>
          </cell>
          <cell r="I3563">
            <v>18</v>
          </cell>
          <cell r="J3563">
            <v>1</v>
          </cell>
          <cell r="K3563">
            <v>0</v>
          </cell>
          <cell r="L3563" t="str">
            <v>KGM</v>
          </cell>
          <cell r="M3563">
            <v>0</v>
          </cell>
          <cell r="N3563">
            <v>0</v>
          </cell>
          <cell r="O3563" t="str">
            <v>CLASSE</v>
          </cell>
          <cell r="P3563">
            <v>4</v>
          </cell>
          <cell r="Q3563">
            <v>54.4</v>
          </cell>
          <cell r="R3563">
            <v>31</v>
          </cell>
          <cell r="S3563">
            <v>54.400000000000006</v>
          </cell>
          <cell r="T3563" t="str">
            <v xml:space="preserve"> </v>
          </cell>
        </row>
        <row r="3564">
          <cell r="A3564" t="str">
            <v>68091100</v>
          </cell>
          <cell r="B3564" t="str">
            <v>Planches, plaques,...revetus ou renforces de papier ou carton</v>
          </cell>
          <cell r="C3564">
            <v>38393</v>
          </cell>
          <cell r="D3564">
            <v>30</v>
          </cell>
          <cell r="E3564">
            <v>0</v>
          </cell>
          <cell r="F3564">
            <v>18</v>
          </cell>
          <cell r="G3564">
            <v>30</v>
          </cell>
          <cell r="H3564">
            <v>0</v>
          </cell>
          <cell r="I3564">
            <v>18</v>
          </cell>
          <cell r="J3564">
            <v>1</v>
          </cell>
          <cell r="K3564">
            <v>0</v>
          </cell>
          <cell r="L3564" t="str">
            <v>KGM</v>
          </cell>
          <cell r="M3564">
            <v>0</v>
          </cell>
          <cell r="N3564">
            <v>0</v>
          </cell>
          <cell r="O3564" t="str">
            <v>CLASSE</v>
          </cell>
          <cell r="P3564">
            <v>4</v>
          </cell>
          <cell r="Q3564">
            <v>54.4</v>
          </cell>
          <cell r="R3564">
            <v>31</v>
          </cell>
          <cell r="S3564">
            <v>54.400000000000006</v>
          </cell>
          <cell r="T3564" t="str">
            <v xml:space="preserve"> </v>
          </cell>
        </row>
        <row r="3565">
          <cell r="A3565" t="str">
            <v>68091900</v>
          </cell>
          <cell r="B3565" t="str">
            <v>Planches, plaques,...revetus ou renforces d'autres matieres</v>
          </cell>
          <cell r="C3565">
            <v>38393</v>
          </cell>
          <cell r="D3565">
            <v>30</v>
          </cell>
          <cell r="E3565">
            <v>0</v>
          </cell>
          <cell r="F3565">
            <v>18</v>
          </cell>
          <cell r="G3565">
            <v>30</v>
          </cell>
          <cell r="H3565">
            <v>0</v>
          </cell>
          <cell r="I3565">
            <v>18</v>
          </cell>
          <cell r="J3565">
            <v>1</v>
          </cell>
          <cell r="K3565">
            <v>0</v>
          </cell>
          <cell r="L3565" t="str">
            <v>KGM</v>
          </cell>
          <cell r="M3565">
            <v>0</v>
          </cell>
          <cell r="N3565">
            <v>0</v>
          </cell>
          <cell r="O3565" t="str">
            <v>CLASSE</v>
          </cell>
          <cell r="P3565">
            <v>4</v>
          </cell>
          <cell r="Q3565">
            <v>54.4</v>
          </cell>
          <cell r="R3565">
            <v>31</v>
          </cell>
          <cell r="S3565">
            <v>54.400000000000006</v>
          </cell>
          <cell r="T3565" t="str">
            <v xml:space="preserve"> </v>
          </cell>
        </row>
        <row r="3566">
          <cell r="A3566" t="str">
            <v>68099000</v>
          </cell>
          <cell r="B3566" t="str">
            <v>Ouvrages en platre ou compositions a base de platre</v>
          </cell>
          <cell r="C3566">
            <v>38393</v>
          </cell>
          <cell r="D3566">
            <v>30</v>
          </cell>
          <cell r="E3566">
            <v>0</v>
          </cell>
          <cell r="F3566">
            <v>18</v>
          </cell>
          <cell r="G3566">
            <v>30</v>
          </cell>
          <cell r="H3566">
            <v>0</v>
          </cell>
          <cell r="I3566">
            <v>18</v>
          </cell>
          <cell r="J3566">
            <v>1</v>
          </cell>
          <cell r="K3566">
            <v>0</v>
          </cell>
          <cell r="L3566" t="str">
            <v>KGM</v>
          </cell>
          <cell r="M3566">
            <v>0</v>
          </cell>
          <cell r="N3566">
            <v>0</v>
          </cell>
          <cell r="O3566" t="str">
            <v>CLASSE</v>
          </cell>
          <cell r="P3566">
            <v>4</v>
          </cell>
          <cell r="Q3566">
            <v>54.4</v>
          </cell>
          <cell r="R3566">
            <v>31</v>
          </cell>
          <cell r="S3566">
            <v>54.400000000000006</v>
          </cell>
          <cell r="T3566" t="str">
            <v xml:space="preserve"> </v>
          </cell>
        </row>
        <row r="3567">
          <cell r="A3567" t="str">
            <v>68101100</v>
          </cell>
          <cell r="B3567" t="str">
            <v>Blocs et briques pour la construction en ciment, beton,...meme armes</v>
          </cell>
          <cell r="C3567">
            <v>38393</v>
          </cell>
          <cell r="D3567">
            <v>30</v>
          </cell>
          <cell r="E3567">
            <v>0</v>
          </cell>
          <cell r="F3567">
            <v>18</v>
          </cell>
          <cell r="G3567">
            <v>30</v>
          </cell>
          <cell r="H3567">
            <v>0</v>
          </cell>
          <cell r="I3567">
            <v>18</v>
          </cell>
          <cell r="J3567">
            <v>1</v>
          </cell>
          <cell r="K3567">
            <v>0</v>
          </cell>
          <cell r="L3567" t="str">
            <v>KGM</v>
          </cell>
          <cell r="M3567">
            <v>0</v>
          </cell>
          <cell r="N3567">
            <v>0</v>
          </cell>
          <cell r="O3567" t="str">
            <v>CLASSE</v>
          </cell>
          <cell r="P3567">
            <v>4</v>
          </cell>
          <cell r="Q3567">
            <v>54.4</v>
          </cell>
          <cell r="R3567">
            <v>31</v>
          </cell>
          <cell r="S3567">
            <v>54.400000000000006</v>
          </cell>
          <cell r="T3567" t="str">
            <v xml:space="preserve"> </v>
          </cell>
        </row>
        <row r="3568">
          <cell r="A3568" t="str">
            <v>68101900</v>
          </cell>
          <cell r="B3568" t="str">
            <v>Tuiles, dalles et articles similaires, en ciment, beton,...,meme armes</v>
          </cell>
          <cell r="C3568">
            <v>38393</v>
          </cell>
          <cell r="D3568">
            <v>30</v>
          </cell>
          <cell r="E3568">
            <v>0</v>
          </cell>
          <cell r="F3568">
            <v>18</v>
          </cell>
          <cell r="G3568">
            <v>30</v>
          </cell>
          <cell r="H3568">
            <v>0</v>
          </cell>
          <cell r="I3568">
            <v>18</v>
          </cell>
          <cell r="J3568">
            <v>1</v>
          </cell>
          <cell r="K3568">
            <v>0</v>
          </cell>
          <cell r="L3568" t="str">
            <v>KGM</v>
          </cell>
          <cell r="M3568">
            <v>0</v>
          </cell>
          <cell r="N3568">
            <v>0</v>
          </cell>
          <cell r="O3568" t="str">
            <v>CLASSE</v>
          </cell>
          <cell r="P3568">
            <v>4</v>
          </cell>
          <cell r="Q3568">
            <v>54.4</v>
          </cell>
          <cell r="R3568">
            <v>31</v>
          </cell>
          <cell r="S3568">
            <v>54.400000000000006</v>
          </cell>
          <cell r="T3568" t="str">
            <v xml:space="preserve"> </v>
          </cell>
        </row>
        <row r="3569">
          <cell r="A3569" t="str">
            <v>68109100</v>
          </cell>
          <cell r="B3569" t="str">
            <v>Elements prefabriques pour le batiment ou le genie civil, en ciment,..</v>
          </cell>
          <cell r="C3569">
            <v>38393</v>
          </cell>
          <cell r="D3569">
            <v>30</v>
          </cell>
          <cell r="E3569">
            <v>0</v>
          </cell>
          <cell r="F3569">
            <v>18</v>
          </cell>
          <cell r="G3569">
            <v>30</v>
          </cell>
          <cell r="H3569">
            <v>0</v>
          </cell>
          <cell r="I3569">
            <v>18</v>
          </cell>
          <cell r="J3569">
            <v>1</v>
          </cell>
          <cell r="K3569">
            <v>0</v>
          </cell>
          <cell r="L3569" t="str">
            <v>KGM</v>
          </cell>
          <cell r="M3569">
            <v>0</v>
          </cell>
          <cell r="N3569">
            <v>0</v>
          </cell>
          <cell r="O3569" t="str">
            <v>CLASSE</v>
          </cell>
          <cell r="P3569">
            <v>4</v>
          </cell>
          <cell r="Q3569">
            <v>54.4</v>
          </cell>
          <cell r="R3569">
            <v>31</v>
          </cell>
          <cell r="S3569">
            <v>54.400000000000006</v>
          </cell>
          <cell r="T3569" t="str">
            <v xml:space="preserve"> </v>
          </cell>
        </row>
        <row r="3570">
          <cell r="A3570" t="str">
            <v>68109900</v>
          </cell>
          <cell r="B3570" t="str">
            <v>Ouvrages en ciment, beton ou pierre artificielle, meme armes</v>
          </cell>
          <cell r="C3570">
            <v>38393</v>
          </cell>
          <cell r="D3570">
            <v>30</v>
          </cell>
          <cell r="E3570">
            <v>0</v>
          </cell>
          <cell r="F3570">
            <v>18</v>
          </cell>
          <cell r="G3570">
            <v>30</v>
          </cell>
          <cell r="H3570">
            <v>0</v>
          </cell>
          <cell r="I3570">
            <v>18</v>
          </cell>
          <cell r="J3570">
            <v>1</v>
          </cell>
          <cell r="K3570">
            <v>0</v>
          </cell>
          <cell r="L3570" t="str">
            <v>KGM</v>
          </cell>
          <cell r="M3570">
            <v>0</v>
          </cell>
          <cell r="N3570">
            <v>0</v>
          </cell>
          <cell r="O3570" t="str">
            <v>CLASSE</v>
          </cell>
          <cell r="P3570">
            <v>4</v>
          </cell>
          <cell r="Q3570">
            <v>54.4</v>
          </cell>
          <cell r="R3570">
            <v>31</v>
          </cell>
          <cell r="S3570">
            <v>54.400000000000006</v>
          </cell>
          <cell r="T3570" t="str">
            <v xml:space="preserve"> </v>
          </cell>
        </row>
        <row r="3571">
          <cell r="A3571" t="str">
            <v>68111000</v>
          </cell>
          <cell r="B3571" t="str">
            <v>Plaques ondulees,en amiante-ciment, cellulose-ciment ou similaires</v>
          </cell>
          <cell r="C3571">
            <v>38393</v>
          </cell>
          <cell r="D3571">
            <v>30</v>
          </cell>
          <cell r="E3571">
            <v>0</v>
          </cell>
          <cell r="F3571">
            <v>18</v>
          </cell>
          <cell r="G3571">
            <v>30</v>
          </cell>
          <cell r="H3571">
            <v>0</v>
          </cell>
          <cell r="I3571">
            <v>18</v>
          </cell>
          <cell r="J3571">
            <v>1</v>
          </cell>
          <cell r="K3571">
            <v>0</v>
          </cell>
          <cell r="L3571" t="str">
            <v>KGM</v>
          </cell>
          <cell r="M3571">
            <v>0</v>
          </cell>
          <cell r="N3571">
            <v>0</v>
          </cell>
          <cell r="O3571" t="str">
            <v>CLASSE</v>
          </cell>
          <cell r="P3571">
            <v>4</v>
          </cell>
          <cell r="Q3571">
            <v>54.4</v>
          </cell>
          <cell r="R3571">
            <v>31</v>
          </cell>
          <cell r="S3571">
            <v>54.400000000000006</v>
          </cell>
          <cell r="T3571" t="str">
            <v xml:space="preserve"> </v>
          </cell>
        </row>
        <row r="3572">
          <cell r="A3572" t="str">
            <v>68112000</v>
          </cell>
          <cell r="B3572" t="str">
            <v>Plaques panneaux...en amiante-ciment,cellulose-ciment &amp; similaires.</v>
          </cell>
          <cell r="C3572">
            <v>38393</v>
          </cell>
          <cell r="D3572">
            <v>30</v>
          </cell>
          <cell r="E3572">
            <v>0</v>
          </cell>
          <cell r="F3572">
            <v>18</v>
          </cell>
          <cell r="G3572">
            <v>30</v>
          </cell>
          <cell r="H3572">
            <v>0</v>
          </cell>
          <cell r="I3572">
            <v>18</v>
          </cell>
          <cell r="J3572">
            <v>1</v>
          </cell>
          <cell r="K3572">
            <v>0</v>
          </cell>
          <cell r="L3572" t="str">
            <v>KGM</v>
          </cell>
          <cell r="M3572">
            <v>0</v>
          </cell>
          <cell r="N3572">
            <v>0</v>
          </cell>
          <cell r="O3572" t="str">
            <v>CLASSE</v>
          </cell>
          <cell r="P3572">
            <v>4</v>
          </cell>
          <cell r="Q3572">
            <v>54.4</v>
          </cell>
          <cell r="R3572">
            <v>31</v>
          </cell>
          <cell r="S3572">
            <v>54.400000000000006</v>
          </cell>
          <cell r="T3572" t="str">
            <v xml:space="preserve"> </v>
          </cell>
        </row>
        <row r="3573">
          <cell r="A3573" t="str">
            <v>68113000</v>
          </cell>
          <cell r="B3573" t="str">
            <v>Tuyaux gaines &amp; acces. en amiante-ciment, cellulose-ciment ou similaire</v>
          </cell>
          <cell r="C3573">
            <v>38393</v>
          </cell>
          <cell r="D3573">
            <v>30</v>
          </cell>
          <cell r="E3573">
            <v>0</v>
          </cell>
          <cell r="F3573">
            <v>18</v>
          </cell>
          <cell r="G3573">
            <v>30</v>
          </cell>
          <cell r="H3573">
            <v>0</v>
          </cell>
          <cell r="I3573">
            <v>18</v>
          </cell>
          <cell r="J3573">
            <v>1</v>
          </cell>
          <cell r="K3573">
            <v>0</v>
          </cell>
          <cell r="L3573" t="str">
            <v>KGM</v>
          </cell>
          <cell r="M3573">
            <v>0</v>
          </cell>
          <cell r="N3573">
            <v>0</v>
          </cell>
          <cell r="O3573" t="str">
            <v>CLASSE</v>
          </cell>
          <cell r="P3573">
            <v>4</v>
          </cell>
          <cell r="Q3573">
            <v>54.4</v>
          </cell>
          <cell r="R3573">
            <v>31</v>
          </cell>
          <cell r="S3573">
            <v>54.400000000000006</v>
          </cell>
          <cell r="T3573" t="str">
            <v xml:space="preserve"> </v>
          </cell>
        </row>
        <row r="3574">
          <cell r="A3574" t="str">
            <v>68119000</v>
          </cell>
          <cell r="B3574" t="str">
            <v>Ouvrages en amiante, cellulose-ciment ou similaires,..</v>
          </cell>
          <cell r="C3574">
            <v>38393</v>
          </cell>
          <cell r="D3574">
            <v>30</v>
          </cell>
          <cell r="E3574">
            <v>0</v>
          </cell>
          <cell r="F3574">
            <v>18</v>
          </cell>
          <cell r="G3574">
            <v>30</v>
          </cell>
          <cell r="H3574">
            <v>0</v>
          </cell>
          <cell r="I3574">
            <v>18</v>
          </cell>
          <cell r="J3574">
            <v>1</v>
          </cell>
          <cell r="K3574">
            <v>0</v>
          </cell>
          <cell r="L3574" t="str">
            <v>KGM</v>
          </cell>
          <cell r="M3574">
            <v>0</v>
          </cell>
          <cell r="N3574">
            <v>0</v>
          </cell>
          <cell r="O3574" t="str">
            <v>CLASSE</v>
          </cell>
          <cell r="P3574">
            <v>4</v>
          </cell>
          <cell r="Q3574">
            <v>54.4</v>
          </cell>
          <cell r="R3574">
            <v>31</v>
          </cell>
          <cell r="S3574">
            <v>54.400000000000006</v>
          </cell>
          <cell r="T3574" t="str">
            <v xml:space="preserve"> </v>
          </cell>
        </row>
        <row r="3575">
          <cell r="A3575" t="str">
            <v>68125000</v>
          </cell>
          <cell r="B3575" t="str">
            <v>Vetements et acces.;chaus. &amp; coiff., en am.ou en mel.d'am.&amp; de carb. de mg</v>
          </cell>
          <cell r="C3575">
            <v>38393</v>
          </cell>
          <cell r="D3575">
            <v>10</v>
          </cell>
          <cell r="E3575">
            <v>0</v>
          </cell>
          <cell r="F3575">
            <v>18</v>
          </cell>
          <cell r="G3575">
            <v>10</v>
          </cell>
          <cell r="H3575">
            <v>0</v>
          </cell>
          <cell r="I3575">
            <v>18</v>
          </cell>
          <cell r="J3575">
            <v>1</v>
          </cell>
          <cell r="K3575">
            <v>0</v>
          </cell>
          <cell r="L3575" t="str">
            <v>KGM</v>
          </cell>
          <cell r="M3575">
            <v>0</v>
          </cell>
          <cell r="N3575">
            <v>0</v>
          </cell>
          <cell r="O3575" t="str">
            <v>CLASSE</v>
          </cell>
          <cell r="P3575">
            <v>2</v>
          </cell>
          <cell r="Q3575">
            <v>30.8</v>
          </cell>
          <cell r="R3575">
            <v>11</v>
          </cell>
          <cell r="S3575">
            <v>30.800000000000011</v>
          </cell>
          <cell r="T3575" t="str">
            <v xml:space="preserve"> </v>
          </cell>
        </row>
        <row r="3576">
          <cell r="A3576" t="str">
            <v>68126000</v>
          </cell>
          <cell r="B3576" t="str">
            <v>Papiers, cartons et feutres, en amiante ou en mel. d'amiante.&amp; carb. de mg</v>
          </cell>
          <cell r="C3576">
            <v>38393</v>
          </cell>
          <cell r="D3576">
            <v>10</v>
          </cell>
          <cell r="E3576">
            <v>0</v>
          </cell>
          <cell r="F3576">
            <v>18</v>
          </cell>
          <cell r="G3576">
            <v>10</v>
          </cell>
          <cell r="H3576">
            <v>0</v>
          </cell>
          <cell r="I3576">
            <v>18</v>
          </cell>
          <cell r="J3576">
            <v>1</v>
          </cell>
          <cell r="K3576">
            <v>0</v>
          </cell>
          <cell r="L3576" t="str">
            <v>KGM</v>
          </cell>
          <cell r="M3576">
            <v>0</v>
          </cell>
          <cell r="N3576">
            <v>0</v>
          </cell>
          <cell r="O3576" t="str">
            <v>CLASSE</v>
          </cell>
          <cell r="P3576">
            <v>2</v>
          </cell>
          <cell r="Q3576">
            <v>30.8</v>
          </cell>
          <cell r="R3576">
            <v>11</v>
          </cell>
          <cell r="S3576">
            <v>30.800000000000011</v>
          </cell>
          <cell r="T3576" t="str">
            <v xml:space="preserve"> </v>
          </cell>
        </row>
        <row r="3577">
          <cell r="A3577" t="str">
            <v>68127000</v>
          </cell>
          <cell r="B3577" t="str">
            <v>Feuilles en amiante et elastomeres comprimes, pour joints,meme en rouleaux</v>
          </cell>
          <cell r="C3577">
            <v>38393</v>
          </cell>
          <cell r="D3577">
            <v>10</v>
          </cell>
          <cell r="E3577">
            <v>0</v>
          </cell>
          <cell r="F3577">
            <v>18</v>
          </cell>
          <cell r="G3577">
            <v>10</v>
          </cell>
          <cell r="H3577">
            <v>0</v>
          </cell>
          <cell r="I3577">
            <v>18</v>
          </cell>
          <cell r="J3577">
            <v>1</v>
          </cell>
          <cell r="K3577">
            <v>0</v>
          </cell>
          <cell r="L3577" t="str">
            <v>KGM</v>
          </cell>
          <cell r="M3577">
            <v>0</v>
          </cell>
          <cell r="N3577">
            <v>0</v>
          </cell>
          <cell r="O3577" t="str">
            <v>CLASSE</v>
          </cell>
          <cell r="P3577">
            <v>2</v>
          </cell>
          <cell r="Q3577">
            <v>30.8</v>
          </cell>
          <cell r="R3577">
            <v>11</v>
          </cell>
          <cell r="S3577">
            <v>30.800000000000011</v>
          </cell>
          <cell r="T3577" t="str">
            <v xml:space="preserve"> </v>
          </cell>
        </row>
        <row r="3578">
          <cell r="A3578" t="str">
            <v>68129000</v>
          </cell>
          <cell r="B3578" t="str">
            <v>Ouvrages en amiante ou en melange d'amiante et carbonate de mg</v>
          </cell>
          <cell r="C3578">
            <v>38393</v>
          </cell>
          <cell r="D3578">
            <v>10</v>
          </cell>
          <cell r="E3578">
            <v>0</v>
          </cell>
          <cell r="F3578">
            <v>18</v>
          </cell>
          <cell r="G3578">
            <v>10</v>
          </cell>
          <cell r="H3578">
            <v>0</v>
          </cell>
          <cell r="I3578">
            <v>18</v>
          </cell>
          <cell r="J3578">
            <v>1</v>
          </cell>
          <cell r="K3578">
            <v>0</v>
          </cell>
          <cell r="L3578" t="str">
            <v>KGM</v>
          </cell>
          <cell r="M3578">
            <v>0</v>
          </cell>
          <cell r="N3578">
            <v>0</v>
          </cell>
          <cell r="O3578" t="str">
            <v>CLASSE</v>
          </cell>
          <cell r="P3578">
            <v>2</v>
          </cell>
          <cell r="Q3578">
            <v>30.8</v>
          </cell>
          <cell r="R3578">
            <v>11</v>
          </cell>
          <cell r="S3578">
            <v>30.800000000000011</v>
          </cell>
          <cell r="T3578" t="str">
            <v xml:space="preserve"> </v>
          </cell>
        </row>
        <row r="3579">
          <cell r="A3579" t="str">
            <v>68131000</v>
          </cell>
          <cell r="B3579" t="str">
            <v>Garnitures de freins a base d'amiante ou d'autres matieres.</v>
          </cell>
          <cell r="C3579">
            <v>38393</v>
          </cell>
          <cell r="D3579">
            <v>30</v>
          </cell>
          <cell r="E3579">
            <v>0</v>
          </cell>
          <cell r="F3579">
            <v>18</v>
          </cell>
          <cell r="G3579">
            <v>30</v>
          </cell>
          <cell r="H3579">
            <v>0</v>
          </cell>
          <cell r="I3579">
            <v>18</v>
          </cell>
          <cell r="J3579">
            <v>1</v>
          </cell>
          <cell r="K3579">
            <v>0</v>
          </cell>
          <cell r="L3579" t="str">
            <v>KGM</v>
          </cell>
          <cell r="M3579">
            <v>0</v>
          </cell>
          <cell r="N3579">
            <v>0</v>
          </cell>
          <cell r="O3579" t="str">
            <v>CLASSE</v>
          </cell>
          <cell r="P3579">
            <v>4</v>
          </cell>
          <cell r="Q3579">
            <v>54.4</v>
          </cell>
          <cell r="R3579">
            <v>31</v>
          </cell>
          <cell r="S3579">
            <v>54.400000000000006</v>
          </cell>
          <cell r="T3579" t="str">
            <v xml:space="preserve"> </v>
          </cell>
        </row>
        <row r="3580">
          <cell r="A3580" t="str">
            <v>68139000</v>
          </cell>
          <cell r="B3580" t="str">
            <v>Garnitures a base d'amiante ou d'autres matieres exclus 681310</v>
          </cell>
          <cell r="C3580">
            <v>38393</v>
          </cell>
          <cell r="D3580">
            <v>30</v>
          </cell>
          <cell r="E3580">
            <v>0</v>
          </cell>
          <cell r="F3580">
            <v>18</v>
          </cell>
          <cell r="G3580">
            <v>30</v>
          </cell>
          <cell r="H3580">
            <v>0</v>
          </cell>
          <cell r="I3580">
            <v>18</v>
          </cell>
          <cell r="J3580">
            <v>1</v>
          </cell>
          <cell r="K3580">
            <v>0</v>
          </cell>
          <cell r="L3580" t="str">
            <v>KGM</v>
          </cell>
          <cell r="M3580">
            <v>0</v>
          </cell>
          <cell r="N3580">
            <v>0</v>
          </cell>
          <cell r="O3580" t="str">
            <v>CLASSE</v>
          </cell>
          <cell r="P3580">
            <v>4</v>
          </cell>
          <cell r="Q3580">
            <v>54.4</v>
          </cell>
          <cell r="R3580">
            <v>31</v>
          </cell>
          <cell r="S3580">
            <v>54.400000000000006</v>
          </cell>
          <cell r="T3580" t="str">
            <v xml:space="preserve"> </v>
          </cell>
        </row>
        <row r="3581">
          <cell r="A3581" t="str">
            <v>68141000</v>
          </cell>
          <cell r="B3581" t="str">
            <v>Plaques, feuilles,...en mica agglomere ou reconstitue, meme sur support</v>
          </cell>
          <cell r="C3581">
            <v>38393</v>
          </cell>
          <cell r="D3581">
            <v>30</v>
          </cell>
          <cell r="E3581">
            <v>0</v>
          </cell>
          <cell r="F3581">
            <v>18</v>
          </cell>
          <cell r="G3581">
            <v>30</v>
          </cell>
          <cell r="H3581">
            <v>0</v>
          </cell>
          <cell r="I3581">
            <v>18</v>
          </cell>
          <cell r="J3581">
            <v>1</v>
          </cell>
          <cell r="K3581">
            <v>0</v>
          </cell>
          <cell r="L3581" t="str">
            <v>KGM</v>
          </cell>
          <cell r="M3581">
            <v>0</v>
          </cell>
          <cell r="N3581">
            <v>0</v>
          </cell>
          <cell r="O3581" t="str">
            <v>CLASSE</v>
          </cell>
          <cell r="P3581">
            <v>4</v>
          </cell>
          <cell r="Q3581">
            <v>54.4</v>
          </cell>
          <cell r="R3581">
            <v>31</v>
          </cell>
          <cell r="S3581">
            <v>54.400000000000006</v>
          </cell>
          <cell r="T3581" t="str">
            <v xml:space="preserve"> </v>
          </cell>
        </row>
        <row r="3582">
          <cell r="A3582" t="str">
            <v>68149000</v>
          </cell>
          <cell r="B3582" t="str">
            <v>Ouvrages en mica,meme agglomeres...,avec support en papier,carton.</v>
          </cell>
          <cell r="C3582">
            <v>38393</v>
          </cell>
          <cell r="D3582">
            <v>10</v>
          </cell>
          <cell r="E3582">
            <v>0</v>
          </cell>
          <cell r="F3582">
            <v>18</v>
          </cell>
          <cell r="G3582">
            <v>10</v>
          </cell>
          <cell r="H3582">
            <v>0</v>
          </cell>
          <cell r="I3582">
            <v>18</v>
          </cell>
          <cell r="J3582">
            <v>1</v>
          </cell>
          <cell r="K3582">
            <v>0</v>
          </cell>
          <cell r="L3582" t="str">
            <v>KGM</v>
          </cell>
          <cell r="M3582">
            <v>0</v>
          </cell>
          <cell r="N3582">
            <v>0</v>
          </cell>
          <cell r="O3582" t="str">
            <v>CLASSE</v>
          </cell>
          <cell r="P3582">
            <v>2</v>
          </cell>
          <cell r="Q3582">
            <v>30.8</v>
          </cell>
          <cell r="R3582">
            <v>11</v>
          </cell>
          <cell r="S3582">
            <v>30.800000000000011</v>
          </cell>
          <cell r="T3582" t="str">
            <v xml:space="preserve"> </v>
          </cell>
        </row>
        <row r="3583">
          <cell r="A3583" t="str">
            <v>68151000</v>
          </cell>
          <cell r="B3583" t="str">
            <v>Ouvrages en graphite ou autre carbone,pour usages autres qu'electriques</v>
          </cell>
          <cell r="C3583">
            <v>38393</v>
          </cell>
          <cell r="D3583">
            <v>30</v>
          </cell>
          <cell r="E3583">
            <v>0</v>
          </cell>
          <cell r="F3583">
            <v>18</v>
          </cell>
          <cell r="G3583">
            <v>30</v>
          </cell>
          <cell r="H3583">
            <v>0</v>
          </cell>
          <cell r="I3583">
            <v>18</v>
          </cell>
          <cell r="J3583">
            <v>1</v>
          </cell>
          <cell r="K3583">
            <v>0</v>
          </cell>
          <cell r="L3583" t="str">
            <v>KGM</v>
          </cell>
          <cell r="M3583">
            <v>0</v>
          </cell>
          <cell r="N3583">
            <v>0</v>
          </cell>
          <cell r="O3583" t="str">
            <v>CLASSE</v>
          </cell>
          <cell r="P3583">
            <v>4</v>
          </cell>
          <cell r="Q3583">
            <v>54.4</v>
          </cell>
          <cell r="R3583">
            <v>31</v>
          </cell>
          <cell r="S3583">
            <v>54.400000000000006</v>
          </cell>
          <cell r="T3583" t="str">
            <v xml:space="preserve"> </v>
          </cell>
        </row>
        <row r="3584">
          <cell r="A3584" t="str">
            <v>68152000</v>
          </cell>
          <cell r="B3584" t="str">
            <v>Ouvrages en tourbe</v>
          </cell>
          <cell r="C3584">
            <v>38393</v>
          </cell>
          <cell r="D3584">
            <v>30</v>
          </cell>
          <cell r="E3584">
            <v>0</v>
          </cell>
          <cell r="F3584">
            <v>18</v>
          </cell>
          <cell r="G3584">
            <v>30</v>
          </cell>
          <cell r="H3584">
            <v>0</v>
          </cell>
          <cell r="I3584">
            <v>18</v>
          </cell>
          <cell r="J3584">
            <v>1</v>
          </cell>
          <cell r="K3584">
            <v>0</v>
          </cell>
          <cell r="L3584" t="str">
            <v>KGM</v>
          </cell>
          <cell r="M3584">
            <v>0</v>
          </cell>
          <cell r="N3584">
            <v>0</v>
          </cell>
          <cell r="O3584" t="str">
            <v>CLASSE</v>
          </cell>
          <cell r="P3584">
            <v>4</v>
          </cell>
          <cell r="Q3584">
            <v>54.4</v>
          </cell>
          <cell r="R3584">
            <v>31</v>
          </cell>
          <cell r="S3584">
            <v>54.400000000000006</v>
          </cell>
          <cell r="T3584" t="str">
            <v xml:space="preserve"> </v>
          </cell>
        </row>
        <row r="3585">
          <cell r="A3585" t="str">
            <v>68159100</v>
          </cell>
          <cell r="B3585" t="str">
            <v>Ouvrages,contenant de la magnesite,dolomie ou chromite</v>
          </cell>
          <cell r="C3585">
            <v>38393</v>
          </cell>
          <cell r="D3585">
            <v>30</v>
          </cell>
          <cell r="E3585">
            <v>0</v>
          </cell>
          <cell r="F3585">
            <v>18</v>
          </cell>
          <cell r="G3585">
            <v>30</v>
          </cell>
          <cell r="H3585">
            <v>0</v>
          </cell>
          <cell r="I3585">
            <v>18</v>
          </cell>
          <cell r="J3585">
            <v>1</v>
          </cell>
          <cell r="K3585">
            <v>0</v>
          </cell>
          <cell r="L3585" t="str">
            <v>KGM</v>
          </cell>
          <cell r="M3585">
            <v>0</v>
          </cell>
          <cell r="N3585">
            <v>0</v>
          </cell>
          <cell r="O3585" t="str">
            <v>CLASSE</v>
          </cell>
          <cell r="P3585">
            <v>4</v>
          </cell>
          <cell r="Q3585">
            <v>54.4</v>
          </cell>
          <cell r="R3585">
            <v>31</v>
          </cell>
          <cell r="S3585">
            <v>54.400000000000006</v>
          </cell>
          <cell r="T3585" t="str">
            <v xml:space="preserve"> </v>
          </cell>
        </row>
        <row r="3586">
          <cell r="A3586" t="str">
            <v>68159900</v>
          </cell>
          <cell r="B3586" t="str">
            <v>Ouvrages en pierres ou matieres minerales ndca</v>
          </cell>
          <cell r="C3586">
            <v>38393</v>
          </cell>
          <cell r="D3586">
            <v>30</v>
          </cell>
          <cell r="E3586">
            <v>0</v>
          </cell>
          <cell r="F3586">
            <v>18</v>
          </cell>
          <cell r="G3586">
            <v>30</v>
          </cell>
          <cell r="H3586">
            <v>0</v>
          </cell>
          <cell r="I3586">
            <v>18</v>
          </cell>
          <cell r="J3586">
            <v>1</v>
          </cell>
          <cell r="K3586">
            <v>0</v>
          </cell>
          <cell r="L3586" t="str">
            <v>KGM</v>
          </cell>
          <cell r="M3586">
            <v>0</v>
          </cell>
          <cell r="N3586">
            <v>0</v>
          </cell>
          <cell r="O3586" t="str">
            <v>CLASSE</v>
          </cell>
          <cell r="P3586">
            <v>4</v>
          </cell>
          <cell r="Q3586">
            <v>54.4</v>
          </cell>
          <cell r="R3586">
            <v>31</v>
          </cell>
          <cell r="S3586">
            <v>54.400000000000006</v>
          </cell>
          <cell r="T3586" t="str">
            <v xml:space="preserve"> </v>
          </cell>
        </row>
        <row r="3587">
          <cell r="A3587" t="str">
            <v>69010000</v>
          </cell>
          <cell r="B3587" t="str">
            <v>Briques dalles &amp; autres pieces ceramiques en farine ou en terre silicieuse</v>
          </cell>
          <cell r="C3587">
            <v>38393</v>
          </cell>
          <cell r="D3587">
            <v>30</v>
          </cell>
          <cell r="E3587">
            <v>0</v>
          </cell>
          <cell r="F3587">
            <v>18</v>
          </cell>
          <cell r="G3587">
            <v>30</v>
          </cell>
          <cell r="H3587">
            <v>0</v>
          </cell>
          <cell r="I3587">
            <v>18</v>
          </cell>
          <cell r="J3587">
            <v>1</v>
          </cell>
          <cell r="K3587">
            <v>0</v>
          </cell>
          <cell r="L3587" t="str">
            <v>KGM</v>
          </cell>
          <cell r="M3587">
            <v>0</v>
          </cell>
          <cell r="N3587">
            <v>0</v>
          </cell>
          <cell r="O3587" t="str">
            <v>CLASSE</v>
          </cell>
          <cell r="P3587">
            <v>4</v>
          </cell>
          <cell r="Q3587">
            <v>54.4</v>
          </cell>
          <cell r="R3587">
            <v>31</v>
          </cell>
          <cell r="S3587">
            <v>54.400000000000006</v>
          </cell>
          <cell r="T3587" t="str">
            <v xml:space="preserve"> </v>
          </cell>
        </row>
        <row r="3588">
          <cell r="A3588" t="str">
            <v>69021000</v>
          </cell>
          <cell r="B3588" t="str">
            <v>Briques dalles &amp; autres pieces ceramiques....+ 50% de mg,ca,cr2</v>
          </cell>
          <cell r="C3588">
            <v>38393</v>
          </cell>
          <cell r="D3588">
            <v>30</v>
          </cell>
          <cell r="E3588">
            <v>0</v>
          </cell>
          <cell r="F3588">
            <v>18</v>
          </cell>
          <cell r="G3588">
            <v>30</v>
          </cell>
          <cell r="H3588">
            <v>0</v>
          </cell>
          <cell r="I3588">
            <v>18</v>
          </cell>
          <cell r="J3588">
            <v>1</v>
          </cell>
          <cell r="K3588">
            <v>0</v>
          </cell>
          <cell r="L3588" t="str">
            <v>KGM</v>
          </cell>
          <cell r="M3588">
            <v>0</v>
          </cell>
          <cell r="N3588">
            <v>0</v>
          </cell>
          <cell r="O3588" t="str">
            <v>CLASSE</v>
          </cell>
          <cell r="P3588">
            <v>4</v>
          </cell>
          <cell r="Q3588">
            <v>54.4</v>
          </cell>
          <cell r="R3588">
            <v>31</v>
          </cell>
          <cell r="S3588">
            <v>54.400000000000006</v>
          </cell>
          <cell r="T3588" t="str">
            <v xml:space="preserve"> </v>
          </cell>
        </row>
        <row r="3589">
          <cell r="A3589" t="str">
            <v>69022000</v>
          </cell>
          <cell r="B3589" t="str">
            <v>Briques, dalles, &amp; autres pieces ceram..+50% d'alumine, silice ou melange</v>
          </cell>
          <cell r="C3589">
            <v>38393</v>
          </cell>
          <cell r="D3589">
            <v>10</v>
          </cell>
          <cell r="E3589">
            <v>0</v>
          </cell>
          <cell r="F3589">
            <v>18</v>
          </cell>
          <cell r="G3589">
            <v>10</v>
          </cell>
          <cell r="H3589">
            <v>0</v>
          </cell>
          <cell r="I3589">
            <v>18</v>
          </cell>
          <cell r="J3589">
            <v>1</v>
          </cell>
          <cell r="K3589">
            <v>0</v>
          </cell>
          <cell r="L3589" t="str">
            <v>KGM</v>
          </cell>
          <cell r="M3589">
            <v>0</v>
          </cell>
          <cell r="N3589">
            <v>0</v>
          </cell>
          <cell r="O3589" t="str">
            <v>CLASSE</v>
          </cell>
          <cell r="P3589">
            <v>2</v>
          </cell>
          <cell r="Q3589">
            <v>30.8</v>
          </cell>
          <cell r="R3589">
            <v>11</v>
          </cell>
          <cell r="S3589">
            <v>30.800000000000011</v>
          </cell>
          <cell r="T3589" t="str">
            <v xml:space="preserve"> </v>
          </cell>
        </row>
        <row r="3590">
          <cell r="A3590" t="str">
            <v>69029000</v>
          </cell>
          <cell r="B3590" t="str">
            <v>Briques, dalles &amp;  pieces ceramiques de construction autre que 690221 a 90</v>
          </cell>
          <cell r="C3590">
            <v>38393</v>
          </cell>
          <cell r="D3590">
            <v>10</v>
          </cell>
          <cell r="E3590">
            <v>0</v>
          </cell>
          <cell r="F3590">
            <v>18</v>
          </cell>
          <cell r="G3590">
            <v>10</v>
          </cell>
          <cell r="H3590">
            <v>0</v>
          </cell>
          <cell r="I3590">
            <v>18</v>
          </cell>
          <cell r="J3590">
            <v>1</v>
          </cell>
          <cell r="K3590">
            <v>0</v>
          </cell>
          <cell r="L3590" t="str">
            <v>KGM</v>
          </cell>
          <cell r="M3590">
            <v>0</v>
          </cell>
          <cell r="N3590">
            <v>0</v>
          </cell>
          <cell r="O3590" t="str">
            <v>CLASSE</v>
          </cell>
          <cell r="P3590">
            <v>2</v>
          </cell>
          <cell r="Q3590">
            <v>30.8</v>
          </cell>
          <cell r="R3590">
            <v>11</v>
          </cell>
          <cell r="S3590">
            <v>30.800000000000011</v>
          </cell>
          <cell r="T3590" t="str">
            <v xml:space="preserve"> </v>
          </cell>
        </row>
        <row r="3591">
          <cell r="A3591" t="str">
            <v>69031000</v>
          </cell>
          <cell r="B3591" t="str">
            <v>Articles ceramiques refractaires, +50% de graphite, carbone ou melange</v>
          </cell>
          <cell r="C3591">
            <v>38393</v>
          </cell>
          <cell r="D3591">
            <v>10</v>
          </cell>
          <cell r="E3591">
            <v>0</v>
          </cell>
          <cell r="F3591">
            <v>18</v>
          </cell>
          <cell r="G3591">
            <v>10</v>
          </cell>
          <cell r="H3591">
            <v>0</v>
          </cell>
          <cell r="I3591">
            <v>18</v>
          </cell>
          <cell r="J3591">
            <v>1</v>
          </cell>
          <cell r="K3591">
            <v>0</v>
          </cell>
          <cell r="L3591" t="str">
            <v>KGM</v>
          </cell>
          <cell r="M3591">
            <v>0</v>
          </cell>
          <cell r="N3591">
            <v>0</v>
          </cell>
          <cell r="O3591" t="str">
            <v>CLASSE</v>
          </cell>
          <cell r="P3591">
            <v>2</v>
          </cell>
          <cell r="Q3591">
            <v>30.8</v>
          </cell>
          <cell r="R3591">
            <v>11</v>
          </cell>
          <cell r="S3591">
            <v>30.800000000000011</v>
          </cell>
          <cell r="T3591" t="str">
            <v xml:space="preserve"> </v>
          </cell>
        </row>
        <row r="3592">
          <cell r="A3592" t="str">
            <v>69032000</v>
          </cell>
          <cell r="B3592" t="str">
            <v>Articles ceramiques refractaires, +50% d'alumine, silice ou melange</v>
          </cell>
          <cell r="C3592">
            <v>38393</v>
          </cell>
          <cell r="D3592">
            <v>10</v>
          </cell>
          <cell r="E3592">
            <v>0</v>
          </cell>
          <cell r="F3592">
            <v>18</v>
          </cell>
          <cell r="G3592">
            <v>10</v>
          </cell>
          <cell r="H3592">
            <v>0</v>
          </cell>
          <cell r="I3592">
            <v>18</v>
          </cell>
          <cell r="J3592">
            <v>1</v>
          </cell>
          <cell r="K3592">
            <v>0</v>
          </cell>
          <cell r="L3592" t="str">
            <v>KGM</v>
          </cell>
          <cell r="M3592">
            <v>0</v>
          </cell>
          <cell r="N3592">
            <v>0</v>
          </cell>
          <cell r="O3592" t="str">
            <v>CLASSE</v>
          </cell>
          <cell r="P3592">
            <v>2</v>
          </cell>
          <cell r="Q3592">
            <v>30.8</v>
          </cell>
          <cell r="R3592">
            <v>11</v>
          </cell>
          <cell r="S3592">
            <v>30.800000000000011</v>
          </cell>
          <cell r="T3592" t="str">
            <v xml:space="preserve"> </v>
          </cell>
        </row>
        <row r="3593">
          <cell r="A3593" t="str">
            <v>69039000</v>
          </cell>
          <cell r="B3593" t="str">
            <v>Articles de ceramiques refractaires autre que 690310 et 690320</v>
          </cell>
          <cell r="C3593">
            <v>38393</v>
          </cell>
          <cell r="D3593">
            <v>10</v>
          </cell>
          <cell r="E3593">
            <v>0</v>
          </cell>
          <cell r="F3593">
            <v>18</v>
          </cell>
          <cell r="G3593">
            <v>10</v>
          </cell>
          <cell r="H3593">
            <v>0</v>
          </cell>
          <cell r="I3593">
            <v>18</v>
          </cell>
          <cell r="J3593">
            <v>1</v>
          </cell>
          <cell r="K3593">
            <v>0</v>
          </cell>
          <cell r="L3593" t="str">
            <v>KGM</v>
          </cell>
          <cell r="M3593">
            <v>0</v>
          </cell>
          <cell r="N3593">
            <v>0</v>
          </cell>
          <cell r="O3593" t="str">
            <v>CLASSE</v>
          </cell>
          <cell r="P3593">
            <v>2</v>
          </cell>
          <cell r="Q3593">
            <v>30.8</v>
          </cell>
          <cell r="R3593">
            <v>11</v>
          </cell>
          <cell r="S3593">
            <v>30.800000000000011</v>
          </cell>
          <cell r="T3593" t="str">
            <v xml:space="preserve"> </v>
          </cell>
        </row>
        <row r="3594">
          <cell r="A3594" t="str">
            <v>69041000</v>
          </cell>
          <cell r="B3594" t="str">
            <v>Briques de construction, en ceramique</v>
          </cell>
          <cell r="C3594">
            <v>38393</v>
          </cell>
          <cell r="D3594">
            <v>30</v>
          </cell>
          <cell r="E3594">
            <v>0</v>
          </cell>
          <cell r="F3594">
            <v>18</v>
          </cell>
          <cell r="G3594">
            <v>30</v>
          </cell>
          <cell r="H3594">
            <v>0</v>
          </cell>
          <cell r="I3594">
            <v>18</v>
          </cell>
          <cell r="J3594">
            <v>1</v>
          </cell>
          <cell r="K3594">
            <v>0</v>
          </cell>
          <cell r="L3594" t="str">
            <v>KGM</v>
          </cell>
          <cell r="M3594">
            <v>0</v>
          </cell>
          <cell r="N3594">
            <v>0</v>
          </cell>
          <cell r="O3594" t="str">
            <v>CLASSE</v>
          </cell>
          <cell r="P3594">
            <v>4</v>
          </cell>
          <cell r="Q3594">
            <v>54.4</v>
          </cell>
          <cell r="R3594">
            <v>31</v>
          </cell>
          <cell r="S3594">
            <v>54.400000000000006</v>
          </cell>
          <cell r="T3594" t="str">
            <v xml:space="preserve"> </v>
          </cell>
        </row>
        <row r="3595">
          <cell r="A3595" t="str">
            <v>69049000</v>
          </cell>
          <cell r="B3595" t="str">
            <v>Hourdis, cache-poutrelles et articles similaires, en ceramique</v>
          </cell>
          <cell r="C3595">
            <v>38393</v>
          </cell>
          <cell r="D3595">
            <v>30</v>
          </cell>
          <cell r="E3595">
            <v>0</v>
          </cell>
          <cell r="F3595">
            <v>18</v>
          </cell>
          <cell r="G3595">
            <v>30</v>
          </cell>
          <cell r="H3595">
            <v>0</v>
          </cell>
          <cell r="I3595">
            <v>18</v>
          </cell>
          <cell r="J3595">
            <v>1</v>
          </cell>
          <cell r="K3595">
            <v>0</v>
          </cell>
          <cell r="L3595" t="str">
            <v>KGM</v>
          </cell>
          <cell r="M3595">
            <v>0</v>
          </cell>
          <cell r="N3595">
            <v>0</v>
          </cell>
          <cell r="O3595" t="str">
            <v>CLASSE</v>
          </cell>
          <cell r="P3595">
            <v>4</v>
          </cell>
          <cell r="Q3595">
            <v>54.4</v>
          </cell>
          <cell r="R3595">
            <v>31</v>
          </cell>
          <cell r="S3595">
            <v>54.400000000000006</v>
          </cell>
          <cell r="T3595" t="str">
            <v xml:space="preserve"> </v>
          </cell>
        </row>
        <row r="3596">
          <cell r="A3596" t="str">
            <v>69051000</v>
          </cell>
          <cell r="B3596" t="str">
            <v>Tuiles en ceramique</v>
          </cell>
          <cell r="C3596">
            <v>38393</v>
          </cell>
          <cell r="D3596">
            <v>30</v>
          </cell>
          <cell r="E3596">
            <v>0</v>
          </cell>
          <cell r="F3596">
            <v>18</v>
          </cell>
          <cell r="G3596">
            <v>30</v>
          </cell>
          <cell r="H3596">
            <v>0</v>
          </cell>
          <cell r="I3596">
            <v>18</v>
          </cell>
          <cell r="J3596">
            <v>1</v>
          </cell>
          <cell r="K3596">
            <v>0</v>
          </cell>
          <cell r="L3596" t="str">
            <v>KGM</v>
          </cell>
          <cell r="M3596">
            <v>0</v>
          </cell>
          <cell r="N3596">
            <v>0</v>
          </cell>
          <cell r="O3596" t="str">
            <v>CLASSE</v>
          </cell>
          <cell r="P3596">
            <v>4</v>
          </cell>
          <cell r="Q3596">
            <v>54.4</v>
          </cell>
          <cell r="R3596">
            <v>31</v>
          </cell>
          <cell r="S3596">
            <v>54.400000000000006</v>
          </cell>
          <cell r="T3596" t="str">
            <v xml:space="preserve"> </v>
          </cell>
        </row>
        <row r="3597">
          <cell r="A3597" t="str">
            <v>69059000</v>
          </cell>
          <cell r="B3597" t="str">
            <v>Elements de cheminee...et autres poteries de batiment, en ceramique</v>
          </cell>
          <cell r="C3597">
            <v>38393</v>
          </cell>
          <cell r="D3597">
            <v>30</v>
          </cell>
          <cell r="E3597">
            <v>0</v>
          </cell>
          <cell r="F3597">
            <v>18</v>
          </cell>
          <cell r="G3597">
            <v>30</v>
          </cell>
          <cell r="H3597">
            <v>0</v>
          </cell>
          <cell r="I3597">
            <v>18</v>
          </cell>
          <cell r="J3597">
            <v>1</v>
          </cell>
          <cell r="K3597">
            <v>0</v>
          </cell>
          <cell r="L3597" t="str">
            <v>KGM</v>
          </cell>
          <cell r="M3597">
            <v>0</v>
          </cell>
          <cell r="N3597">
            <v>0</v>
          </cell>
          <cell r="O3597" t="str">
            <v>CLASSE</v>
          </cell>
          <cell r="P3597">
            <v>4</v>
          </cell>
          <cell r="Q3597">
            <v>54.4</v>
          </cell>
          <cell r="R3597">
            <v>31</v>
          </cell>
          <cell r="S3597">
            <v>54.400000000000006</v>
          </cell>
          <cell r="T3597" t="str">
            <v xml:space="preserve"> </v>
          </cell>
        </row>
        <row r="3598">
          <cell r="A3598" t="str">
            <v>69060000</v>
          </cell>
          <cell r="B3598" t="str">
            <v>Tuyaux et accessoires gouttiere en ceramique</v>
          </cell>
          <cell r="C3598">
            <v>38393</v>
          </cell>
          <cell r="D3598">
            <v>30</v>
          </cell>
          <cell r="E3598">
            <v>0</v>
          </cell>
          <cell r="F3598">
            <v>18</v>
          </cell>
          <cell r="G3598">
            <v>30</v>
          </cell>
          <cell r="H3598">
            <v>0</v>
          </cell>
          <cell r="I3598">
            <v>18</v>
          </cell>
          <cell r="J3598">
            <v>1</v>
          </cell>
          <cell r="K3598">
            <v>0</v>
          </cell>
          <cell r="L3598" t="str">
            <v>KGM</v>
          </cell>
          <cell r="M3598">
            <v>0</v>
          </cell>
          <cell r="N3598">
            <v>0</v>
          </cell>
          <cell r="O3598" t="str">
            <v>CLASSE</v>
          </cell>
          <cell r="P3598">
            <v>4</v>
          </cell>
          <cell r="Q3598">
            <v>54.4</v>
          </cell>
          <cell r="R3598">
            <v>31</v>
          </cell>
          <cell r="S3598">
            <v>54.400000000000006</v>
          </cell>
          <cell r="T3598" t="str">
            <v xml:space="preserve"> </v>
          </cell>
        </row>
        <row r="3599">
          <cell r="A3599" t="str">
            <v>69071000</v>
          </cell>
          <cell r="B3599" t="str">
            <v>Carreaux,cube,des &amp; similaires en ceramique non vernisses ni emailles &lt;7cm</v>
          </cell>
          <cell r="C3599">
            <v>38407</v>
          </cell>
          <cell r="D3599">
            <v>30</v>
          </cell>
          <cell r="E3599">
            <v>0</v>
          </cell>
          <cell r="F3599">
            <v>18</v>
          </cell>
          <cell r="G3599">
            <v>30</v>
          </cell>
          <cell r="H3599">
            <v>0</v>
          </cell>
          <cell r="I3599">
            <v>18</v>
          </cell>
          <cell r="J3599">
            <v>1</v>
          </cell>
          <cell r="K3599">
            <v>0</v>
          </cell>
          <cell r="L3599" t="str">
            <v>KGM</v>
          </cell>
          <cell r="M3599">
            <v>0</v>
          </cell>
          <cell r="N3599">
            <v>0</v>
          </cell>
          <cell r="O3599" t="str">
            <v>CLASSE</v>
          </cell>
          <cell r="P3599">
            <v>4</v>
          </cell>
          <cell r="Q3599">
            <v>54.4</v>
          </cell>
          <cell r="R3599">
            <v>31</v>
          </cell>
          <cell r="S3599">
            <v>54.400000000000006</v>
          </cell>
          <cell r="T3599" t="str">
            <v xml:space="preserve"> </v>
          </cell>
        </row>
        <row r="3600">
          <cell r="A3600" t="str">
            <v>69079000</v>
          </cell>
          <cell r="B3600" t="str">
            <v>Carreaux...non vernisses ni emailles, en ceramique autre que 690710</v>
          </cell>
          <cell r="C3600">
            <v>38407</v>
          </cell>
          <cell r="D3600">
            <v>30</v>
          </cell>
          <cell r="E3600">
            <v>0</v>
          </cell>
          <cell r="F3600">
            <v>18</v>
          </cell>
          <cell r="G3600">
            <v>30</v>
          </cell>
          <cell r="H3600">
            <v>0</v>
          </cell>
          <cell r="I3600">
            <v>18</v>
          </cell>
          <cell r="J3600">
            <v>1</v>
          </cell>
          <cell r="K3600">
            <v>0</v>
          </cell>
          <cell r="L3600" t="str">
            <v>KGM</v>
          </cell>
          <cell r="M3600">
            <v>0</v>
          </cell>
          <cell r="N3600">
            <v>0</v>
          </cell>
          <cell r="O3600" t="str">
            <v>CLASSE</v>
          </cell>
          <cell r="P3600">
            <v>4</v>
          </cell>
          <cell r="Q3600">
            <v>54.4</v>
          </cell>
          <cell r="R3600">
            <v>31</v>
          </cell>
          <cell r="S3600">
            <v>54.400000000000006</v>
          </cell>
          <cell r="T3600" t="str">
            <v xml:space="preserve"> </v>
          </cell>
        </row>
        <row r="3601">
          <cell r="A3601" t="str">
            <v>69081000</v>
          </cell>
          <cell r="B3601" t="str">
            <v>Carreaux, cubes, des &amp; similaires en ceramique vernisses emailles &lt; 7cm.</v>
          </cell>
          <cell r="C3601">
            <v>38407</v>
          </cell>
          <cell r="D3601">
            <v>30</v>
          </cell>
          <cell r="E3601">
            <v>0</v>
          </cell>
          <cell r="F3601">
            <v>18</v>
          </cell>
          <cell r="G3601">
            <v>30</v>
          </cell>
          <cell r="H3601">
            <v>0</v>
          </cell>
          <cell r="I3601">
            <v>18</v>
          </cell>
          <cell r="J3601">
            <v>1</v>
          </cell>
          <cell r="K3601">
            <v>0</v>
          </cell>
          <cell r="L3601" t="str">
            <v>KGM</v>
          </cell>
          <cell r="M3601">
            <v>0</v>
          </cell>
          <cell r="N3601">
            <v>0</v>
          </cell>
          <cell r="O3601" t="str">
            <v>CLASSE</v>
          </cell>
          <cell r="P3601">
            <v>4</v>
          </cell>
          <cell r="Q3601">
            <v>54.4</v>
          </cell>
          <cell r="R3601">
            <v>31</v>
          </cell>
          <cell r="S3601">
            <v>54.400000000000006</v>
          </cell>
          <cell r="T3601" t="str">
            <v xml:space="preserve"> </v>
          </cell>
        </row>
        <row r="3602">
          <cell r="A3602" t="str">
            <v>69089000</v>
          </cell>
          <cell r="B3602" t="str">
            <v>Carreaux cubes des &amp; simil.en ceramiq.vernisses emailles autre que 690810</v>
          </cell>
          <cell r="C3602">
            <v>38393</v>
          </cell>
          <cell r="D3602">
            <v>30</v>
          </cell>
          <cell r="E3602">
            <v>0</v>
          </cell>
          <cell r="F3602">
            <v>10</v>
          </cell>
          <cell r="G3602">
            <v>30</v>
          </cell>
          <cell r="H3602">
            <v>0</v>
          </cell>
          <cell r="I3602">
            <v>18</v>
          </cell>
          <cell r="J3602">
            <v>1</v>
          </cell>
          <cell r="K3602">
            <v>0</v>
          </cell>
          <cell r="L3602" t="str">
            <v>KGM</v>
          </cell>
          <cell r="M3602">
            <v>0</v>
          </cell>
          <cell r="N3602">
            <v>0</v>
          </cell>
          <cell r="O3602" t="str">
            <v>CLASSE</v>
          </cell>
          <cell r="P3602">
            <v>4</v>
          </cell>
          <cell r="Q3602">
            <v>54.4</v>
          </cell>
          <cell r="R3602">
            <v>31</v>
          </cell>
          <cell r="S3602">
            <v>54.400000000000006</v>
          </cell>
          <cell r="T3602" t="str">
            <v xml:space="preserve"> </v>
          </cell>
        </row>
        <row r="3603">
          <cell r="A3603" t="str">
            <v>69091100</v>
          </cell>
          <cell r="B3603" t="str">
            <v>Appareils &amp; articles,pour usages chimiques ou techniques en porcelaine</v>
          </cell>
          <cell r="C3603">
            <v>38393</v>
          </cell>
          <cell r="D3603">
            <v>30</v>
          </cell>
          <cell r="E3603">
            <v>0</v>
          </cell>
          <cell r="F3603">
            <v>18</v>
          </cell>
          <cell r="G3603">
            <v>30</v>
          </cell>
          <cell r="H3603">
            <v>0</v>
          </cell>
          <cell r="I3603">
            <v>18</v>
          </cell>
          <cell r="J3603">
            <v>1</v>
          </cell>
          <cell r="K3603">
            <v>0</v>
          </cell>
          <cell r="L3603" t="str">
            <v>KGM</v>
          </cell>
          <cell r="M3603">
            <v>0</v>
          </cell>
          <cell r="N3603">
            <v>0</v>
          </cell>
          <cell r="O3603" t="str">
            <v>CLASSE</v>
          </cell>
          <cell r="P3603">
            <v>4</v>
          </cell>
          <cell r="Q3603">
            <v>54.4</v>
          </cell>
          <cell r="R3603">
            <v>31</v>
          </cell>
          <cell r="S3603">
            <v>54.400000000000006</v>
          </cell>
          <cell r="T3603" t="str">
            <v xml:space="preserve"> </v>
          </cell>
        </row>
        <row r="3604">
          <cell r="A3604" t="str">
            <v>69091200</v>
          </cell>
          <cell r="B3604" t="str">
            <v>Articles pour usage chimique et technique d'une durete &gt; ou = 9 mohs</v>
          </cell>
          <cell r="C3604">
            <v>38393</v>
          </cell>
          <cell r="D3604">
            <v>30</v>
          </cell>
          <cell r="E3604">
            <v>0</v>
          </cell>
          <cell r="F3604">
            <v>18</v>
          </cell>
          <cell r="G3604">
            <v>30</v>
          </cell>
          <cell r="H3604">
            <v>0</v>
          </cell>
          <cell r="I3604">
            <v>18</v>
          </cell>
          <cell r="J3604">
            <v>1</v>
          </cell>
          <cell r="K3604">
            <v>0</v>
          </cell>
          <cell r="L3604" t="str">
            <v>KGM</v>
          </cell>
          <cell r="M3604">
            <v>0</v>
          </cell>
          <cell r="N3604">
            <v>0</v>
          </cell>
          <cell r="O3604" t="str">
            <v>CLASSE</v>
          </cell>
          <cell r="P3604">
            <v>4</v>
          </cell>
          <cell r="Q3604">
            <v>54.4</v>
          </cell>
          <cell r="R3604">
            <v>31</v>
          </cell>
          <cell r="S3604">
            <v>54.400000000000006</v>
          </cell>
          <cell r="T3604" t="str">
            <v xml:space="preserve"> </v>
          </cell>
        </row>
        <row r="3605">
          <cell r="A3605" t="str">
            <v>69091900</v>
          </cell>
          <cell r="B3605" t="str">
            <v>Appareils...en ceramique pour usages chimiques ou techniques</v>
          </cell>
          <cell r="C3605">
            <v>38393</v>
          </cell>
          <cell r="D3605">
            <v>30</v>
          </cell>
          <cell r="E3605">
            <v>0</v>
          </cell>
          <cell r="F3605">
            <v>18</v>
          </cell>
          <cell r="G3605">
            <v>30</v>
          </cell>
          <cell r="H3605">
            <v>0</v>
          </cell>
          <cell r="I3605">
            <v>18</v>
          </cell>
          <cell r="J3605">
            <v>1</v>
          </cell>
          <cell r="K3605">
            <v>0</v>
          </cell>
          <cell r="L3605" t="str">
            <v>KGM</v>
          </cell>
          <cell r="M3605">
            <v>0</v>
          </cell>
          <cell r="N3605">
            <v>0</v>
          </cell>
          <cell r="O3605" t="str">
            <v>CLASSE</v>
          </cell>
          <cell r="P3605">
            <v>4</v>
          </cell>
          <cell r="Q3605">
            <v>54.4</v>
          </cell>
          <cell r="R3605">
            <v>31</v>
          </cell>
          <cell r="S3605">
            <v>54.400000000000006</v>
          </cell>
          <cell r="T3605" t="str">
            <v xml:space="preserve"> </v>
          </cell>
        </row>
        <row r="3606">
          <cell r="A3606" t="str">
            <v>69099000</v>
          </cell>
          <cell r="B3606" t="str">
            <v>Recipients d'economie rurale, de transport, d'emballage, en ceramique</v>
          </cell>
          <cell r="C3606">
            <v>38393</v>
          </cell>
          <cell r="D3606">
            <v>30</v>
          </cell>
          <cell r="E3606">
            <v>0</v>
          </cell>
          <cell r="F3606">
            <v>18</v>
          </cell>
          <cell r="G3606">
            <v>30</v>
          </cell>
          <cell r="H3606">
            <v>0</v>
          </cell>
          <cell r="I3606">
            <v>18</v>
          </cell>
          <cell r="J3606">
            <v>1</v>
          </cell>
          <cell r="K3606">
            <v>0</v>
          </cell>
          <cell r="L3606" t="str">
            <v>KGM</v>
          </cell>
          <cell r="M3606">
            <v>0</v>
          </cell>
          <cell r="N3606">
            <v>0</v>
          </cell>
          <cell r="O3606" t="str">
            <v>CLASSE</v>
          </cell>
          <cell r="P3606">
            <v>4</v>
          </cell>
          <cell r="Q3606">
            <v>54.4</v>
          </cell>
          <cell r="R3606">
            <v>31</v>
          </cell>
          <cell r="S3606">
            <v>54.400000000000006</v>
          </cell>
          <cell r="T3606" t="str">
            <v xml:space="preserve"> </v>
          </cell>
        </row>
        <row r="3607">
          <cell r="A3607" t="str">
            <v>69101000</v>
          </cell>
          <cell r="B3607" t="str">
            <v>Eviers,lavabos &amp; autres appareils fixes pr usages sanitaires en porcelaine</v>
          </cell>
          <cell r="C3607">
            <v>38393</v>
          </cell>
          <cell r="D3607">
            <v>30</v>
          </cell>
          <cell r="E3607">
            <v>0</v>
          </cell>
          <cell r="F3607">
            <v>18</v>
          </cell>
          <cell r="G3607">
            <v>30</v>
          </cell>
          <cell r="H3607">
            <v>0</v>
          </cell>
          <cell r="I3607">
            <v>18</v>
          </cell>
          <cell r="J3607">
            <v>1</v>
          </cell>
          <cell r="K3607">
            <v>0</v>
          </cell>
          <cell r="L3607" t="str">
            <v>KGM</v>
          </cell>
          <cell r="M3607">
            <v>0</v>
          </cell>
          <cell r="N3607">
            <v>0</v>
          </cell>
          <cell r="O3607" t="str">
            <v>CLASSE</v>
          </cell>
          <cell r="P3607">
            <v>4</v>
          </cell>
          <cell r="Q3607">
            <v>54.4</v>
          </cell>
          <cell r="R3607">
            <v>31</v>
          </cell>
          <cell r="S3607">
            <v>54.400000000000006</v>
          </cell>
          <cell r="T3607" t="str">
            <v xml:space="preserve"> </v>
          </cell>
        </row>
        <row r="3608">
          <cell r="A3608" t="str">
            <v>69109000</v>
          </cell>
          <cell r="B3608" t="str">
            <v>Appareils fixes pour usages sanitaires, autre qu'en porcelaine.</v>
          </cell>
          <cell r="C3608">
            <v>38393</v>
          </cell>
          <cell r="D3608">
            <v>30</v>
          </cell>
          <cell r="E3608">
            <v>0</v>
          </cell>
          <cell r="F3608">
            <v>18</v>
          </cell>
          <cell r="G3608">
            <v>30</v>
          </cell>
          <cell r="H3608">
            <v>0</v>
          </cell>
          <cell r="I3608">
            <v>18</v>
          </cell>
          <cell r="J3608">
            <v>1</v>
          </cell>
          <cell r="K3608">
            <v>0</v>
          </cell>
          <cell r="L3608" t="str">
            <v>KGM</v>
          </cell>
          <cell r="M3608">
            <v>0</v>
          </cell>
          <cell r="N3608">
            <v>0</v>
          </cell>
          <cell r="O3608" t="str">
            <v>CLASSE</v>
          </cell>
          <cell r="P3608">
            <v>4</v>
          </cell>
          <cell r="Q3608">
            <v>54.4</v>
          </cell>
          <cell r="R3608">
            <v>31</v>
          </cell>
          <cell r="S3608">
            <v>54.400000000000006</v>
          </cell>
          <cell r="T3608" t="str">
            <v xml:space="preserve"> </v>
          </cell>
        </row>
        <row r="3609">
          <cell r="A3609" t="str">
            <v>69111000</v>
          </cell>
          <cell r="B3609" t="str">
            <v>Articles pour le service de la table ou de la cuisine, en porcelaine</v>
          </cell>
          <cell r="C3609">
            <v>38393</v>
          </cell>
          <cell r="D3609">
            <v>30</v>
          </cell>
          <cell r="E3609">
            <v>0</v>
          </cell>
          <cell r="F3609">
            <v>18</v>
          </cell>
          <cell r="G3609">
            <v>30</v>
          </cell>
          <cell r="H3609">
            <v>0</v>
          </cell>
          <cell r="I3609">
            <v>18</v>
          </cell>
          <cell r="J3609">
            <v>1</v>
          </cell>
          <cell r="K3609">
            <v>0</v>
          </cell>
          <cell r="L3609" t="str">
            <v>KGM</v>
          </cell>
          <cell r="M3609">
            <v>0</v>
          </cell>
          <cell r="N3609">
            <v>0</v>
          </cell>
          <cell r="O3609" t="str">
            <v>CLASSE</v>
          </cell>
          <cell r="P3609">
            <v>4</v>
          </cell>
          <cell r="Q3609">
            <v>54.4</v>
          </cell>
          <cell r="R3609">
            <v>31</v>
          </cell>
          <cell r="S3609">
            <v>54.400000000000006</v>
          </cell>
          <cell r="T3609" t="str">
            <v xml:space="preserve"> </v>
          </cell>
        </row>
        <row r="3610">
          <cell r="A3610" t="str">
            <v>69119000</v>
          </cell>
          <cell r="B3610" t="str">
            <v>Articles d'economie domestique, d'hygiene ou de toilette en porcelaine</v>
          </cell>
          <cell r="C3610">
            <v>38393</v>
          </cell>
          <cell r="D3610">
            <v>30</v>
          </cell>
          <cell r="E3610">
            <v>0</v>
          </cell>
          <cell r="F3610">
            <v>18</v>
          </cell>
          <cell r="G3610">
            <v>30</v>
          </cell>
          <cell r="H3610">
            <v>0</v>
          </cell>
          <cell r="I3610">
            <v>18</v>
          </cell>
          <cell r="J3610">
            <v>1</v>
          </cell>
          <cell r="K3610">
            <v>0</v>
          </cell>
          <cell r="L3610" t="str">
            <v>KGM</v>
          </cell>
          <cell r="M3610">
            <v>0</v>
          </cell>
          <cell r="N3610">
            <v>0</v>
          </cell>
          <cell r="O3610" t="str">
            <v>CLASSE</v>
          </cell>
          <cell r="P3610">
            <v>4</v>
          </cell>
          <cell r="Q3610">
            <v>54.4</v>
          </cell>
          <cell r="R3610">
            <v>31</v>
          </cell>
          <cell r="S3610">
            <v>54.400000000000006</v>
          </cell>
          <cell r="T3610" t="str">
            <v xml:space="preserve"> </v>
          </cell>
        </row>
        <row r="3611">
          <cell r="A3611" t="str">
            <v>69120010</v>
          </cell>
          <cell r="B3611" t="str">
            <v>Vaisselles et articles de m_x0002_nage ou d'_x0002_conomie domestique en terre commune</v>
          </cell>
          <cell r="C3611">
            <v>38393</v>
          </cell>
          <cell r="D3611">
            <v>30</v>
          </cell>
          <cell r="E3611">
            <v>0</v>
          </cell>
          <cell r="F3611">
            <v>18</v>
          </cell>
          <cell r="G3611">
            <v>30</v>
          </cell>
          <cell r="H3611">
            <v>0</v>
          </cell>
          <cell r="I3611">
            <v>18</v>
          </cell>
          <cell r="J3611">
            <v>1</v>
          </cell>
          <cell r="K3611">
            <v>0</v>
          </cell>
          <cell r="L3611" t="str">
            <v>KGM</v>
          </cell>
          <cell r="M3611">
            <v>0</v>
          </cell>
          <cell r="N3611">
            <v>0</v>
          </cell>
          <cell r="O3611" t="str">
            <v>CLASSE</v>
          </cell>
          <cell r="P3611">
            <v>4</v>
          </cell>
          <cell r="Q3611">
            <v>54.4</v>
          </cell>
          <cell r="R3611">
            <v>31</v>
          </cell>
          <cell r="S3611">
            <v>54.400000000000006</v>
          </cell>
          <cell r="T3611" t="str">
            <v xml:space="preserve"> </v>
          </cell>
        </row>
        <row r="3612">
          <cell r="A3612" t="str">
            <v>69120020</v>
          </cell>
          <cell r="B3612" t="str">
            <v>Vaisselles,articles de m_x0002_nage,d'hygine outoillette en faience ou pot_x0002_rie fine</v>
          </cell>
          <cell r="C3612">
            <v>38393</v>
          </cell>
          <cell r="D3612">
            <v>30</v>
          </cell>
          <cell r="E3612">
            <v>0</v>
          </cell>
          <cell r="F3612">
            <v>18</v>
          </cell>
          <cell r="G3612">
            <v>30</v>
          </cell>
          <cell r="H3612">
            <v>0</v>
          </cell>
          <cell r="I3612">
            <v>18</v>
          </cell>
          <cell r="J3612">
            <v>1</v>
          </cell>
          <cell r="K3612">
            <v>0</v>
          </cell>
          <cell r="L3612" t="str">
            <v>KGM</v>
          </cell>
          <cell r="M3612">
            <v>0</v>
          </cell>
          <cell r="N3612">
            <v>0</v>
          </cell>
          <cell r="O3612" t="str">
            <v>CLASSE</v>
          </cell>
          <cell r="P3612">
            <v>4</v>
          </cell>
          <cell r="Q3612">
            <v>54.4</v>
          </cell>
          <cell r="R3612">
            <v>31</v>
          </cell>
          <cell r="S3612">
            <v>54.400000000000006</v>
          </cell>
          <cell r="T3612" t="str">
            <v xml:space="preserve"> </v>
          </cell>
        </row>
        <row r="3613">
          <cell r="A3613" t="str">
            <v>69120090</v>
          </cell>
          <cell r="B3613" t="str">
            <v>Vaisselles ou articles de m_x0002_nage,d'_x0002_conomie domestique en c_x0002_ramique</v>
          </cell>
          <cell r="C3613">
            <v>38393</v>
          </cell>
          <cell r="D3613">
            <v>30</v>
          </cell>
          <cell r="E3613">
            <v>0</v>
          </cell>
          <cell r="F3613">
            <v>18</v>
          </cell>
          <cell r="G3613">
            <v>30</v>
          </cell>
          <cell r="H3613">
            <v>0</v>
          </cell>
          <cell r="I3613">
            <v>18</v>
          </cell>
          <cell r="J3613">
            <v>1</v>
          </cell>
          <cell r="K3613">
            <v>0</v>
          </cell>
          <cell r="L3613" t="str">
            <v>KGM</v>
          </cell>
          <cell r="M3613">
            <v>0</v>
          </cell>
          <cell r="N3613">
            <v>0</v>
          </cell>
          <cell r="O3613" t="str">
            <v>CLASSE</v>
          </cell>
          <cell r="P3613">
            <v>4</v>
          </cell>
          <cell r="Q3613">
            <v>54.4</v>
          </cell>
          <cell r="R3613">
            <v>31</v>
          </cell>
          <cell r="S3613">
            <v>54.400000000000006</v>
          </cell>
          <cell r="T3613" t="str">
            <v xml:space="preserve"> </v>
          </cell>
        </row>
        <row r="3614">
          <cell r="A3614" t="str">
            <v>69131000</v>
          </cell>
          <cell r="B3614" t="str">
            <v>Statuettes et autres objets d'ornementation, en porcelaine</v>
          </cell>
          <cell r="C3614">
            <v>38393</v>
          </cell>
          <cell r="D3614">
            <v>30</v>
          </cell>
          <cell r="E3614">
            <v>0</v>
          </cell>
          <cell r="F3614">
            <v>18</v>
          </cell>
          <cell r="G3614">
            <v>30</v>
          </cell>
          <cell r="H3614">
            <v>0</v>
          </cell>
          <cell r="I3614">
            <v>18</v>
          </cell>
          <cell r="J3614">
            <v>1</v>
          </cell>
          <cell r="K3614">
            <v>0</v>
          </cell>
          <cell r="L3614" t="str">
            <v>KGM</v>
          </cell>
          <cell r="M3614">
            <v>0</v>
          </cell>
          <cell r="N3614">
            <v>0</v>
          </cell>
          <cell r="O3614" t="str">
            <v>CLASSE</v>
          </cell>
          <cell r="P3614">
            <v>4</v>
          </cell>
          <cell r="Q3614">
            <v>54.4</v>
          </cell>
          <cell r="R3614">
            <v>31</v>
          </cell>
          <cell r="S3614">
            <v>54.400000000000006</v>
          </cell>
          <cell r="T3614" t="str">
            <v xml:space="preserve"> </v>
          </cell>
        </row>
        <row r="3615">
          <cell r="A3615" t="str">
            <v>69139000</v>
          </cell>
          <cell r="B3615" t="str">
            <v>Statuettes et autres objets d'ornementation, en autre ceramique</v>
          </cell>
          <cell r="C3615">
            <v>38393</v>
          </cell>
          <cell r="D3615">
            <v>30</v>
          </cell>
          <cell r="E3615">
            <v>0</v>
          </cell>
          <cell r="F3615">
            <v>18</v>
          </cell>
          <cell r="G3615">
            <v>30</v>
          </cell>
          <cell r="H3615">
            <v>0</v>
          </cell>
          <cell r="I3615">
            <v>18</v>
          </cell>
          <cell r="J3615">
            <v>1</v>
          </cell>
          <cell r="K3615">
            <v>0</v>
          </cell>
          <cell r="L3615" t="str">
            <v>KGM</v>
          </cell>
          <cell r="M3615">
            <v>0</v>
          </cell>
          <cell r="N3615">
            <v>0</v>
          </cell>
          <cell r="O3615" t="str">
            <v>CLASSE</v>
          </cell>
          <cell r="P3615">
            <v>4</v>
          </cell>
          <cell r="Q3615">
            <v>54.4</v>
          </cell>
          <cell r="R3615">
            <v>31</v>
          </cell>
          <cell r="S3615">
            <v>54.400000000000006</v>
          </cell>
          <cell r="T3615" t="str">
            <v xml:space="preserve"> </v>
          </cell>
        </row>
        <row r="3616">
          <cell r="A3616" t="str">
            <v>69141000</v>
          </cell>
          <cell r="B3616" t="str">
            <v>Ouvrages en porcelaine n.d.n.c.a.</v>
          </cell>
          <cell r="C3616">
            <v>38393</v>
          </cell>
          <cell r="D3616">
            <v>30</v>
          </cell>
          <cell r="E3616">
            <v>0</v>
          </cell>
          <cell r="F3616">
            <v>18</v>
          </cell>
          <cell r="G3616">
            <v>30</v>
          </cell>
          <cell r="H3616">
            <v>0</v>
          </cell>
          <cell r="I3616">
            <v>18</v>
          </cell>
          <cell r="J3616">
            <v>1</v>
          </cell>
          <cell r="K3616">
            <v>0</v>
          </cell>
          <cell r="L3616" t="str">
            <v>KGM</v>
          </cell>
          <cell r="M3616">
            <v>0</v>
          </cell>
          <cell r="N3616">
            <v>0</v>
          </cell>
          <cell r="O3616" t="str">
            <v>CLASSE</v>
          </cell>
          <cell r="P3616">
            <v>4</v>
          </cell>
          <cell r="Q3616">
            <v>54.4</v>
          </cell>
          <cell r="R3616">
            <v>31</v>
          </cell>
          <cell r="S3616">
            <v>54.400000000000006</v>
          </cell>
          <cell r="T3616" t="str">
            <v xml:space="preserve"> </v>
          </cell>
        </row>
        <row r="3617">
          <cell r="A3617" t="str">
            <v>69149000</v>
          </cell>
          <cell r="B3617" t="str">
            <v>Ouvrages en autres ceramique du chapitre 69 n.d.n.c.a.</v>
          </cell>
          <cell r="C3617">
            <v>38393</v>
          </cell>
          <cell r="D3617">
            <v>30</v>
          </cell>
          <cell r="E3617">
            <v>0</v>
          </cell>
          <cell r="F3617">
            <v>18</v>
          </cell>
          <cell r="G3617">
            <v>30</v>
          </cell>
          <cell r="H3617">
            <v>0</v>
          </cell>
          <cell r="I3617">
            <v>18</v>
          </cell>
          <cell r="J3617">
            <v>1</v>
          </cell>
          <cell r="K3617">
            <v>0</v>
          </cell>
          <cell r="L3617" t="str">
            <v>KGM</v>
          </cell>
          <cell r="M3617">
            <v>0</v>
          </cell>
          <cell r="N3617">
            <v>0</v>
          </cell>
          <cell r="O3617" t="str">
            <v>CLASSE</v>
          </cell>
          <cell r="P3617">
            <v>4</v>
          </cell>
          <cell r="Q3617">
            <v>54.4</v>
          </cell>
          <cell r="R3617">
            <v>31</v>
          </cell>
          <cell r="S3617">
            <v>54.400000000000006</v>
          </cell>
          <cell r="T3617" t="str">
            <v xml:space="preserve"> </v>
          </cell>
        </row>
        <row r="3618">
          <cell r="A3618" t="str">
            <v>70010000</v>
          </cell>
          <cell r="B3618" t="str">
            <v>Calcin &amp; autres dechets et debris de verre, verre en masse.</v>
          </cell>
          <cell r="C3618">
            <v>38393</v>
          </cell>
          <cell r="D3618">
            <v>10</v>
          </cell>
          <cell r="E3618">
            <v>0</v>
          </cell>
          <cell r="F3618">
            <v>18</v>
          </cell>
          <cell r="G3618">
            <v>10</v>
          </cell>
          <cell r="H3618">
            <v>0</v>
          </cell>
          <cell r="I3618">
            <v>18</v>
          </cell>
          <cell r="J3618">
            <v>1</v>
          </cell>
          <cell r="K3618">
            <v>0</v>
          </cell>
          <cell r="L3618" t="str">
            <v>KGM</v>
          </cell>
          <cell r="M3618">
            <v>0</v>
          </cell>
          <cell r="N3618">
            <v>0</v>
          </cell>
          <cell r="O3618" t="str">
            <v>CLASSE</v>
          </cell>
          <cell r="P3618">
            <v>2</v>
          </cell>
          <cell r="Q3618">
            <v>30.8</v>
          </cell>
          <cell r="R3618">
            <v>11</v>
          </cell>
          <cell r="S3618">
            <v>30.800000000000011</v>
          </cell>
          <cell r="T3618" t="str">
            <v xml:space="preserve"> </v>
          </cell>
        </row>
        <row r="3619">
          <cell r="A3619" t="str">
            <v>70021000</v>
          </cell>
          <cell r="B3619" t="str">
            <v>Verres en billes(autres que microspheres du n. 70.18) non travailles</v>
          </cell>
          <cell r="C3619">
            <v>38393</v>
          </cell>
          <cell r="D3619">
            <v>30</v>
          </cell>
          <cell r="E3619">
            <v>0</v>
          </cell>
          <cell r="F3619">
            <v>18</v>
          </cell>
          <cell r="G3619">
            <v>30</v>
          </cell>
          <cell r="H3619">
            <v>0</v>
          </cell>
          <cell r="I3619">
            <v>18</v>
          </cell>
          <cell r="J3619">
            <v>1</v>
          </cell>
          <cell r="K3619">
            <v>0</v>
          </cell>
          <cell r="L3619" t="str">
            <v>KGM</v>
          </cell>
          <cell r="M3619">
            <v>0</v>
          </cell>
          <cell r="N3619">
            <v>0</v>
          </cell>
          <cell r="O3619" t="str">
            <v>CLASSE</v>
          </cell>
          <cell r="P3619">
            <v>4</v>
          </cell>
          <cell r="Q3619">
            <v>54.4</v>
          </cell>
          <cell r="R3619">
            <v>31</v>
          </cell>
          <cell r="S3619">
            <v>54.400000000000006</v>
          </cell>
          <cell r="T3619" t="str">
            <v xml:space="preserve"> </v>
          </cell>
        </row>
        <row r="3620">
          <cell r="A3620" t="str">
            <v>70022000</v>
          </cell>
          <cell r="B3620" t="str">
            <v>Verres en barres ou baguettes non travailles</v>
          </cell>
          <cell r="C3620">
            <v>38393</v>
          </cell>
          <cell r="D3620">
            <v>30</v>
          </cell>
          <cell r="E3620">
            <v>0</v>
          </cell>
          <cell r="F3620">
            <v>18</v>
          </cell>
          <cell r="G3620">
            <v>30</v>
          </cell>
          <cell r="H3620">
            <v>0</v>
          </cell>
          <cell r="I3620">
            <v>18</v>
          </cell>
          <cell r="J3620">
            <v>1</v>
          </cell>
          <cell r="K3620">
            <v>0</v>
          </cell>
          <cell r="L3620" t="str">
            <v>KGM</v>
          </cell>
          <cell r="M3620">
            <v>0</v>
          </cell>
          <cell r="N3620">
            <v>0</v>
          </cell>
          <cell r="O3620" t="str">
            <v>CLASSE</v>
          </cell>
          <cell r="P3620">
            <v>4</v>
          </cell>
          <cell r="Q3620">
            <v>54.4</v>
          </cell>
          <cell r="R3620">
            <v>31</v>
          </cell>
          <cell r="S3620">
            <v>54.400000000000006</v>
          </cell>
          <cell r="T3620" t="str">
            <v xml:space="preserve"> </v>
          </cell>
        </row>
        <row r="3621">
          <cell r="A3621" t="str">
            <v>70023100</v>
          </cell>
          <cell r="B3621" t="str">
            <v>Tubes en quartz ou en silice fondus</v>
          </cell>
          <cell r="C3621">
            <v>38393</v>
          </cell>
          <cell r="D3621">
            <v>30</v>
          </cell>
          <cell r="E3621">
            <v>0</v>
          </cell>
          <cell r="F3621">
            <v>18</v>
          </cell>
          <cell r="G3621">
            <v>30</v>
          </cell>
          <cell r="H3621">
            <v>0</v>
          </cell>
          <cell r="I3621">
            <v>18</v>
          </cell>
          <cell r="J3621">
            <v>1</v>
          </cell>
          <cell r="K3621">
            <v>0</v>
          </cell>
          <cell r="L3621" t="str">
            <v>KGM</v>
          </cell>
          <cell r="M3621">
            <v>0</v>
          </cell>
          <cell r="N3621">
            <v>0</v>
          </cell>
          <cell r="O3621" t="str">
            <v>CLASSE</v>
          </cell>
          <cell r="P3621">
            <v>4</v>
          </cell>
          <cell r="Q3621">
            <v>54.4</v>
          </cell>
          <cell r="R3621">
            <v>31</v>
          </cell>
          <cell r="S3621">
            <v>54.400000000000006</v>
          </cell>
          <cell r="T3621" t="str">
            <v xml:space="preserve"> </v>
          </cell>
        </row>
        <row r="3622">
          <cell r="A3622" t="str">
            <v>70023200</v>
          </cell>
          <cell r="B3622" t="str">
            <v>Tubes en autre verre d'un c.d.l.&lt;=5*10puis-6  entre 0x et 300x c)</v>
          </cell>
          <cell r="C3622">
            <v>38393</v>
          </cell>
          <cell r="D3622">
            <v>30</v>
          </cell>
          <cell r="E3622">
            <v>0</v>
          </cell>
          <cell r="F3622">
            <v>18</v>
          </cell>
          <cell r="G3622">
            <v>30</v>
          </cell>
          <cell r="H3622">
            <v>0</v>
          </cell>
          <cell r="I3622">
            <v>18</v>
          </cell>
          <cell r="J3622">
            <v>1</v>
          </cell>
          <cell r="K3622">
            <v>0</v>
          </cell>
          <cell r="L3622" t="str">
            <v>KGM</v>
          </cell>
          <cell r="M3622">
            <v>0</v>
          </cell>
          <cell r="N3622">
            <v>0</v>
          </cell>
          <cell r="O3622" t="str">
            <v>CLASSE</v>
          </cell>
          <cell r="P3622">
            <v>4</v>
          </cell>
          <cell r="Q3622">
            <v>54.4</v>
          </cell>
          <cell r="R3622">
            <v>31</v>
          </cell>
          <cell r="S3622">
            <v>54.400000000000006</v>
          </cell>
          <cell r="T3622" t="str">
            <v xml:space="preserve"> </v>
          </cell>
        </row>
        <row r="3623">
          <cell r="A3623" t="str">
            <v>70023900</v>
          </cell>
          <cell r="B3623" t="str">
            <v>Tubes en verres autrement presentes</v>
          </cell>
          <cell r="C3623">
            <v>38393</v>
          </cell>
          <cell r="D3623">
            <v>30</v>
          </cell>
          <cell r="E3623">
            <v>0</v>
          </cell>
          <cell r="F3623">
            <v>18</v>
          </cell>
          <cell r="G3623">
            <v>30</v>
          </cell>
          <cell r="H3623">
            <v>0</v>
          </cell>
          <cell r="I3623">
            <v>18</v>
          </cell>
          <cell r="J3623">
            <v>1</v>
          </cell>
          <cell r="K3623">
            <v>0</v>
          </cell>
          <cell r="L3623" t="str">
            <v>KGM</v>
          </cell>
          <cell r="M3623">
            <v>0</v>
          </cell>
          <cell r="N3623">
            <v>0</v>
          </cell>
          <cell r="O3623" t="str">
            <v>CLASSE</v>
          </cell>
          <cell r="P3623">
            <v>4</v>
          </cell>
          <cell r="Q3623">
            <v>54.4</v>
          </cell>
          <cell r="R3623">
            <v>31</v>
          </cell>
          <cell r="S3623">
            <v>54.400000000000006</v>
          </cell>
          <cell r="T3623" t="str">
            <v xml:space="preserve"> </v>
          </cell>
        </row>
        <row r="3624">
          <cell r="A3624" t="str">
            <v>70031200</v>
          </cell>
          <cell r="B3624" t="str">
            <v>Verre dit "coule" en plaques et feuilles travailles non arme.</v>
          </cell>
          <cell r="C3624">
            <v>38393</v>
          </cell>
          <cell r="D3624">
            <v>30</v>
          </cell>
          <cell r="E3624">
            <v>0</v>
          </cell>
          <cell r="F3624">
            <v>18</v>
          </cell>
          <cell r="G3624">
            <v>30</v>
          </cell>
          <cell r="H3624">
            <v>0</v>
          </cell>
          <cell r="I3624">
            <v>18</v>
          </cell>
          <cell r="J3624">
            <v>1</v>
          </cell>
          <cell r="K3624">
            <v>0</v>
          </cell>
          <cell r="L3624" t="str">
            <v>KGM</v>
          </cell>
          <cell r="M3624">
            <v>0</v>
          </cell>
          <cell r="N3624">
            <v>0</v>
          </cell>
          <cell r="O3624" t="str">
            <v>CLASSE</v>
          </cell>
          <cell r="P3624">
            <v>4</v>
          </cell>
          <cell r="Q3624">
            <v>54.4</v>
          </cell>
          <cell r="R3624">
            <v>31</v>
          </cell>
          <cell r="S3624">
            <v>54.400000000000006</v>
          </cell>
          <cell r="T3624" t="str">
            <v xml:space="preserve"> </v>
          </cell>
        </row>
        <row r="3625">
          <cell r="A3625" t="str">
            <v>70031900</v>
          </cell>
          <cell r="B3625" t="str">
            <v>Verres non coules en plaques et feuilles non armes</v>
          </cell>
          <cell r="C3625">
            <v>38393</v>
          </cell>
          <cell r="D3625">
            <v>30</v>
          </cell>
          <cell r="E3625">
            <v>0</v>
          </cell>
          <cell r="F3625">
            <v>18</v>
          </cell>
          <cell r="G3625">
            <v>30</v>
          </cell>
          <cell r="H3625">
            <v>0</v>
          </cell>
          <cell r="I3625">
            <v>18</v>
          </cell>
          <cell r="J3625">
            <v>1</v>
          </cell>
          <cell r="K3625">
            <v>0</v>
          </cell>
          <cell r="L3625" t="str">
            <v>KGM</v>
          </cell>
          <cell r="M3625">
            <v>0</v>
          </cell>
          <cell r="N3625">
            <v>0</v>
          </cell>
          <cell r="O3625" t="str">
            <v>CLASSE</v>
          </cell>
          <cell r="P3625">
            <v>4</v>
          </cell>
          <cell r="Q3625">
            <v>54.4</v>
          </cell>
          <cell r="R3625">
            <v>31</v>
          </cell>
          <cell r="S3625">
            <v>54.400000000000006</v>
          </cell>
          <cell r="T3625" t="str">
            <v xml:space="preserve"> </v>
          </cell>
        </row>
        <row r="3626">
          <cell r="A3626" t="str">
            <v>70032000</v>
          </cell>
          <cell r="B3626" t="str">
            <v>Verres en plaque, et feuilles armees.</v>
          </cell>
          <cell r="C3626">
            <v>38393</v>
          </cell>
          <cell r="D3626">
            <v>30</v>
          </cell>
          <cell r="E3626">
            <v>0</v>
          </cell>
          <cell r="F3626">
            <v>18</v>
          </cell>
          <cell r="G3626">
            <v>30</v>
          </cell>
          <cell r="H3626">
            <v>0</v>
          </cell>
          <cell r="I3626">
            <v>18</v>
          </cell>
          <cell r="J3626">
            <v>1</v>
          </cell>
          <cell r="K3626">
            <v>0</v>
          </cell>
          <cell r="L3626" t="str">
            <v>KGM</v>
          </cell>
          <cell r="M3626">
            <v>0</v>
          </cell>
          <cell r="N3626">
            <v>0</v>
          </cell>
          <cell r="O3626" t="str">
            <v>CLASSE</v>
          </cell>
          <cell r="P3626">
            <v>4</v>
          </cell>
          <cell r="Q3626">
            <v>54.4</v>
          </cell>
          <cell r="R3626">
            <v>31</v>
          </cell>
          <cell r="S3626">
            <v>54.400000000000006</v>
          </cell>
          <cell r="T3626" t="str">
            <v xml:space="preserve"> </v>
          </cell>
        </row>
        <row r="3627">
          <cell r="A3627" t="str">
            <v>70033000</v>
          </cell>
          <cell r="B3627" t="str">
            <v>Profiles de verre</v>
          </cell>
          <cell r="C3627">
            <v>38393</v>
          </cell>
          <cell r="D3627">
            <v>30</v>
          </cell>
          <cell r="E3627">
            <v>0</v>
          </cell>
          <cell r="F3627">
            <v>18</v>
          </cell>
          <cell r="G3627">
            <v>30</v>
          </cell>
          <cell r="H3627">
            <v>0</v>
          </cell>
          <cell r="I3627">
            <v>18</v>
          </cell>
          <cell r="J3627">
            <v>1</v>
          </cell>
          <cell r="K3627">
            <v>0</v>
          </cell>
          <cell r="L3627" t="str">
            <v>KGM</v>
          </cell>
          <cell r="M3627">
            <v>0</v>
          </cell>
          <cell r="N3627">
            <v>0</v>
          </cell>
          <cell r="O3627" t="str">
            <v>CLASSE</v>
          </cell>
          <cell r="P3627">
            <v>4</v>
          </cell>
          <cell r="Q3627">
            <v>54.4</v>
          </cell>
          <cell r="R3627">
            <v>31</v>
          </cell>
          <cell r="S3627">
            <v>54.400000000000006</v>
          </cell>
          <cell r="T3627" t="str">
            <v xml:space="preserve"> </v>
          </cell>
        </row>
        <row r="3628">
          <cell r="A3628" t="str">
            <v>70042000</v>
          </cell>
          <cell r="B3628" t="str">
            <v>Verre etire ou souffle en feuilles colore opacifie plaque.</v>
          </cell>
          <cell r="C3628">
            <v>38393</v>
          </cell>
          <cell r="D3628">
            <v>30</v>
          </cell>
          <cell r="E3628">
            <v>0</v>
          </cell>
          <cell r="F3628">
            <v>18</v>
          </cell>
          <cell r="G3628">
            <v>30</v>
          </cell>
          <cell r="H3628">
            <v>0</v>
          </cell>
          <cell r="I3628">
            <v>18</v>
          </cell>
          <cell r="J3628">
            <v>1</v>
          </cell>
          <cell r="K3628">
            <v>0</v>
          </cell>
          <cell r="L3628" t="str">
            <v>KGM</v>
          </cell>
          <cell r="M3628">
            <v>0</v>
          </cell>
          <cell r="N3628">
            <v>0</v>
          </cell>
          <cell r="O3628" t="str">
            <v>CLASSE</v>
          </cell>
          <cell r="P3628">
            <v>4</v>
          </cell>
          <cell r="Q3628">
            <v>54.4</v>
          </cell>
          <cell r="R3628">
            <v>31</v>
          </cell>
          <cell r="S3628">
            <v>54.400000000000006</v>
          </cell>
          <cell r="T3628" t="str">
            <v xml:space="preserve"> </v>
          </cell>
        </row>
        <row r="3629">
          <cell r="A3629" t="str">
            <v>70049000</v>
          </cell>
          <cell r="B3629" t="str">
            <v>Verres etires ou souffles autrement presentes</v>
          </cell>
          <cell r="C3629">
            <v>38393</v>
          </cell>
          <cell r="D3629">
            <v>30</v>
          </cell>
          <cell r="E3629">
            <v>0</v>
          </cell>
          <cell r="F3629">
            <v>18</v>
          </cell>
          <cell r="G3629">
            <v>30</v>
          </cell>
          <cell r="H3629">
            <v>0</v>
          </cell>
          <cell r="I3629">
            <v>18</v>
          </cell>
          <cell r="J3629">
            <v>1</v>
          </cell>
          <cell r="K3629">
            <v>0</v>
          </cell>
          <cell r="L3629" t="str">
            <v>KGM</v>
          </cell>
          <cell r="M3629">
            <v>0</v>
          </cell>
          <cell r="N3629">
            <v>0</v>
          </cell>
          <cell r="O3629" t="str">
            <v>CLASSE</v>
          </cell>
          <cell r="P3629">
            <v>4</v>
          </cell>
          <cell r="Q3629">
            <v>54.4</v>
          </cell>
          <cell r="R3629">
            <v>31</v>
          </cell>
          <cell r="S3629">
            <v>54.400000000000006</v>
          </cell>
          <cell r="T3629" t="str">
            <v xml:space="preserve"> </v>
          </cell>
        </row>
        <row r="3630">
          <cell r="A3630" t="str">
            <v>70051000</v>
          </cell>
          <cell r="B3630" t="str">
            <v>Glace en plaques ou en feuilles nom armee.</v>
          </cell>
          <cell r="C3630">
            <v>38393</v>
          </cell>
          <cell r="D3630">
            <v>30</v>
          </cell>
          <cell r="E3630">
            <v>0</v>
          </cell>
          <cell r="F3630">
            <v>18</v>
          </cell>
          <cell r="G3630">
            <v>30</v>
          </cell>
          <cell r="H3630">
            <v>0</v>
          </cell>
          <cell r="I3630">
            <v>18</v>
          </cell>
          <cell r="J3630">
            <v>1</v>
          </cell>
          <cell r="K3630">
            <v>0</v>
          </cell>
          <cell r="L3630" t="str">
            <v>KGM</v>
          </cell>
          <cell r="M3630">
            <v>0</v>
          </cell>
          <cell r="N3630">
            <v>0</v>
          </cell>
          <cell r="O3630" t="str">
            <v>CLASSE</v>
          </cell>
          <cell r="P3630">
            <v>4</v>
          </cell>
          <cell r="Q3630">
            <v>54.4</v>
          </cell>
          <cell r="R3630">
            <v>31</v>
          </cell>
          <cell r="S3630">
            <v>54.400000000000006</v>
          </cell>
          <cell r="T3630" t="str">
            <v xml:space="preserve"> </v>
          </cell>
        </row>
        <row r="3631">
          <cell r="A3631" t="str">
            <v>70052100</v>
          </cell>
          <cell r="B3631" t="str">
            <v>Glace coloree opacifie plaquee ou durcie non arme</v>
          </cell>
          <cell r="C3631">
            <v>38393</v>
          </cell>
          <cell r="D3631">
            <v>30</v>
          </cell>
          <cell r="E3631">
            <v>0</v>
          </cell>
          <cell r="F3631">
            <v>18</v>
          </cell>
          <cell r="G3631">
            <v>30</v>
          </cell>
          <cell r="H3631">
            <v>0</v>
          </cell>
          <cell r="I3631">
            <v>18</v>
          </cell>
          <cell r="J3631">
            <v>1</v>
          </cell>
          <cell r="K3631">
            <v>0</v>
          </cell>
          <cell r="L3631" t="str">
            <v>KGM</v>
          </cell>
          <cell r="M3631">
            <v>0</v>
          </cell>
          <cell r="N3631">
            <v>0</v>
          </cell>
          <cell r="O3631" t="str">
            <v>CLASSE</v>
          </cell>
          <cell r="P3631">
            <v>4</v>
          </cell>
          <cell r="Q3631">
            <v>54.4</v>
          </cell>
          <cell r="R3631">
            <v>31</v>
          </cell>
          <cell r="S3631">
            <v>54.400000000000006</v>
          </cell>
          <cell r="T3631" t="str">
            <v xml:space="preserve"> </v>
          </cell>
        </row>
        <row r="3632">
          <cell r="A3632" t="str">
            <v>70052900</v>
          </cell>
          <cell r="B3632" t="str">
            <v>Glace non armee autrement travaillee.</v>
          </cell>
          <cell r="C3632">
            <v>38393</v>
          </cell>
          <cell r="D3632">
            <v>30</v>
          </cell>
          <cell r="E3632">
            <v>0</v>
          </cell>
          <cell r="F3632">
            <v>18</v>
          </cell>
          <cell r="G3632">
            <v>30</v>
          </cell>
          <cell r="H3632">
            <v>0</v>
          </cell>
          <cell r="I3632">
            <v>18</v>
          </cell>
          <cell r="J3632">
            <v>1</v>
          </cell>
          <cell r="K3632">
            <v>0</v>
          </cell>
          <cell r="L3632" t="str">
            <v>KGM</v>
          </cell>
          <cell r="M3632">
            <v>0</v>
          </cell>
          <cell r="N3632">
            <v>0</v>
          </cell>
          <cell r="O3632" t="str">
            <v>CLASSE</v>
          </cell>
          <cell r="P3632">
            <v>4</v>
          </cell>
          <cell r="Q3632">
            <v>54.4</v>
          </cell>
          <cell r="R3632">
            <v>31</v>
          </cell>
          <cell r="S3632">
            <v>54.400000000000006</v>
          </cell>
          <cell r="T3632" t="str">
            <v xml:space="preserve"> </v>
          </cell>
        </row>
        <row r="3633">
          <cell r="A3633" t="str">
            <v>70053000</v>
          </cell>
          <cell r="B3633" t="str">
            <v>Glace arme</v>
          </cell>
          <cell r="C3633">
            <v>38393</v>
          </cell>
          <cell r="D3633">
            <v>30</v>
          </cell>
          <cell r="E3633">
            <v>0</v>
          </cell>
          <cell r="F3633">
            <v>18</v>
          </cell>
          <cell r="G3633">
            <v>30</v>
          </cell>
          <cell r="H3633">
            <v>0</v>
          </cell>
          <cell r="I3633">
            <v>18</v>
          </cell>
          <cell r="J3633">
            <v>1</v>
          </cell>
          <cell r="K3633">
            <v>0</v>
          </cell>
          <cell r="L3633" t="str">
            <v>KGM</v>
          </cell>
          <cell r="M3633">
            <v>0</v>
          </cell>
          <cell r="N3633">
            <v>0</v>
          </cell>
          <cell r="O3633" t="str">
            <v>CLASSE</v>
          </cell>
          <cell r="P3633">
            <v>4</v>
          </cell>
          <cell r="Q3633">
            <v>54.4</v>
          </cell>
          <cell r="R3633">
            <v>31</v>
          </cell>
          <cell r="S3633">
            <v>54.400000000000006</v>
          </cell>
          <cell r="T3633" t="str">
            <v xml:space="preserve"> </v>
          </cell>
        </row>
        <row r="3634">
          <cell r="A3634" t="str">
            <v>70060000</v>
          </cell>
          <cell r="B3634" t="str">
            <v>Verre des n. 70.03, 70.04 ou 70.05 travaille mais non encadre ni associe.</v>
          </cell>
          <cell r="C3634">
            <v>38393</v>
          </cell>
          <cell r="D3634">
            <v>30</v>
          </cell>
          <cell r="E3634">
            <v>0</v>
          </cell>
          <cell r="F3634">
            <v>18</v>
          </cell>
          <cell r="G3634">
            <v>30</v>
          </cell>
          <cell r="H3634">
            <v>0</v>
          </cell>
          <cell r="I3634">
            <v>18</v>
          </cell>
          <cell r="J3634">
            <v>1</v>
          </cell>
          <cell r="K3634">
            <v>0</v>
          </cell>
          <cell r="L3634" t="str">
            <v>KGM</v>
          </cell>
          <cell r="M3634">
            <v>0</v>
          </cell>
          <cell r="N3634">
            <v>0</v>
          </cell>
          <cell r="O3634" t="str">
            <v>CLASSE</v>
          </cell>
          <cell r="P3634">
            <v>4</v>
          </cell>
          <cell r="Q3634">
            <v>54.4</v>
          </cell>
          <cell r="R3634">
            <v>31</v>
          </cell>
          <cell r="S3634">
            <v>54.400000000000006</v>
          </cell>
          <cell r="T3634" t="str">
            <v xml:space="preserve"> </v>
          </cell>
        </row>
        <row r="3635">
          <cell r="A3635" t="str">
            <v>70071100</v>
          </cell>
          <cell r="B3635" t="str">
            <v>Verres trempes de securite a formats pour vehic.terrestres aeriens &amp; marit</v>
          </cell>
          <cell r="C3635">
            <v>38393</v>
          </cell>
          <cell r="D3635">
            <v>10</v>
          </cell>
          <cell r="E3635">
            <v>0</v>
          </cell>
          <cell r="F3635">
            <v>18</v>
          </cell>
          <cell r="G3635">
            <v>10</v>
          </cell>
          <cell r="H3635">
            <v>0</v>
          </cell>
          <cell r="I3635">
            <v>18</v>
          </cell>
          <cell r="J3635">
            <v>1</v>
          </cell>
          <cell r="K3635">
            <v>0</v>
          </cell>
          <cell r="L3635" t="str">
            <v>KGM</v>
          </cell>
          <cell r="M3635">
            <v>0</v>
          </cell>
          <cell r="N3635">
            <v>0</v>
          </cell>
          <cell r="O3635" t="str">
            <v>CLASSE</v>
          </cell>
          <cell r="P3635">
            <v>2</v>
          </cell>
          <cell r="Q3635">
            <v>30.8</v>
          </cell>
          <cell r="R3635">
            <v>11</v>
          </cell>
          <cell r="S3635">
            <v>30.800000000000011</v>
          </cell>
          <cell r="T3635" t="str">
            <v xml:space="preserve"> </v>
          </cell>
        </row>
        <row r="3636">
          <cell r="A3636" t="str">
            <v>70071900</v>
          </cell>
          <cell r="B3636" t="str">
            <v>Verres de securite trempes</v>
          </cell>
          <cell r="C3636">
            <v>38393</v>
          </cell>
          <cell r="D3636">
            <v>10</v>
          </cell>
          <cell r="E3636">
            <v>0</v>
          </cell>
          <cell r="F3636">
            <v>18</v>
          </cell>
          <cell r="G3636">
            <v>10</v>
          </cell>
          <cell r="H3636">
            <v>0</v>
          </cell>
          <cell r="I3636">
            <v>18</v>
          </cell>
          <cell r="J3636">
            <v>1</v>
          </cell>
          <cell r="K3636">
            <v>0</v>
          </cell>
          <cell r="L3636" t="str">
            <v>KGM</v>
          </cell>
          <cell r="M3636">
            <v>0</v>
          </cell>
          <cell r="N3636">
            <v>0</v>
          </cell>
          <cell r="O3636" t="str">
            <v>CLASSE</v>
          </cell>
          <cell r="P3636">
            <v>2</v>
          </cell>
          <cell r="Q3636">
            <v>30.8</v>
          </cell>
          <cell r="R3636">
            <v>11</v>
          </cell>
          <cell r="S3636">
            <v>30.800000000000011</v>
          </cell>
          <cell r="T3636" t="str">
            <v xml:space="preserve"> </v>
          </cell>
        </row>
        <row r="3637">
          <cell r="A3637" t="str">
            <v>70072100</v>
          </cell>
          <cell r="B3637" t="str">
            <v>Verres de feuil.contre-collees a formats pr vehic.terrest.aeriens &amp; marit.</v>
          </cell>
          <cell r="C3637">
            <v>38393</v>
          </cell>
          <cell r="D3637">
            <v>10</v>
          </cell>
          <cell r="E3637">
            <v>0</v>
          </cell>
          <cell r="F3637">
            <v>18</v>
          </cell>
          <cell r="G3637">
            <v>10</v>
          </cell>
          <cell r="H3637">
            <v>0</v>
          </cell>
          <cell r="I3637">
            <v>18</v>
          </cell>
          <cell r="J3637">
            <v>1</v>
          </cell>
          <cell r="K3637">
            <v>0</v>
          </cell>
          <cell r="L3637" t="str">
            <v>KGM</v>
          </cell>
          <cell r="M3637">
            <v>0</v>
          </cell>
          <cell r="N3637">
            <v>0</v>
          </cell>
          <cell r="O3637" t="str">
            <v>CLASSE</v>
          </cell>
          <cell r="P3637">
            <v>2</v>
          </cell>
          <cell r="Q3637">
            <v>30.8</v>
          </cell>
          <cell r="R3637">
            <v>11</v>
          </cell>
          <cell r="S3637">
            <v>30.800000000000011</v>
          </cell>
          <cell r="T3637" t="str">
            <v xml:space="preserve"> </v>
          </cell>
        </row>
        <row r="3638">
          <cell r="A3638" t="str">
            <v>70072900</v>
          </cell>
          <cell r="B3638" t="str">
            <v>Verres formes de feuilles contre-collees</v>
          </cell>
          <cell r="C3638">
            <v>38393</v>
          </cell>
          <cell r="D3638">
            <v>10</v>
          </cell>
          <cell r="E3638">
            <v>0</v>
          </cell>
          <cell r="F3638">
            <v>18</v>
          </cell>
          <cell r="G3638">
            <v>10</v>
          </cell>
          <cell r="H3638">
            <v>0</v>
          </cell>
          <cell r="I3638">
            <v>18</v>
          </cell>
          <cell r="J3638">
            <v>1</v>
          </cell>
          <cell r="K3638">
            <v>0</v>
          </cell>
          <cell r="L3638" t="str">
            <v>KGM</v>
          </cell>
          <cell r="M3638">
            <v>0</v>
          </cell>
          <cell r="N3638">
            <v>0</v>
          </cell>
          <cell r="O3638" t="str">
            <v>CLASSE</v>
          </cell>
          <cell r="P3638">
            <v>2</v>
          </cell>
          <cell r="Q3638">
            <v>30.8</v>
          </cell>
          <cell r="R3638">
            <v>11</v>
          </cell>
          <cell r="S3638">
            <v>30.800000000000011</v>
          </cell>
          <cell r="T3638" t="str">
            <v xml:space="preserve"> </v>
          </cell>
        </row>
        <row r="3639">
          <cell r="A3639" t="str">
            <v>70080000</v>
          </cell>
          <cell r="B3639" t="str">
            <v>Vitrages isolants a paroi multiples.</v>
          </cell>
          <cell r="C3639">
            <v>38393</v>
          </cell>
          <cell r="D3639">
            <v>30</v>
          </cell>
          <cell r="E3639">
            <v>0</v>
          </cell>
          <cell r="F3639">
            <v>18</v>
          </cell>
          <cell r="G3639">
            <v>30</v>
          </cell>
          <cell r="H3639">
            <v>0</v>
          </cell>
          <cell r="I3639">
            <v>18</v>
          </cell>
          <cell r="J3639">
            <v>1</v>
          </cell>
          <cell r="K3639">
            <v>0</v>
          </cell>
          <cell r="L3639" t="str">
            <v>KGM</v>
          </cell>
          <cell r="M3639">
            <v>0</v>
          </cell>
          <cell r="N3639">
            <v>0</v>
          </cell>
          <cell r="O3639" t="str">
            <v>CLASSE</v>
          </cell>
          <cell r="P3639">
            <v>4</v>
          </cell>
          <cell r="Q3639">
            <v>54.4</v>
          </cell>
          <cell r="R3639">
            <v>31</v>
          </cell>
          <cell r="S3639">
            <v>54.400000000000006</v>
          </cell>
          <cell r="T3639" t="str">
            <v xml:space="preserve"> </v>
          </cell>
        </row>
        <row r="3640">
          <cell r="A3640" t="str">
            <v>70091000</v>
          </cell>
          <cell r="B3640" t="str">
            <v>Miroirs retroviseurs pour vehicules</v>
          </cell>
          <cell r="C3640">
            <v>38393</v>
          </cell>
          <cell r="D3640">
            <v>30</v>
          </cell>
          <cell r="E3640">
            <v>0</v>
          </cell>
          <cell r="F3640">
            <v>18</v>
          </cell>
          <cell r="G3640">
            <v>30</v>
          </cell>
          <cell r="H3640">
            <v>0</v>
          </cell>
          <cell r="I3640">
            <v>18</v>
          </cell>
          <cell r="J3640">
            <v>1</v>
          </cell>
          <cell r="K3640">
            <v>0</v>
          </cell>
          <cell r="L3640" t="str">
            <v>KGM</v>
          </cell>
          <cell r="M3640">
            <v>0</v>
          </cell>
          <cell r="N3640">
            <v>0</v>
          </cell>
          <cell r="O3640" t="str">
            <v>CLASSE</v>
          </cell>
          <cell r="P3640">
            <v>4</v>
          </cell>
          <cell r="Q3640">
            <v>54.4</v>
          </cell>
          <cell r="R3640">
            <v>31</v>
          </cell>
          <cell r="S3640">
            <v>54.400000000000006</v>
          </cell>
          <cell r="T3640" t="str">
            <v xml:space="preserve"> </v>
          </cell>
        </row>
        <row r="3641">
          <cell r="A3641" t="str">
            <v>70099100</v>
          </cell>
          <cell r="B3641" t="str">
            <v>Miroirs en verre, non encadres</v>
          </cell>
          <cell r="C3641">
            <v>38393</v>
          </cell>
          <cell r="D3641">
            <v>30</v>
          </cell>
          <cell r="E3641">
            <v>0</v>
          </cell>
          <cell r="F3641">
            <v>18</v>
          </cell>
          <cell r="G3641">
            <v>30</v>
          </cell>
          <cell r="H3641">
            <v>0</v>
          </cell>
          <cell r="I3641">
            <v>18</v>
          </cell>
          <cell r="J3641">
            <v>1</v>
          </cell>
          <cell r="K3641">
            <v>0</v>
          </cell>
          <cell r="L3641" t="str">
            <v>KGM</v>
          </cell>
          <cell r="M3641">
            <v>0</v>
          </cell>
          <cell r="N3641">
            <v>0</v>
          </cell>
          <cell r="O3641" t="str">
            <v>CLASSE</v>
          </cell>
          <cell r="P3641">
            <v>4</v>
          </cell>
          <cell r="Q3641">
            <v>54.4</v>
          </cell>
          <cell r="R3641">
            <v>31</v>
          </cell>
          <cell r="S3641">
            <v>54.400000000000006</v>
          </cell>
          <cell r="T3641" t="str">
            <v xml:space="preserve"> </v>
          </cell>
        </row>
        <row r="3642">
          <cell r="A3642" t="str">
            <v>70099200</v>
          </cell>
          <cell r="B3642" t="str">
            <v>Miroirs en verre, encadres</v>
          </cell>
          <cell r="C3642">
            <v>38393</v>
          </cell>
          <cell r="D3642">
            <v>30</v>
          </cell>
          <cell r="E3642">
            <v>0</v>
          </cell>
          <cell r="F3642">
            <v>18</v>
          </cell>
          <cell r="G3642">
            <v>30</v>
          </cell>
          <cell r="H3642">
            <v>0</v>
          </cell>
          <cell r="I3642">
            <v>18</v>
          </cell>
          <cell r="J3642">
            <v>1</v>
          </cell>
          <cell r="K3642">
            <v>0</v>
          </cell>
          <cell r="L3642" t="str">
            <v>KGM</v>
          </cell>
          <cell r="M3642">
            <v>0</v>
          </cell>
          <cell r="N3642">
            <v>0</v>
          </cell>
          <cell r="O3642" t="str">
            <v>CLASSE</v>
          </cell>
          <cell r="P3642">
            <v>4</v>
          </cell>
          <cell r="Q3642">
            <v>54.4</v>
          </cell>
          <cell r="R3642">
            <v>31</v>
          </cell>
          <cell r="S3642">
            <v>54.400000000000006</v>
          </cell>
          <cell r="T3642" t="str">
            <v xml:space="preserve"> </v>
          </cell>
        </row>
        <row r="3643">
          <cell r="A3643" t="str">
            <v>70101000</v>
          </cell>
          <cell r="B3643" t="str">
            <v>Ampoules en verre</v>
          </cell>
          <cell r="C3643">
            <v>38393</v>
          </cell>
          <cell r="D3643">
            <v>10</v>
          </cell>
          <cell r="E3643">
            <v>0</v>
          </cell>
          <cell r="F3643">
            <v>18</v>
          </cell>
          <cell r="G3643">
            <v>10</v>
          </cell>
          <cell r="H3643">
            <v>0</v>
          </cell>
          <cell r="I3643">
            <v>18</v>
          </cell>
          <cell r="J3643">
            <v>1</v>
          </cell>
          <cell r="K3643">
            <v>0</v>
          </cell>
          <cell r="L3643" t="str">
            <v>KGM</v>
          </cell>
          <cell r="M3643">
            <v>0</v>
          </cell>
          <cell r="N3643">
            <v>0</v>
          </cell>
          <cell r="O3643" t="str">
            <v>CLASSE</v>
          </cell>
          <cell r="P3643">
            <v>2</v>
          </cell>
          <cell r="Q3643">
            <v>30.8</v>
          </cell>
          <cell r="R3643">
            <v>11</v>
          </cell>
          <cell r="S3643">
            <v>30.800000000000011</v>
          </cell>
          <cell r="T3643" t="str">
            <v xml:space="preserve"> </v>
          </cell>
        </row>
        <row r="3644">
          <cell r="A3644" t="str">
            <v>70102000</v>
          </cell>
          <cell r="B3644" t="str">
            <v>Bouchons, couvercles et autres dispositifs de fermeture en verre.</v>
          </cell>
          <cell r="C3644">
            <v>38393</v>
          </cell>
          <cell r="D3644">
            <v>10</v>
          </cell>
          <cell r="E3644">
            <v>0</v>
          </cell>
          <cell r="F3644">
            <v>18</v>
          </cell>
          <cell r="G3644">
            <v>10</v>
          </cell>
          <cell r="H3644">
            <v>0</v>
          </cell>
          <cell r="I3644">
            <v>18</v>
          </cell>
          <cell r="J3644">
            <v>1</v>
          </cell>
          <cell r="K3644">
            <v>0</v>
          </cell>
          <cell r="L3644" t="str">
            <v>KGM</v>
          </cell>
          <cell r="M3644">
            <v>0</v>
          </cell>
          <cell r="N3644">
            <v>0</v>
          </cell>
          <cell r="O3644" t="str">
            <v>CLASSE</v>
          </cell>
          <cell r="P3644">
            <v>2</v>
          </cell>
          <cell r="Q3644">
            <v>30.8</v>
          </cell>
          <cell r="R3644">
            <v>11</v>
          </cell>
          <cell r="S3644">
            <v>30.800000000000011</v>
          </cell>
          <cell r="T3644" t="str">
            <v xml:space="preserve"> </v>
          </cell>
        </row>
        <row r="3645">
          <cell r="A3645" t="str">
            <v>70109100</v>
          </cell>
          <cell r="B3645" t="str">
            <v>Bonbonnes, bouteilles, flacons bocaux... de plus d'1 litre.</v>
          </cell>
          <cell r="C3645">
            <v>38393</v>
          </cell>
          <cell r="D3645">
            <v>10</v>
          </cell>
          <cell r="E3645">
            <v>0</v>
          </cell>
          <cell r="F3645">
            <v>18</v>
          </cell>
          <cell r="G3645">
            <v>10</v>
          </cell>
          <cell r="H3645">
            <v>0</v>
          </cell>
          <cell r="I3645">
            <v>18</v>
          </cell>
          <cell r="J3645">
            <v>1</v>
          </cell>
          <cell r="K3645">
            <v>0</v>
          </cell>
          <cell r="L3645" t="str">
            <v>KGM</v>
          </cell>
          <cell r="M3645">
            <v>0</v>
          </cell>
          <cell r="N3645">
            <v>0</v>
          </cell>
          <cell r="O3645" t="str">
            <v>CLASSE</v>
          </cell>
          <cell r="P3645">
            <v>2</v>
          </cell>
          <cell r="Q3645">
            <v>30.8</v>
          </cell>
          <cell r="R3645">
            <v>11</v>
          </cell>
          <cell r="S3645">
            <v>30.800000000000011</v>
          </cell>
          <cell r="T3645" t="str">
            <v xml:space="preserve"> </v>
          </cell>
        </row>
        <row r="3646">
          <cell r="A3646" t="str">
            <v>70109200</v>
          </cell>
          <cell r="B3646" t="str">
            <v>Bonbonnes, bouteilles, flacons, bocaux ....de plus de 0,33l mais inf_x0002_rieur _x0005_ 1l</v>
          </cell>
          <cell r="C3646">
            <v>38393</v>
          </cell>
          <cell r="D3646">
            <v>10</v>
          </cell>
          <cell r="E3646">
            <v>0</v>
          </cell>
          <cell r="F3646">
            <v>18</v>
          </cell>
          <cell r="G3646">
            <v>10</v>
          </cell>
          <cell r="H3646">
            <v>0</v>
          </cell>
          <cell r="I3646">
            <v>18</v>
          </cell>
          <cell r="J3646">
            <v>1</v>
          </cell>
          <cell r="K3646">
            <v>0</v>
          </cell>
          <cell r="L3646" t="str">
            <v>KGM</v>
          </cell>
          <cell r="M3646">
            <v>0</v>
          </cell>
          <cell r="N3646">
            <v>0</v>
          </cell>
          <cell r="O3646" t="str">
            <v>CLASSE</v>
          </cell>
          <cell r="P3646">
            <v>2</v>
          </cell>
          <cell r="Q3646">
            <v>30.8</v>
          </cell>
          <cell r="R3646">
            <v>11</v>
          </cell>
          <cell r="S3646">
            <v>30.800000000000011</v>
          </cell>
          <cell r="T3646" t="str">
            <v xml:space="preserve"> </v>
          </cell>
        </row>
        <row r="3647">
          <cell r="A3647" t="str">
            <v>70109300</v>
          </cell>
          <cell r="B3647" t="str">
            <v>Bonbonnes, bouteilles, flacons, bocaux.... de plus de 0,15l mais inf_x0002_rieur _x0005_ 0,33l</v>
          </cell>
          <cell r="C3647">
            <v>38393</v>
          </cell>
          <cell r="D3647">
            <v>10</v>
          </cell>
          <cell r="E3647">
            <v>0</v>
          </cell>
          <cell r="F3647">
            <v>18</v>
          </cell>
          <cell r="G3647">
            <v>10</v>
          </cell>
          <cell r="H3647">
            <v>0</v>
          </cell>
          <cell r="I3647">
            <v>18</v>
          </cell>
          <cell r="J3647">
            <v>1</v>
          </cell>
          <cell r="K3647">
            <v>0</v>
          </cell>
          <cell r="L3647" t="str">
            <v>KGM</v>
          </cell>
          <cell r="M3647">
            <v>0</v>
          </cell>
          <cell r="N3647">
            <v>0</v>
          </cell>
          <cell r="O3647" t="str">
            <v>CLASSE</v>
          </cell>
          <cell r="P3647">
            <v>2</v>
          </cell>
          <cell r="Q3647">
            <v>30.8</v>
          </cell>
          <cell r="R3647">
            <v>11</v>
          </cell>
          <cell r="S3647">
            <v>30.800000000000011</v>
          </cell>
          <cell r="T3647" t="str">
            <v xml:space="preserve"> </v>
          </cell>
        </row>
        <row r="3648">
          <cell r="A3648" t="str">
            <v>70109400</v>
          </cell>
          <cell r="B3648" t="str">
            <v>Bonbonnes, bouteilles, flacons, bocaux... n'exc_x0002_dant pas 0,15 litre</v>
          </cell>
          <cell r="C3648">
            <v>38393</v>
          </cell>
          <cell r="D3648">
            <v>10</v>
          </cell>
          <cell r="E3648">
            <v>0</v>
          </cell>
          <cell r="F3648">
            <v>18</v>
          </cell>
          <cell r="G3648">
            <v>10</v>
          </cell>
          <cell r="H3648">
            <v>0</v>
          </cell>
          <cell r="I3648">
            <v>18</v>
          </cell>
          <cell r="J3648">
            <v>1</v>
          </cell>
          <cell r="K3648">
            <v>0</v>
          </cell>
          <cell r="L3648" t="str">
            <v>KGM</v>
          </cell>
          <cell r="M3648">
            <v>0</v>
          </cell>
          <cell r="N3648">
            <v>0</v>
          </cell>
          <cell r="O3648" t="str">
            <v>CLASSE</v>
          </cell>
          <cell r="P3648">
            <v>2</v>
          </cell>
          <cell r="Q3648">
            <v>30.8</v>
          </cell>
          <cell r="R3648">
            <v>11</v>
          </cell>
          <cell r="S3648">
            <v>30.800000000000011</v>
          </cell>
          <cell r="T3648" t="str">
            <v xml:space="preserve"> </v>
          </cell>
        </row>
        <row r="3649">
          <cell r="A3649" t="str">
            <v>70111000</v>
          </cell>
          <cell r="B3649" t="str">
            <v>Ampoules &amp; enveloppes tubulaires en verre pour l'eclairage electrique</v>
          </cell>
          <cell r="C3649">
            <v>38393</v>
          </cell>
          <cell r="D3649">
            <v>30</v>
          </cell>
          <cell r="E3649">
            <v>0</v>
          </cell>
          <cell r="F3649">
            <v>18</v>
          </cell>
          <cell r="G3649">
            <v>30</v>
          </cell>
          <cell r="H3649">
            <v>0</v>
          </cell>
          <cell r="I3649">
            <v>18</v>
          </cell>
          <cell r="J3649">
            <v>1</v>
          </cell>
          <cell r="K3649">
            <v>0</v>
          </cell>
          <cell r="L3649" t="str">
            <v>KGM</v>
          </cell>
          <cell r="M3649">
            <v>0</v>
          </cell>
          <cell r="N3649">
            <v>0</v>
          </cell>
          <cell r="O3649" t="str">
            <v>CLASSE</v>
          </cell>
          <cell r="P3649">
            <v>4</v>
          </cell>
          <cell r="Q3649">
            <v>54.4</v>
          </cell>
          <cell r="R3649">
            <v>31</v>
          </cell>
          <cell r="S3649">
            <v>54.400000000000006</v>
          </cell>
          <cell r="T3649" t="str">
            <v xml:space="preserve"> </v>
          </cell>
        </row>
        <row r="3650">
          <cell r="A3650" t="str">
            <v>70112000</v>
          </cell>
          <cell r="B3650" t="str">
            <v>Ampoules &amp; enveloppes tubulaires pour tubes cathodiques</v>
          </cell>
          <cell r="C3650">
            <v>38393</v>
          </cell>
          <cell r="D3650">
            <v>30</v>
          </cell>
          <cell r="E3650">
            <v>0</v>
          </cell>
          <cell r="F3650">
            <v>18</v>
          </cell>
          <cell r="G3650">
            <v>30</v>
          </cell>
          <cell r="H3650">
            <v>0</v>
          </cell>
          <cell r="I3650">
            <v>18</v>
          </cell>
          <cell r="J3650">
            <v>1</v>
          </cell>
          <cell r="K3650">
            <v>0</v>
          </cell>
          <cell r="L3650" t="str">
            <v>KGM</v>
          </cell>
          <cell r="M3650">
            <v>0</v>
          </cell>
          <cell r="N3650">
            <v>0</v>
          </cell>
          <cell r="O3650" t="str">
            <v>CLASSE</v>
          </cell>
          <cell r="P3650">
            <v>4</v>
          </cell>
          <cell r="Q3650">
            <v>54.4</v>
          </cell>
          <cell r="R3650">
            <v>31</v>
          </cell>
          <cell r="S3650">
            <v>54.400000000000006</v>
          </cell>
          <cell r="T3650" t="str">
            <v xml:space="preserve"> </v>
          </cell>
        </row>
        <row r="3651">
          <cell r="A3651" t="str">
            <v>70119000</v>
          </cell>
          <cell r="B3651" t="str">
            <v>Ampoules &amp; enveloppes tubulaires pour autres usages.</v>
          </cell>
          <cell r="C3651">
            <v>38393</v>
          </cell>
          <cell r="D3651">
            <v>30</v>
          </cell>
          <cell r="E3651">
            <v>0</v>
          </cell>
          <cell r="F3651">
            <v>18</v>
          </cell>
          <cell r="G3651">
            <v>30</v>
          </cell>
          <cell r="H3651">
            <v>0</v>
          </cell>
          <cell r="I3651">
            <v>18</v>
          </cell>
          <cell r="J3651">
            <v>1</v>
          </cell>
          <cell r="K3651">
            <v>0</v>
          </cell>
          <cell r="L3651" t="str">
            <v>KGM</v>
          </cell>
          <cell r="M3651">
            <v>0</v>
          </cell>
          <cell r="N3651">
            <v>0</v>
          </cell>
          <cell r="O3651" t="str">
            <v>CLASSE</v>
          </cell>
          <cell r="P3651">
            <v>4</v>
          </cell>
          <cell r="Q3651">
            <v>54.4</v>
          </cell>
          <cell r="R3651">
            <v>31</v>
          </cell>
          <cell r="S3651">
            <v>54.400000000000006</v>
          </cell>
          <cell r="T3651" t="str">
            <v xml:space="preserve"> </v>
          </cell>
        </row>
        <row r="3652">
          <cell r="A3652" t="str">
            <v>70120000</v>
          </cell>
          <cell r="B3652" t="str">
            <v>Ampoules en verre pour bouteilles isolantes &amp; autres recipients isothermiq.</v>
          </cell>
          <cell r="C3652">
            <v>38393</v>
          </cell>
          <cell r="D3652">
            <v>30</v>
          </cell>
          <cell r="E3652">
            <v>0</v>
          </cell>
          <cell r="F3652">
            <v>18</v>
          </cell>
          <cell r="G3652">
            <v>30</v>
          </cell>
          <cell r="H3652">
            <v>0</v>
          </cell>
          <cell r="I3652">
            <v>18</v>
          </cell>
          <cell r="J3652">
            <v>1</v>
          </cell>
          <cell r="K3652">
            <v>0</v>
          </cell>
          <cell r="L3652" t="str">
            <v>KGM</v>
          </cell>
          <cell r="M3652">
            <v>0</v>
          </cell>
          <cell r="N3652">
            <v>0</v>
          </cell>
          <cell r="O3652" t="str">
            <v>CLASSE</v>
          </cell>
          <cell r="P3652">
            <v>4</v>
          </cell>
          <cell r="Q3652">
            <v>54.4</v>
          </cell>
          <cell r="R3652">
            <v>31</v>
          </cell>
          <cell r="S3652">
            <v>54.400000000000006</v>
          </cell>
          <cell r="T3652" t="str">
            <v xml:space="preserve"> </v>
          </cell>
        </row>
        <row r="3653">
          <cell r="A3653" t="str">
            <v>70131000</v>
          </cell>
          <cell r="B3653" t="str">
            <v>Objets en vitrocerame.</v>
          </cell>
          <cell r="C3653">
            <v>38393</v>
          </cell>
          <cell r="D3653">
            <v>30</v>
          </cell>
          <cell r="E3653">
            <v>0</v>
          </cell>
          <cell r="F3653">
            <v>18</v>
          </cell>
          <cell r="G3653">
            <v>30</v>
          </cell>
          <cell r="H3653">
            <v>0</v>
          </cell>
          <cell r="I3653">
            <v>18</v>
          </cell>
          <cell r="J3653">
            <v>1</v>
          </cell>
          <cell r="K3653">
            <v>0</v>
          </cell>
          <cell r="L3653" t="str">
            <v>KGM</v>
          </cell>
          <cell r="M3653">
            <v>0</v>
          </cell>
          <cell r="N3653">
            <v>0</v>
          </cell>
          <cell r="O3653" t="str">
            <v>CLASSE</v>
          </cell>
          <cell r="P3653">
            <v>4</v>
          </cell>
          <cell r="Q3653">
            <v>54.4</v>
          </cell>
          <cell r="R3653">
            <v>31</v>
          </cell>
          <cell r="S3653">
            <v>54.400000000000006</v>
          </cell>
          <cell r="T3653" t="str">
            <v xml:space="preserve"> </v>
          </cell>
        </row>
        <row r="3654">
          <cell r="A3654" t="str">
            <v>70132100</v>
          </cell>
          <cell r="B3654" t="str">
            <v>Verres a boire en cristal au plomb, autres qu'en vitrocerame</v>
          </cell>
          <cell r="C3654">
            <v>38393</v>
          </cell>
          <cell r="D3654">
            <v>30</v>
          </cell>
          <cell r="E3654">
            <v>0</v>
          </cell>
          <cell r="F3654">
            <v>18</v>
          </cell>
          <cell r="G3654">
            <v>30</v>
          </cell>
          <cell r="H3654">
            <v>0</v>
          </cell>
          <cell r="I3654">
            <v>18</v>
          </cell>
          <cell r="J3654">
            <v>1</v>
          </cell>
          <cell r="K3654">
            <v>0</v>
          </cell>
          <cell r="L3654" t="str">
            <v>KGM</v>
          </cell>
          <cell r="M3654">
            <v>0</v>
          </cell>
          <cell r="N3654">
            <v>0</v>
          </cell>
          <cell r="O3654" t="str">
            <v>CLASSE</v>
          </cell>
          <cell r="P3654">
            <v>4</v>
          </cell>
          <cell r="Q3654">
            <v>54.4</v>
          </cell>
          <cell r="R3654">
            <v>31</v>
          </cell>
          <cell r="S3654">
            <v>54.400000000000006</v>
          </cell>
          <cell r="T3654" t="str">
            <v xml:space="preserve"> </v>
          </cell>
        </row>
        <row r="3655">
          <cell r="A3655" t="str">
            <v>70132900</v>
          </cell>
          <cell r="B3655" t="str">
            <v>Verres a boire, autres qu'en vitrocerame, travailles</v>
          </cell>
          <cell r="C3655">
            <v>38393</v>
          </cell>
          <cell r="D3655">
            <v>30</v>
          </cell>
          <cell r="E3655">
            <v>0</v>
          </cell>
          <cell r="F3655">
            <v>18</v>
          </cell>
          <cell r="G3655">
            <v>30</v>
          </cell>
          <cell r="H3655">
            <v>0</v>
          </cell>
          <cell r="I3655">
            <v>18</v>
          </cell>
          <cell r="J3655">
            <v>1</v>
          </cell>
          <cell r="K3655">
            <v>0</v>
          </cell>
          <cell r="L3655" t="str">
            <v>KGM</v>
          </cell>
          <cell r="M3655">
            <v>0</v>
          </cell>
          <cell r="N3655">
            <v>0</v>
          </cell>
          <cell r="O3655" t="str">
            <v>CLASSE</v>
          </cell>
          <cell r="P3655">
            <v>4</v>
          </cell>
          <cell r="Q3655">
            <v>54.4</v>
          </cell>
          <cell r="R3655">
            <v>31</v>
          </cell>
          <cell r="S3655">
            <v>54.400000000000006</v>
          </cell>
          <cell r="T3655" t="str">
            <v xml:space="preserve"> </v>
          </cell>
        </row>
        <row r="3656">
          <cell r="A3656" t="str">
            <v>70133100</v>
          </cell>
          <cell r="B3656" t="str">
            <v>Objets(verre a boire exclus) de table(vitrocerame exclus) en cristal au pb</v>
          </cell>
          <cell r="C3656">
            <v>38393</v>
          </cell>
          <cell r="D3656">
            <v>30</v>
          </cell>
          <cell r="E3656">
            <v>0</v>
          </cell>
          <cell r="F3656">
            <v>18</v>
          </cell>
          <cell r="G3656">
            <v>30</v>
          </cell>
          <cell r="H3656">
            <v>0</v>
          </cell>
          <cell r="I3656">
            <v>18</v>
          </cell>
          <cell r="J3656">
            <v>1</v>
          </cell>
          <cell r="K3656">
            <v>0</v>
          </cell>
          <cell r="L3656" t="str">
            <v>KGM</v>
          </cell>
          <cell r="M3656">
            <v>0</v>
          </cell>
          <cell r="N3656">
            <v>0</v>
          </cell>
          <cell r="O3656" t="str">
            <v>CLASSE</v>
          </cell>
          <cell r="P3656">
            <v>4</v>
          </cell>
          <cell r="Q3656">
            <v>54.4</v>
          </cell>
          <cell r="R3656">
            <v>31</v>
          </cell>
          <cell r="S3656">
            <v>54.400000000000006</v>
          </cell>
          <cell r="T3656" t="str">
            <v xml:space="preserve"> </v>
          </cell>
        </row>
        <row r="3657">
          <cell r="A3657" t="str">
            <v>70133200</v>
          </cell>
          <cell r="B3657" t="str">
            <v>Obj.de table/cuisine en verre d'un cdl&lt;=5x10-6 par k entre 0x et 300xc</v>
          </cell>
          <cell r="C3657">
            <v>38393</v>
          </cell>
          <cell r="D3657">
            <v>30</v>
          </cell>
          <cell r="E3657">
            <v>0</v>
          </cell>
          <cell r="F3657">
            <v>18</v>
          </cell>
          <cell r="G3657">
            <v>30</v>
          </cell>
          <cell r="H3657">
            <v>0</v>
          </cell>
          <cell r="I3657">
            <v>18</v>
          </cell>
          <cell r="J3657">
            <v>1</v>
          </cell>
          <cell r="K3657">
            <v>0</v>
          </cell>
          <cell r="L3657" t="str">
            <v>KGM</v>
          </cell>
          <cell r="M3657">
            <v>0</v>
          </cell>
          <cell r="N3657">
            <v>0</v>
          </cell>
          <cell r="O3657" t="str">
            <v>CLASSE</v>
          </cell>
          <cell r="P3657">
            <v>4</v>
          </cell>
          <cell r="Q3657">
            <v>54.4</v>
          </cell>
          <cell r="R3657">
            <v>31</v>
          </cell>
          <cell r="S3657">
            <v>54.400000000000006</v>
          </cell>
          <cell r="T3657" t="str">
            <v xml:space="preserve"> </v>
          </cell>
        </row>
        <row r="3658">
          <cell r="A3658" t="str">
            <v>70133900</v>
          </cell>
          <cell r="B3658" t="str">
            <v>Objets de table(verre exclus) et cuisine(vitrocerame exclus) en autre mat.</v>
          </cell>
          <cell r="C3658">
            <v>38393</v>
          </cell>
          <cell r="D3658">
            <v>30</v>
          </cell>
          <cell r="E3658">
            <v>0</v>
          </cell>
          <cell r="F3658">
            <v>18</v>
          </cell>
          <cell r="G3658">
            <v>30</v>
          </cell>
          <cell r="H3658">
            <v>0</v>
          </cell>
          <cell r="I3658">
            <v>18</v>
          </cell>
          <cell r="J3658">
            <v>1</v>
          </cell>
          <cell r="K3658">
            <v>0</v>
          </cell>
          <cell r="L3658" t="str">
            <v>KGM</v>
          </cell>
          <cell r="M3658">
            <v>0</v>
          </cell>
          <cell r="N3658">
            <v>0</v>
          </cell>
          <cell r="O3658" t="str">
            <v>CLASSE</v>
          </cell>
          <cell r="P3658">
            <v>4</v>
          </cell>
          <cell r="Q3658">
            <v>54.4</v>
          </cell>
          <cell r="R3658">
            <v>31</v>
          </cell>
          <cell r="S3658">
            <v>54.400000000000006</v>
          </cell>
          <cell r="T3658" t="str">
            <v xml:space="preserve"> </v>
          </cell>
        </row>
        <row r="3659">
          <cell r="A3659" t="str">
            <v>70139100</v>
          </cell>
          <cell r="B3659" t="str">
            <v>Objets en cristal au plomb autre que du 701310 a 701339</v>
          </cell>
          <cell r="C3659">
            <v>38393</v>
          </cell>
          <cell r="D3659">
            <v>30</v>
          </cell>
          <cell r="E3659">
            <v>0</v>
          </cell>
          <cell r="F3659">
            <v>18</v>
          </cell>
          <cell r="G3659">
            <v>30</v>
          </cell>
          <cell r="H3659">
            <v>0</v>
          </cell>
          <cell r="I3659">
            <v>18</v>
          </cell>
          <cell r="J3659">
            <v>1</v>
          </cell>
          <cell r="K3659">
            <v>0</v>
          </cell>
          <cell r="L3659" t="str">
            <v>KGM</v>
          </cell>
          <cell r="M3659">
            <v>0</v>
          </cell>
          <cell r="N3659">
            <v>0</v>
          </cell>
          <cell r="O3659" t="str">
            <v>CLASSE</v>
          </cell>
          <cell r="P3659">
            <v>4</v>
          </cell>
          <cell r="Q3659">
            <v>54.4</v>
          </cell>
          <cell r="R3659">
            <v>31</v>
          </cell>
          <cell r="S3659">
            <v>54.400000000000006</v>
          </cell>
          <cell r="T3659" t="str">
            <v xml:space="preserve"> </v>
          </cell>
        </row>
        <row r="3660">
          <cell r="A3660" t="str">
            <v>70139900</v>
          </cell>
          <cell r="B3660" t="str">
            <v>Objets en autres matieres autre que du 701310 a 701391</v>
          </cell>
          <cell r="C3660">
            <v>38393</v>
          </cell>
          <cell r="D3660">
            <v>30</v>
          </cell>
          <cell r="E3660">
            <v>0</v>
          </cell>
          <cell r="F3660">
            <v>18</v>
          </cell>
          <cell r="G3660">
            <v>30</v>
          </cell>
          <cell r="H3660">
            <v>0</v>
          </cell>
          <cell r="I3660">
            <v>18</v>
          </cell>
          <cell r="J3660">
            <v>1</v>
          </cell>
          <cell r="K3660">
            <v>0</v>
          </cell>
          <cell r="L3660" t="str">
            <v>KGM</v>
          </cell>
          <cell r="M3660">
            <v>0</v>
          </cell>
          <cell r="N3660">
            <v>0</v>
          </cell>
          <cell r="O3660" t="str">
            <v>CLASSE</v>
          </cell>
          <cell r="P3660">
            <v>4</v>
          </cell>
          <cell r="Q3660">
            <v>54.4</v>
          </cell>
          <cell r="R3660">
            <v>31</v>
          </cell>
          <cell r="S3660">
            <v>54.400000000000006</v>
          </cell>
          <cell r="T3660" t="str">
            <v xml:space="preserve"> </v>
          </cell>
        </row>
        <row r="3661">
          <cell r="A3661" t="str">
            <v>70140000</v>
          </cell>
          <cell r="B3661" t="str">
            <v>Verrerie de signalisat.&amp; elem. d'optique en verre non trav._x001B_ ceux de 70.15</v>
          </cell>
          <cell r="C3661">
            <v>38393</v>
          </cell>
          <cell r="D3661">
            <v>30</v>
          </cell>
          <cell r="E3661">
            <v>0</v>
          </cell>
          <cell r="F3661">
            <v>18</v>
          </cell>
          <cell r="G3661">
            <v>30</v>
          </cell>
          <cell r="H3661">
            <v>0</v>
          </cell>
          <cell r="I3661">
            <v>18</v>
          </cell>
          <cell r="J3661">
            <v>1</v>
          </cell>
          <cell r="K3661">
            <v>0</v>
          </cell>
          <cell r="L3661" t="str">
            <v>KGM</v>
          </cell>
          <cell r="M3661">
            <v>0</v>
          </cell>
          <cell r="N3661">
            <v>0</v>
          </cell>
          <cell r="O3661" t="str">
            <v>CLASSE</v>
          </cell>
          <cell r="P3661">
            <v>4</v>
          </cell>
          <cell r="Q3661">
            <v>54.4</v>
          </cell>
          <cell r="R3661">
            <v>31</v>
          </cell>
          <cell r="S3661">
            <v>54.400000000000006</v>
          </cell>
          <cell r="T3661" t="str">
            <v xml:space="preserve"> </v>
          </cell>
        </row>
        <row r="3662">
          <cell r="A3662" t="str">
            <v>70151000</v>
          </cell>
          <cell r="B3662" t="str">
            <v>Verres de lunetterie medicale</v>
          </cell>
          <cell r="C3662">
            <v>38393</v>
          </cell>
          <cell r="D3662">
            <v>5</v>
          </cell>
          <cell r="E3662">
            <v>0</v>
          </cell>
          <cell r="F3662">
            <v>18</v>
          </cell>
          <cell r="G3662">
            <v>5</v>
          </cell>
          <cell r="H3662">
            <v>0</v>
          </cell>
          <cell r="I3662">
            <v>18</v>
          </cell>
          <cell r="J3662">
            <v>1</v>
          </cell>
          <cell r="K3662">
            <v>0</v>
          </cell>
          <cell r="L3662" t="str">
            <v>KGM</v>
          </cell>
          <cell r="M3662">
            <v>0</v>
          </cell>
          <cell r="N3662">
            <v>0</v>
          </cell>
          <cell r="O3662" t="str">
            <v>CLASSE</v>
          </cell>
          <cell r="P3662">
            <v>1</v>
          </cell>
          <cell r="Q3662">
            <v>24.9</v>
          </cell>
          <cell r="R3662">
            <v>6</v>
          </cell>
          <cell r="S3662">
            <v>24.900000000000006</v>
          </cell>
          <cell r="T3662" t="str">
            <v xml:space="preserve"> </v>
          </cell>
        </row>
        <row r="3663">
          <cell r="A3663" t="str">
            <v>70159000</v>
          </cell>
          <cell r="B3663" t="str">
            <v>Verre d'horlogerie et verres analogues ; spheres creuses et segments..</v>
          </cell>
          <cell r="C3663">
            <v>38393</v>
          </cell>
          <cell r="D3663">
            <v>30</v>
          </cell>
          <cell r="E3663">
            <v>0</v>
          </cell>
          <cell r="F3663">
            <v>18</v>
          </cell>
          <cell r="G3663">
            <v>30</v>
          </cell>
          <cell r="H3663">
            <v>0</v>
          </cell>
          <cell r="I3663">
            <v>18</v>
          </cell>
          <cell r="J3663">
            <v>1</v>
          </cell>
          <cell r="K3663">
            <v>0</v>
          </cell>
          <cell r="L3663" t="str">
            <v>KGM</v>
          </cell>
          <cell r="M3663">
            <v>0</v>
          </cell>
          <cell r="N3663">
            <v>0</v>
          </cell>
          <cell r="O3663" t="str">
            <v>CLASSE</v>
          </cell>
          <cell r="P3663">
            <v>4</v>
          </cell>
          <cell r="Q3663">
            <v>54.4</v>
          </cell>
          <cell r="R3663">
            <v>31</v>
          </cell>
          <cell r="S3663">
            <v>54.400000000000006</v>
          </cell>
          <cell r="T3663" t="str">
            <v xml:space="preserve"> </v>
          </cell>
        </row>
        <row r="3664">
          <cell r="A3664" t="str">
            <v>70161000</v>
          </cell>
          <cell r="B3664" t="str">
            <v>Cubes, des et autre verrerie...pour mosaiques ou decorations similaires</v>
          </cell>
          <cell r="C3664">
            <v>38393</v>
          </cell>
          <cell r="D3664">
            <v>30</v>
          </cell>
          <cell r="E3664">
            <v>0</v>
          </cell>
          <cell r="F3664">
            <v>18</v>
          </cell>
          <cell r="G3664">
            <v>30</v>
          </cell>
          <cell r="H3664">
            <v>0</v>
          </cell>
          <cell r="I3664">
            <v>18</v>
          </cell>
          <cell r="J3664">
            <v>1</v>
          </cell>
          <cell r="K3664">
            <v>0</v>
          </cell>
          <cell r="L3664" t="str">
            <v>KGM</v>
          </cell>
          <cell r="M3664">
            <v>0</v>
          </cell>
          <cell r="N3664">
            <v>0</v>
          </cell>
          <cell r="O3664" t="str">
            <v>CLASSE</v>
          </cell>
          <cell r="P3664">
            <v>4</v>
          </cell>
          <cell r="Q3664">
            <v>54.4</v>
          </cell>
          <cell r="R3664">
            <v>31</v>
          </cell>
          <cell r="S3664">
            <v>54.400000000000006</v>
          </cell>
          <cell r="T3664" t="str">
            <v xml:space="preserve"> </v>
          </cell>
        </row>
        <row r="3665">
          <cell r="A3665" t="str">
            <v>70169000</v>
          </cell>
          <cell r="B3665" t="str">
            <v>Blocs,panneaux,plaques,coquilles en verre "multicellulaire" ou "mousse"</v>
          </cell>
          <cell r="C3665">
            <v>38393</v>
          </cell>
          <cell r="D3665">
            <v>30</v>
          </cell>
          <cell r="E3665">
            <v>0</v>
          </cell>
          <cell r="F3665">
            <v>18</v>
          </cell>
          <cell r="G3665">
            <v>30</v>
          </cell>
          <cell r="H3665">
            <v>0</v>
          </cell>
          <cell r="I3665">
            <v>18</v>
          </cell>
          <cell r="J3665">
            <v>1</v>
          </cell>
          <cell r="K3665">
            <v>0</v>
          </cell>
          <cell r="L3665" t="str">
            <v>KGM</v>
          </cell>
          <cell r="M3665">
            <v>0</v>
          </cell>
          <cell r="N3665">
            <v>0</v>
          </cell>
          <cell r="O3665" t="str">
            <v>CLASSE</v>
          </cell>
          <cell r="P3665">
            <v>4</v>
          </cell>
          <cell r="Q3665">
            <v>54.4</v>
          </cell>
          <cell r="R3665">
            <v>31</v>
          </cell>
          <cell r="S3665">
            <v>54.400000000000006</v>
          </cell>
          <cell r="T3665" t="str">
            <v xml:space="preserve"> </v>
          </cell>
        </row>
        <row r="3666">
          <cell r="A3666" t="str">
            <v>70171000</v>
          </cell>
          <cell r="B3666" t="str">
            <v>Verrerie de laboratoire,hygiene,pharm.en quartz ou en autre silice fondu</v>
          </cell>
          <cell r="C3666">
            <v>38393</v>
          </cell>
          <cell r="D3666">
            <v>10</v>
          </cell>
          <cell r="E3666">
            <v>0</v>
          </cell>
          <cell r="F3666">
            <v>18</v>
          </cell>
          <cell r="G3666">
            <v>10</v>
          </cell>
          <cell r="H3666">
            <v>0</v>
          </cell>
          <cell r="I3666">
            <v>18</v>
          </cell>
          <cell r="J3666">
            <v>1</v>
          </cell>
          <cell r="K3666">
            <v>0</v>
          </cell>
          <cell r="L3666" t="str">
            <v>KGM</v>
          </cell>
          <cell r="M3666">
            <v>0</v>
          </cell>
          <cell r="N3666">
            <v>0</v>
          </cell>
          <cell r="O3666" t="str">
            <v>CLASSE</v>
          </cell>
          <cell r="P3666">
            <v>2</v>
          </cell>
          <cell r="Q3666">
            <v>30.8</v>
          </cell>
          <cell r="R3666">
            <v>11</v>
          </cell>
          <cell r="S3666">
            <v>30.800000000000011</v>
          </cell>
          <cell r="T3666" t="str">
            <v xml:space="preserve"> </v>
          </cell>
        </row>
        <row r="3667">
          <cell r="A3667" t="str">
            <v>70172000</v>
          </cell>
          <cell r="B3667" t="str">
            <v>Verrerie de labo.hyg.pharm.en autre verre d'un cdl &lt;5x10-6,k entre 0 &amp; 300</v>
          </cell>
          <cell r="C3667">
            <v>38393</v>
          </cell>
          <cell r="D3667">
            <v>10</v>
          </cell>
          <cell r="E3667">
            <v>0</v>
          </cell>
          <cell r="F3667">
            <v>18</v>
          </cell>
          <cell r="G3667">
            <v>10</v>
          </cell>
          <cell r="H3667">
            <v>0</v>
          </cell>
          <cell r="I3667">
            <v>18</v>
          </cell>
          <cell r="J3667">
            <v>1</v>
          </cell>
          <cell r="K3667">
            <v>0</v>
          </cell>
          <cell r="L3667" t="str">
            <v>KGM</v>
          </cell>
          <cell r="M3667">
            <v>0</v>
          </cell>
          <cell r="N3667">
            <v>0</v>
          </cell>
          <cell r="O3667" t="str">
            <v>CLASSE</v>
          </cell>
          <cell r="P3667">
            <v>2</v>
          </cell>
          <cell r="Q3667">
            <v>30.8</v>
          </cell>
          <cell r="R3667">
            <v>11</v>
          </cell>
          <cell r="S3667">
            <v>30.800000000000011</v>
          </cell>
          <cell r="T3667" t="str">
            <v xml:space="preserve"> </v>
          </cell>
        </row>
        <row r="3668">
          <cell r="A3668" t="str">
            <v>70179000</v>
          </cell>
          <cell r="B3668" t="str">
            <v>Verreries de labo. d'hygiene de pharmacie autre que 701710 et 701720</v>
          </cell>
          <cell r="C3668">
            <v>38393</v>
          </cell>
          <cell r="D3668">
            <v>10</v>
          </cell>
          <cell r="E3668">
            <v>0</v>
          </cell>
          <cell r="F3668">
            <v>18</v>
          </cell>
          <cell r="G3668">
            <v>10</v>
          </cell>
          <cell r="H3668">
            <v>0</v>
          </cell>
          <cell r="I3668">
            <v>18</v>
          </cell>
          <cell r="J3668">
            <v>1</v>
          </cell>
          <cell r="K3668">
            <v>0</v>
          </cell>
          <cell r="L3668" t="str">
            <v>KGM</v>
          </cell>
          <cell r="M3668">
            <v>0</v>
          </cell>
          <cell r="N3668">
            <v>0</v>
          </cell>
          <cell r="O3668" t="str">
            <v>CLASSE</v>
          </cell>
          <cell r="P3668">
            <v>2</v>
          </cell>
          <cell r="Q3668">
            <v>30.8</v>
          </cell>
          <cell r="R3668">
            <v>11</v>
          </cell>
          <cell r="S3668">
            <v>30.800000000000011</v>
          </cell>
          <cell r="T3668" t="str">
            <v xml:space="preserve"> </v>
          </cell>
        </row>
        <row r="3669">
          <cell r="A3669" t="str">
            <v>70181000</v>
          </cell>
          <cell r="B3669" t="str">
            <v>Perle de verre,imitat.de perles fines de pierres gem. &amp; art simil.de verr.</v>
          </cell>
          <cell r="C3669">
            <v>38393</v>
          </cell>
          <cell r="D3669">
            <v>30</v>
          </cell>
          <cell r="E3669">
            <v>0</v>
          </cell>
          <cell r="F3669">
            <v>18</v>
          </cell>
          <cell r="G3669">
            <v>30</v>
          </cell>
          <cell r="H3669">
            <v>0</v>
          </cell>
          <cell r="I3669">
            <v>18</v>
          </cell>
          <cell r="J3669">
            <v>1</v>
          </cell>
          <cell r="K3669">
            <v>0</v>
          </cell>
          <cell r="L3669" t="str">
            <v>KGM</v>
          </cell>
          <cell r="M3669">
            <v>0</v>
          </cell>
          <cell r="N3669">
            <v>0</v>
          </cell>
          <cell r="O3669" t="str">
            <v>CLASSE</v>
          </cell>
          <cell r="P3669">
            <v>4</v>
          </cell>
          <cell r="Q3669">
            <v>54.4</v>
          </cell>
          <cell r="R3669">
            <v>31</v>
          </cell>
          <cell r="S3669">
            <v>54.400000000000006</v>
          </cell>
          <cell r="T3669" t="str">
            <v xml:space="preserve"> </v>
          </cell>
        </row>
        <row r="3670">
          <cell r="A3670" t="str">
            <v>70182000</v>
          </cell>
          <cell r="B3670" t="str">
            <v>Microspheres de verre d'un diametre n'excedant pas 1 mm</v>
          </cell>
          <cell r="C3670">
            <v>38393</v>
          </cell>
          <cell r="D3670">
            <v>30</v>
          </cell>
          <cell r="E3670">
            <v>0</v>
          </cell>
          <cell r="F3670">
            <v>18</v>
          </cell>
          <cell r="G3670">
            <v>30</v>
          </cell>
          <cell r="H3670">
            <v>0</v>
          </cell>
          <cell r="I3670">
            <v>18</v>
          </cell>
          <cell r="J3670">
            <v>1</v>
          </cell>
          <cell r="K3670">
            <v>0</v>
          </cell>
          <cell r="L3670" t="str">
            <v>KGM</v>
          </cell>
          <cell r="M3670">
            <v>0</v>
          </cell>
          <cell r="N3670">
            <v>0</v>
          </cell>
          <cell r="O3670" t="str">
            <v>CLASSE</v>
          </cell>
          <cell r="P3670">
            <v>4</v>
          </cell>
          <cell r="Q3670">
            <v>54.4</v>
          </cell>
          <cell r="R3670">
            <v>31</v>
          </cell>
          <cell r="S3670">
            <v>54.400000000000006</v>
          </cell>
          <cell r="T3670" t="str">
            <v xml:space="preserve"> </v>
          </cell>
        </row>
        <row r="3671">
          <cell r="A3671" t="str">
            <v>70189000</v>
          </cell>
          <cell r="B3671" t="str">
            <v>Objets de verroterie autres que la bijouterie de fantaisie</v>
          </cell>
          <cell r="C3671">
            <v>38393</v>
          </cell>
          <cell r="D3671">
            <v>30</v>
          </cell>
          <cell r="E3671">
            <v>0</v>
          </cell>
          <cell r="F3671">
            <v>18</v>
          </cell>
          <cell r="G3671">
            <v>30</v>
          </cell>
          <cell r="H3671">
            <v>0</v>
          </cell>
          <cell r="I3671">
            <v>18</v>
          </cell>
          <cell r="J3671">
            <v>1</v>
          </cell>
          <cell r="K3671">
            <v>0</v>
          </cell>
          <cell r="L3671" t="str">
            <v>KGM</v>
          </cell>
          <cell r="M3671">
            <v>0</v>
          </cell>
          <cell r="N3671">
            <v>0</v>
          </cell>
          <cell r="O3671" t="str">
            <v>CLASSE</v>
          </cell>
          <cell r="P3671">
            <v>4</v>
          </cell>
          <cell r="Q3671">
            <v>54.4</v>
          </cell>
          <cell r="R3671">
            <v>31</v>
          </cell>
          <cell r="S3671">
            <v>54.400000000000006</v>
          </cell>
          <cell r="T3671" t="str">
            <v xml:space="preserve"> </v>
          </cell>
        </row>
        <row r="3672">
          <cell r="A3672" t="str">
            <v>70191100</v>
          </cell>
          <cell r="B3672" t="str">
            <v>Fils coupe en fibres de verre de longueur &lt; ou= 50mm.</v>
          </cell>
          <cell r="C3672">
            <v>38393</v>
          </cell>
          <cell r="D3672">
            <v>10</v>
          </cell>
          <cell r="E3672">
            <v>0</v>
          </cell>
          <cell r="F3672">
            <v>18</v>
          </cell>
          <cell r="G3672">
            <v>10</v>
          </cell>
          <cell r="H3672">
            <v>0</v>
          </cell>
          <cell r="I3672">
            <v>18</v>
          </cell>
          <cell r="J3672">
            <v>1</v>
          </cell>
          <cell r="K3672">
            <v>0</v>
          </cell>
          <cell r="L3672" t="str">
            <v>KGM</v>
          </cell>
          <cell r="M3672">
            <v>0</v>
          </cell>
          <cell r="N3672">
            <v>0</v>
          </cell>
          <cell r="O3672" t="str">
            <v>CLASSE</v>
          </cell>
          <cell r="P3672">
            <v>2</v>
          </cell>
          <cell r="Q3672">
            <v>30.8</v>
          </cell>
          <cell r="R3672">
            <v>11</v>
          </cell>
          <cell r="S3672">
            <v>30.800000000000011</v>
          </cell>
          <cell r="T3672" t="str">
            <v xml:space="preserve"> </v>
          </cell>
        </row>
        <row r="3673">
          <cell r="A3673" t="str">
            <v>70191200</v>
          </cell>
          <cell r="B3673" t="str">
            <v>Stratifils en fibres de verre</v>
          </cell>
          <cell r="C3673">
            <v>38393</v>
          </cell>
          <cell r="D3673">
            <v>10</v>
          </cell>
          <cell r="E3673">
            <v>0</v>
          </cell>
          <cell r="F3673">
            <v>18</v>
          </cell>
          <cell r="G3673">
            <v>10</v>
          </cell>
          <cell r="H3673">
            <v>0</v>
          </cell>
          <cell r="I3673">
            <v>18</v>
          </cell>
          <cell r="J3673">
            <v>1</v>
          </cell>
          <cell r="K3673">
            <v>0</v>
          </cell>
          <cell r="L3673" t="str">
            <v>KGM</v>
          </cell>
          <cell r="M3673">
            <v>0</v>
          </cell>
          <cell r="N3673">
            <v>0</v>
          </cell>
          <cell r="O3673" t="str">
            <v>CLASSE</v>
          </cell>
          <cell r="P3673">
            <v>2</v>
          </cell>
          <cell r="Q3673">
            <v>30.8</v>
          </cell>
          <cell r="R3673">
            <v>11</v>
          </cell>
          <cell r="S3673">
            <v>30.800000000000011</v>
          </cell>
          <cell r="T3673" t="str">
            <v xml:space="preserve"> </v>
          </cell>
        </row>
        <row r="3674">
          <cell r="A3674" t="str">
            <v>70191900</v>
          </cell>
          <cell r="B3674" t="str">
            <v>Meches et autres fils et stratifies en fibres de verre.</v>
          </cell>
          <cell r="C3674">
            <v>38393</v>
          </cell>
          <cell r="D3674">
            <v>10</v>
          </cell>
          <cell r="E3674">
            <v>0</v>
          </cell>
          <cell r="F3674">
            <v>18</v>
          </cell>
          <cell r="G3674">
            <v>10</v>
          </cell>
          <cell r="H3674">
            <v>0</v>
          </cell>
          <cell r="I3674">
            <v>18</v>
          </cell>
          <cell r="J3674">
            <v>1</v>
          </cell>
          <cell r="K3674">
            <v>0</v>
          </cell>
          <cell r="L3674" t="str">
            <v>KGM</v>
          </cell>
          <cell r="M3674">
            <v>0</v>
          </cell>
          <cell r="N3674">
            <v>0</v>
          </cell>
          <cell r="O3674" t="str">
            <v>CLASSE</v>
          </cell>
          <cell r="P3674">
            <v>2</v>
          </cell>
          <cell r="Q3674">
            <v>30.8</v>
          </cell>
          <cell r="R3674">
            <v>11</v>
          </cell>
          <cell r="S3674">
            <v>30.800000000000011</v>
          </cell>
          <cell r="T3674" t="str">
            <v xml:space="preserve"> </v>
          </cell>
        </row>
        <row r="3675">
          <cell r="A3675" t="str">
            <v>70193100</v>
          </cell>
          <cell r="B3675" t="str">
            <v>Mats non tisses en fibres de verre.</v>
          </cell>
          <cell r="C3675">
            <v>38393</v>
          </cell>
          <cell r="D3675">
            <v>10</v>
          </cell>
          <cell r="E3675">
            <v>0</v>
          </cell>
          <cell r="F3675">
            <v>18</v>
          </cell>
          <cell r="G3675">
            <v>10</v>
          </cell>
          <cell r="H3675">
            <v>0</v>
          </cell>
          <cell r="I3675">
            <v>18</v>
          </cell>
          <cell r="J3675">
            <v>1</v>
          </cell>
          <cell r="K3675">
            <v>0</v>
          </cell>
          <cell r="L3675" t="str">
            <v>KGM</v>
          </cell>
          <cell r="M3675">
            <v>0</v>
          </cell>
          <cell r="N3675">
            <v>0</v>
          </cell>
          <cell r="O3675" t="str">
            <v>CLASSE</v>
          </cell>
          <cell r="P3675">
            <v>2</v>
          </cell>
          <cell r="Q3675">
            <v>30.8</v>
          </cell>
          <cell r="R3675">
            <v>11</v>
          </cell>
          <cell r="S3675">
            <v>30.800000000000011</v>
          </cell>
          <cell r="T3675" t="str">
            <v xml:space="preserve"> </v>
          </cell>
        </row>
        <row r="3676">
          <cell r="A3676" t="str">
            <v>70193200</v>
          </cell>
          <cell r="B3676" t="str">
            <v>Voiles non tissees en fibres de verre.</v>
          </cell>
          <cell r="C3676">
            <v>38393</v>
          </cell>
          <cell r="D3676">
            <v>10</v>
          </cell>
          <cell r="E3676">
            <v>0</v>
          </cell>
          <cell r="F3676">
            <v>18</v>
          </cell>
          <cell r="G3676">
            <v>10</v>
          </cell>
          <cell r="H3676">
            <v>0</v>
          </cell>
          <cell r="I3676">
            <v>18</v>
          </cell>
          <cell r="J3676">
            <v>1</v>
          </cell>
          <cell r="K3676">
            <v>0</v>
          </cell>
          <cell r="L3676" t="str">
            <v>KGM</v>
          </cell>
          <cell r="M3676">
            <v>0</v>
          </cell>
          <cell r="N3676">
            <v>0</v>
          </cell>
          <cell r="O3676" t="str">
            <v>CLASSE</v>
          </cell>
          <cell r="P3676">
            <v>2</v>
          </cell>
          <cell r="Q3676">
            <v>30.8</v>
          </cell>
          <cell r="R3676">
            <v>11</v>
          </cell>
          <cell r="S3676">
            <v>30.800000000000011</v>
          </cell>
          <cell r="T3676" t="str">
            <v xml:space="preserve"> </v>
          </cell>
        </row>
        <row r="3677">
          <cell r="A3677" t="str">
            <v>70193900</v>
          </cell>
          <cell r="B3677" t="str">
            <v>Nappes, matelas, panneaux...non tisses, en fibres de verre</v>
          </cell>
          <cell r="C3677">
            <v>38393</v>
          </cell>
          <cell r="D3677">
            <v>10</v>
          </cell>
          <cell r="E3677">
            <v>0</v>
          </cell>
          <cell r="F3677">
            <v>18</v>
          </cell>
          <cell r="G3677">
            <v>10</v>
          </cell>
          <cell r="H3677">
            <v>0</v>
          </cell>
          <cell r="I3677">
            <v>18</v>
          </cell>
          <cell r="J3677">
            <v>1</v>
          </cell>
          <cell r="K3677">
            <v>0</v>
          </cell>
          <cell r="L3677" t="str">
            <v>KGM</v>
          </cell>
          <cell r="M3677">
            <v>0</v>
          </cell>
          <cell r="N3677">
            <v>0</v>
          </cell>
          <cell r="O3677" t="str">
            <v>CLASSE</v>
          </cell>
          <cell r="P3677">
            <v>2</v>
          </cell>
          <cell r="Q3677">
            <v>30.8</v>
          </cell>
          <cell r="R3677">
            <v>11</v>
          </cell>
          <cell r="S3677">
            <v>30.800000000000011</v>
          </cell>
          <cell r="T3677" t="str">
            <v xml:space="preserve"> </v>
          </cell>
        </row>
        <row r="3678">
          <cell r="A3678" t="str">
            <v>70194000</v>
          </cell>
          <cell r="B3678" t="str">
            <v>Tissus de stratifils en fibres de verre.</v>
          </cell>
          <cell r="C3678">
            <v>38393</v>
          </cell>
          <cell r="D3678">
            <v>10</v>
          </cell>
          <cell r="E3678">
            <v>0</v>
          </cell>
          <cell r="F3678">
            <v>18</v>
          </cell>
          <cell r="G3678">
            <v>10</v>
          </cell>
          <cell r="H3678">
            <v>0</v>
          </cell>
          <cell r="I3678">
            <v>18</v>
          </cell>
          <cell r="J3678">
            <v>1</v>
          </cell>
          <cell r="K3678">
            <v>0</v>
          </cell>
          <cell r="L3678" t="str">
            <v>KGM</v>
          </cell>
          <cell r="M3678">
            <v>0</v>
          </cell>
          <cell r="N3678">
            <v>0</v>
          </cell>
          <cell r="O3678" t="str">
            <v>CLASSE</v>
          </cell>
          <cell r="P3678">
            <v>2</v>
          </cell>
          <cell r="Q3678">
            <v>30.8</v>
          </cell>
          <cell r="R3678">
            <v>11</v>
          </cell>
          <cell r="S3678">
            <v>30.800000000000011</v>
          </cell>
          <cell r="T3678" t="str">
            <v xml:space="preserve"> </v>
          </cell>
        </row>
        <row r="3679">
          <cell r="A3679" t="str">
            <v>70195100</v>
          </cell>
          <cell r="B3679" t="str">
            <v>Tissus en fibres de verre de largeur &lt; ou =3ocm.</v>
          </cell>
          <cell r="C3679">
            <v>38393</v>
          </cell>
          <cell r="D3679">
            <v>30</v>
          </cell>
          <cell r="E3679">
            <v>0</v>
          </cell>
          <cell r="F3679">
            <v>18</v>
          </cell>
          <cell r="G3679">
            <v>30</v>
          </cell>
          <cell r="H3679">
            <v>0</v>
          </cell>
          <cell r="I3679">
            <v>18</v>
          </cell>
          <cell r="J3679">
            <v>1</v>
          </cell>
          <cell r="K3679">
            <v>0</v>
          </cell>
          <cell r="L3679" t="str">
            <v>KGM</v>
          </cell>
          <cell r="M3679">
            <v>0</v>
          </cell>
          <cell r="N3679">
            <v>0</v>
          </cell>
          <cell r="O3679" t="str">
            <v>CLASSE</v>
          </cell>
          <cell r="P3679">
            <v>4</v>
          </cell>
          <cell r="Q3679">
            <v>54.4</v>
          </cell>
          <cell r="R3679">
            <v>31</v>
          </cell>
          <cell r="S3679">
            <v>54.400000000000006</v>
          </cell>
          <cell r="T3679" t="str">
            <v xml:space="preserve"> </v>
          </cell>
        </row>
        <row r="3680">
          <cell r="A3680" t="str">
            <v>70195200</v>
          </cell>
          <cell r="B3680" t="str">
            <v>Tissus en fibres de verre de largeur &gt; 30cm et d'un poids &lt; 250g/m2</v>
          </cell>
          <cell r="C3680">
            <v>38393</v>
          </cell>
          <cell r="D3680">
            <v>30</v>
          </cell>
          <cell r="E3680">
            <v>0</v>
          </cell>
          <cell r="F3680">
            <v>18</v>
          </cell>
          <cell r="G3680">
            <v>30</v>
          </cell>
          <cell r="H3680">
            <v>0</v>
          </cell>
          <cell r="I3680">
            <v>18</v>
          </cell>
          <cell r="J3680">
            <v>1</v>
          </cell>
          <cell r="K3680">
            <v>0</v>
          </cell>
          <cell r="L3680" t="str">
            <v>KGM</v>
          </cell>
          <cell r="M3680">
            <v>0</v>
          </cell>
          <cell r="N3680">
            <v>0</v>
          </cell>
          <cell r="O3680" t="str">
            <v>CLASSE</v>
          </cell>
          <cell r="P3680">
            <v>4</v>
          </cell>
          <cell r="Q3680">
            <v>54.4</v>
          </cell>
          <cell r="R3680">
            <v>31</v>
          </cell>
          <cell r="S3680">
            <v>54.400000000000006</v>
          </cell>
          <cell r="T3680" t="str">
            <v xml:space="preserve"> </v>
          </cell>
        </row>
        <row r="3681">
          <cell r="A3681" t="str">
            <v>70195900</v>
          </cell>
          <cell r="B3681" t="str">
            <v>Tissus en fibres de verre de largeur &gt; 250g/m2</v>
          </cell>
          <cell r="C3681">
            <v>38393</v>
          </cell>
          <cell r="D3681">
            <v>30</v>
          </cell>
          <cell r="E3681">
            <v>0</v>
          </cell>
          <cell r="F3681">
            <v>18</v>
          </cell>
          <cell r="G3681">
            <v>30</v>
          </cell>
          <cell r="H3681">
            <v>0</v>
          </cell>
          <cell r="I3681">
            <v>18</v>
          </cell>
          <cell r="J3681">
            <v>1</v>
          </cell>
          <cell r="K3681">
            <v>0</v>
          </cell>
          <cell r="L3681" t="str">
            <v>KGM</v>
          </cell>
          <cell r="M3681">
            <v>0</v>
          </cell>
          <cell r="N3681">
            <v>0</v>
          </cell>
          <cell r="O3681" t="str">
            <v>CLASSE</v>
          </cell>
          <cell r="P3681">
            <v>4</v>
          </cell>
          <cell r="Q3681">
            <v>54.4</v>
          </cell>
          <cell r="R3681">
            <v>31</v>
          </cell>
          <cell r="S3681">
            <v>54.400000000000006</v>
          </cell>
          <cell r="T3681" t="str">
            <v xml:space="preserve"> </v>
          </cell>
        </row>
        <row r="3682">
          <cell r="A3682" t="str">
            <v>70199000</v>
          </cell>
          <cell r="B3682" t="str">
            <v>Fibres de verre (y.c. laine de verre) et ouvrages en ces matieres</v>
          </cell>
          <cell r="C3682">
            <v>38393</v>
          </cell>
          <cell r="D3682">
            <v>10</v>
          </cell>
          <cell r="E3682">
            <v>0</v>
          </cell>
          <cell r="F3682">
            <v>18</v>
          </cell>
          <cell r="G3682">
            <v>10</v>
          </cell>
          <cell r="H3682">
            <v>0</v>
          </cell>
          <cell r="I3682">
            <v>18</v>
          </cell>
          <cell r="J3682">
            <v>1</v>
          </cell>
          <cell r="K3682">
            <v>0</v>
          </cell>
          <cell r="L3682" t="str">
            <v>KGM</v>
          </cell>
          <cell r="M3682">
            <v>0</v>
          </cell>
          <cell r="N3682">
            <v>0</v>
          </cell>
          <cell r="O3682" t="str">
            <v>CLASSE</v>
          </cell>
          <cell r="P3682">
            <v>2</v>
          </cell>
          <cell r="Q3682">
            <v>30.8</v>
          </cell>
          <cell r="R3682">
            <v>11</v>
          </cell>
          <cell r="S3682">
            <v>30.800000000000011</v>
          </cell>
          <cell r="T3682" t="str">
            <v xml:space="preserve"> </v>
          </cell>
        </row>
        <row r="3683">
          <cell r="A3683" t="str">
            <v>70200000</v>
          </cell>
          <cell r="B3683" t="str">
            <v>Ouvrages en verre n.d.n.c.a. dans le chapitre 70</v>
          </cell>
          <cell r="C3683">
            <v>38393</v>
          </cell>
          <cell r="D3683">
            <v>30</v>
          </cell>
          <cell r="E3683">
            <v>0</v>
          </cell>
          <cell r="F3683">
            <v>18</v>
          </cell>
          <cell r="G3683">
            <v>30</v>
          </cell>
          <cell r="H3683">
            <v>0</v>
          </cell>
          <cell r="I3683">
            <v>18</v>
          </cell>
          <cell r="J3683">
            <v>1</v>
          </cell>
          <cell r="K3683">
            <v>0</v>
          </cell>
          <cell r="L3683" t="str">
            <v>KGM</v>
          </cell>
          <cell r="M3683">
            <v>0</v>
          </cell>
          <cell r="N3683">
            <v>0</v>
          </cell>
          <cell r="O3683" t="str">
            <v>CLASSE</v>
          </cell>
          <cell r="P3683">
            <v>4</v>
          </cell>
          <cell r="Q3683">
            <v>54.4</v>
          </cell>
          <cell r="R3683">
            <v>31</v>
          </cell>
          <cell r="S3683">
            <v>54.400000000000006</v>
          </cell>
          <cell r="T3683" t="str">
            <v xml:space="preserve"> </v>
          </cell>
        </row>
        <row r="3684">
          <cell r="A3684" t="str">
            <v>71011000</v>
          </cell>
          <cell r="B3684" t="str">
            <v>Perles fines</v>
          </cell>
          <cell r="C3684">
            <v>38393</v>
          </cell>
          <cell r="D3684">
            <v>30</v>
          </cell>
          <cell r="E3684">
            <v>0</v>
          </cell>
          <cell r="F3684">
            <v>18</v>
          </cell>
          <cell r="G3684">
            <v>30</v>
          </cell>
          <cell r="H3684">
            <v>0</v>
          </cell>
          <cell r="I3684">
            <v>18</v>
          </cell>
          <cell r="J3684">
            <v>1</v>
          </cell>
          <cell r="K3684">
            <v>0</v>
          </cell>
          <cell r="L3684" t="str">
            <v>KGM</v>
          </cell>
          <cell r="M3684">
            <v>0</v>
          </cell>
          <cell r="N3684">
            <v>0</v>
          </cell>
          <cell r="O3684" t="str">
            <v>CLASSE</v>
          </cell>
          <cell r="P3684">
            <v>4</v>
          </cell>
          <cell r="Q3684">
            <v>54.4</v>
          </cell>
          <cell r="R3684">
            <v>31</v>
          </cell>
          <cell r="S3684">
            <v>54.400000000000006</v>
          </cell>
          <cell r="T3684" t="str">
            <v xml:space="preserve"> </v>
          </cell>
        </row>
        <row r="3685">
          <cell r="A3685" t="str">
            <v>71012100</v>
          </cell>
          <cell r="B3685" t="str">
            <v>Perles de culture brutes</v>
          </cell>
          <cell r="C3685">
            <v>38393</v>
          </cell>
          <cell r="D3685">
            <v>30</v>
          </cell>
          <cell r="E3685">
            <v>0</v>
          </cell>
          <cell r="F3685">
            <v>18</v>
          </cell>
          <cell r="G3685">
            <v>30</v>
          </cell>
          <cell r="H3685">
            <v>0</v>
          </cell>
          <cell r="I3685">
            <v>18</v>
          </cell>
          <cell r="J3685">
            <v>1</v>
          </cell>
          <cell r="K3685">
            <v>0</v>
          </cell>
          <cell r="L3685" t="str">
            <v>KGM</v>
          </cell>
          <cell r="M3685">
            <v>0</v>
          </cell>
          <cell r="N3685">
            <v>0</v>
          </cell>
          <cell r="O3685" t="str">
            <v>CLASSE</v>
          </cell>
          <cell r="P3685">
            <v>4</v>
          </cell>
          <cell r="Q3685">
            <v>54.4</v>
          </cell>
          <cell r="R3685">
            <v>31</v>
          </cell>
          <cell r="S3685">
            <v>54.400000000000006</v>
          </cell>
          <cell r="T3685" t="str">
            <v xml:space="preserve"> </v>
          </cell>
        </row>
        <row r="3686">
          <cell r="A3686" t="str">
            <v>71012200</v>
          </cell>
          <cell r="B3686" t="str">
            <v>Perles de culture travaillees</v>
          </cell>
          <cell r="C3686">
            <v>38393</v>
          </cell>
          <cell r="D3686">
            <v>30</v>
          </cell>
          <cell r="E3686">
            <v>0</v>
          </cell>
          <cell r="F3686">
            <v>18</v>
          </cell>
          <cell r="G3686">
            <v>30</v>
          </cell>
          <cell r="H3686">
            <v>0</v>
          </cell>
          <cell r="I3686">
            <v>18</v>
          </cell>
          <cell r="J3686">
            <v>1</v>
          </cell>
          <cell r="K3686">
            <v>0</v>
          </cell>
          <cell r="L3686" t="str">
            <v>KGM</v>
          </cell>
          <cell r="M3686">
            <v>0</v>
          </cell>
          <cell r="N3686">
            <v>0</v>
          </cell>
          <cell r="O3686" t="str">
            <v>CLASSE</v>
          </cell>
          <cell r="P3686">
            <v>4</v>
          </cell>
          <cell r="Q3686">
            <v>54.4</v>
          </cell>
          <cell r="R3686">
            <v>31</v>
          </cell>
          <cell r="S3686">
            <v>54.400000000000006</v>
          </cell>
          <cell r="T3686" t="str">
            <v xml:space="preserve"> </v>
          </cell>
        </row>
        <row r="3687">
          <cell r="A3687" t="str">
            <v>71021000</v>
          </cell>
          <cell r="B3687" t="str">
            <v>Diamants non tries, meme travailles, mais non montes ni sertis</v>
          </cell>
          <cell r="C3687">
            <v>38393</v>
          </cell>
          <cell r="D3687">
            <v>30</v>
          </cell>
          <cell r="E3687">
            <v>0</v>
          </cell>
          <cell r="F3687">
            <v>18</v>
          </cell>
          <cell r="G3687">
            <v>30</v>
          </cell>
          <cell r="H3687">
            <v>0</v>
          </cell>
          <cell r="I3687">
            <v>18</v>
          </cell>
          <cell r="J3687">
            <v>1</v>
          </cell>
          <cell r="K3687">
            <v>0</v>
          </cell>
          <cell r="L3687" t="str">
            <v>KGM</v>
          </cell>
          <cell r="M3687">
            <v>0</v>
          </cell>
          <cell r="N3687">
            <v>0</v>
          </cell>
          <cell r="O3687" t="str">
            <v>CLASSE</v>
          </cell>
          <cell r="P3687">
            <v>4</v>
          </cell>
          <cell r="Q3687">
            <v>54.4</v>
          </cell>
          <cell r="R3687">
            <v>31</v>
          </cell>
          <cell r="S3687">
            <v>54.400000000000006</v>
          </cell>
          <cell r="T3687" t="str">
            <v xml:space="preserve"> </v>
          </cell>
        </row>
        <row r="3688">
          <cell r="A3688" t="str">
            <v>71022100</v>
          </cell>
          <cell r="B3688" t="str">
            <v>Diamants industriels bruts ou scies, clives ou debrutes</v>
          </cell>
          <cell r="C3688">
            <v>38393</v>
          </cell>
          <cell r="D3688">
            <v>30</v>
          </cell>
          <cell r="E3688">
            <v>0</v>
          </cell>
          <cell r="F3688">
            <v>18</v>
          </cell>
          <cell r="G3688">
            <v>30</v>
          </cell>
          <cell r="H3688">
            <v>0</v>
          </cell>
          <cell r="I3688">
            <v>18</v>
          </cell>
          <cell r="J3688">
            <v>1</v>
          </cell>
          <cell r="K3688">
            <v>0</v>
          </cell>
          <cell r="L3688" t="str">
            <v>KGM</v>
          </cell>
          <cell r="M3688">
            <v>0</v>
          </cell>
          <cell r="N3688">
            <v>0</v>
          </cell>
          <cell r="O3688" t="str">
            <v>CLASSE</v>
          </cell>
          <cell r="P3688">
            <v>4</v>
          </cell>
          <cell r="Q3688">
            <v>54.4</v>
          </cell>
          <cell r="R3688">
            <v>31</v>
          </cell>
          <cell r="S3688">
            <v>54.400000000000006</v>
          </cell>
          <cell r="T3688" t="str">
            <v xml:space="preserve"> </v>
          </cell>
        </row>
        <row r="3689">
          <cell r="A3689" t="str">
            <v>71022900</v>
          </cell>
          <cell r="B3689" t="str">
            <v>Diamants industriels tailles ou autrement travailles</v>
          </cell>
          <cell r="C3689">
            <v>38393</v>
          </cell>
          <cell r="D3689">
            <v>30</v>
          </cell>
          <cell r="E3689">
            <v>0</v>
          </cell>
          <cell r="F3689">
            <v>18</v>
          </cell>
          <cell r="G3689">
            <v>30</v>
          </cell>
          <cell r="H3689">
            <v>0</v>
          </cell>
          <cell r="I3689">
            <v>18</v>
          </cell>
          <cell r="J3689">
            <v>1</v>
          </cell>
          <cell r="K3689">
            <v>0</v>
          </cell>
          <cell r="L3689" t="str">
            <v>KGM</v>
          </cell>
          <cell r="M3689">
            <v>0</v>
          </cell>
          <cell r="N3689">
            <v>0</v>
          </cell>
          <cell r="O3689" t="str">
            <v>CLASSE</v>
          </cell>
          <cell r="P3689">
            <v>4</v>
          </cell>
          <cell r="Q3689">
            <v>54.4</v>
          </cell>
          <cell r="R3689">
            <v>31</v>
          </cell>
          <cell r="S3689">
            <v>54.400000000000006</v>
          </cell>
          <cell r="T3689" t="str">
            <v xml:space="preserve"> </v>
          </cell>
        </row>
        <row r="3690">
          <cell r="A3690" t="str">
            <v>71023100</v>
          </cell>
          <cell r="B3690" t="str">
            <v>Diamants non industriels bruts ou scies, clives ou debrutes</v>
          </cell>
          <cell r="C3690">
            <v>38393</v>
          </cell>
          <cell r="D3690">
            <v>30</v>
          </cell>
          <cell r="E3690">
            <v>0</v>
          </cell>
          <cell r="F3690">
            <v>18</v>
          </cell>
          <cell r="G3690">
            <v>30</v>
          </cell>
          <cell r="H3690">
            <v>0</v>
          </cell>
          <cell r="I3690">
            <v>18</v>
          </cell>
          <cell r="J3690">
            <v>1</v>
          </cell>
          <cell r="K3690">
            <v>0</v>
          </cell>
          <cell r="L3690" t="str">
            <v>KGM</v>
          </cell>
          <cell r="M3690">
            <v>0</v>
          </cell>
          <cell r="N3690">
            <v>0</v>
          </cell>
          <cell r="O3690" t="str">
            <v>CLASSE</v>
          </cell>
          <cell r="P3690">
            <v>4</v>
          </cell>
          <cell r="Q3690">
            <v>54.4</v>
          </cell>
          <cell r="R3690">
            <v>31</v>
          </cell>
          <cell r="S3690">
            <v>54.400000000000006</v>
          </cell>
          <cell r="T3690" t="str">
            <v xml:space="preserve"> </v>
          </cell>
        </row>
        <row r="3691">
          <cell r="A3691" t="str">
            <v>71023900</v>
          </cell>
          <cell r="B3691" t="str">
            <v>Diamants non industriels autrements travailles</v>
          </cell>
          <cell r="C3691">
            <v>38393</v>
          </cell>
          <cell r="D3691">
            <v>30</v>
          </cell>
          <cell r="E3691">
            <v>0</v>
          </cell>
          <cell r="F3691">
            <v>18</v>
          </cell>
          <cell r="G3691">
            <v>30</v>
          </cell>
          <cell r="H3691">
            <v>0</v>
          </cell>
          <cell r="I3691">
            <v>18</v>
          </cell>
          <cell r="J3691">
            <v>1</v>
          </cell>
          <cell r="K3691">
            <v>0</v>
          </cell>
          <cell r="L3691" t="str">
            <v>KGM</v>
          </cell>
          <cell r="M3691">
            <v>0</v>
          </cell>
          <cell r="N3691">
            <v>0</v>
          </cell>
          <cell r="O3691" t="str">
            <v>CLASSE</v>
          </cell>
          <cell r="P3691">
            <v>4</v>
          </cell>
          <cell r="Q3691">
            <v>54.4</v>
          </cell>
          <cell r="R3691">
            <v>31</v>
          </cell>
          <cell r="S3691">
            <v>54.400000000000006</v>
          </cell>
          <cell r="T3691" t="str">
            <v xml:space="preserve"> </v>
          </cell>
        </row>
        <row r="3692">
          <cell r="A3692" t="str">
            <v>71031000</v>
          </cell>
          <cell r="B3692" t="str">
            <v>Pierres gemmes brutes ou simplement sciees ou degrossies exclus diamants.</v>
          </cell>
          <cell r="C3692">
            <v>38393</v>
          </cell>
          <cell r="D3692">
            <v>30</v>
          </cell>
          <cell r="E3692">
            <v>0</v>
          </cell>
          <cell r="F3692">
            <v>18</v>
          </cell>
          <cell r="G3692">
            <v>30</v>
          </cell>
          <cell r="H3692">
            <v>0</v>
          </cell>
          <cell r="I3692">
            <v>18</v>
          </cell>
          <cell r="J3692">
            <v>1</v>
          </cell>
          <cell r="K3692">
            <v>0</v>
          </cell>
          <cell r="L3692" t="str">
            <v>KGM</v>
          </cell>
          <cell r="M3692">
            <v>0</v>
          </cell>
          <cell r="N3692">
            <v>0</v>
          </cell>
          <cell r="O3692" t="str">
            <v>CLASSE</v>
          </cell>
          <cell r="P3692">
            <v>4</v>
          </cell>
          <cell r="Q3692">
            <v>54.4</v>
          </cell>
          <cell r="R3692">
            <v>31</v>
          </cell>
          <cell r="S3692">
            <v>54.400000000000006</v>
          </cell>
          <cell r="T3692" t="str">
            <v xml:space="preserve"> </v>
          </cell>
        </row>
        <row r="3693">
          <cell r="A3693" t="str">
            <v>71039100</v>
          </cell>
          <cell r="B3693" t="str">
            <v>Rubis, saphirs et emeraudes autrement travailles</v>
          </cell>
          <cell r="C3693">
            <v>38393</v>
          </cell>
          <cell r="D3693">
            <v>30</v>
          </cell>
          <cell r="E3693">
            <v>0</v>
          </cell>
          <cell r="F3693">
            <v>18</v>
          </cell>
          <cell r="G3693">
            <v>30</v>
          </cell>
          <cell r="H3693">
            <v>0</v>
          </cell>
          <cell r="I3693">
            <v>18</v>
          </cell>
          <cell r="J3693">
            <v>1</v>
          </cell>
          <cell r="K3693">
            <v>0</v>
          </cell>
          <cell r="L3693" t="str">
            <v>KGM</v>
          </cell>
          <cell r="M3693">
            <v>0</v>
          </cell>
          <cell r="N3693">
            <v>0</v>
          </cell>
          <cell r="O3693" t="str">
            <v>CLASSE</v>
          </cell>
          <cell r="P3693">
            <v>4</v>
          </cell>
          <cell r="Q3693">
            <v>54.4</v>
          </cell>
          <cell r="R3693">
            <v>31</v>
          </cell>
          <cell r="S3693">
            <v>54.400000000000006</v>
          </cell>
          <cell r="T3693" t="str">
            <v xml:space="preserve"> </v>
          </cell>
        </row>
        <row r="3694">
          <cell r="A3694" t="str">
            <v>71039900</v>
          </cell>
          <cell r="B3694" t="str">
            <v>Pierres gemmes autrement travaillees exclus 710310 - 91</v>
          </cell>
          <cell r="C3694">
            <v>38393</v>
          </cell>
          <cell r="D3694">
            <v>30</v>
          </cell>
          <cell r="E3694">
            <v>0</v>
          </cell>
          <cell r="F3694">
            <v>18</v>
          </cell>
          <cell r="G3694">
            <v>30</v>
          </cell>
          <cell r="H3694">
            <v>0</v>
          </cell>
          <cell r="I3694">
            <v>18</v>
          </cell>
          <cell r="J3694">
            <v>1</v>
          </cell>
          <cell r="K3694">
            <v>0</v>
          </cell>
          <cell r="L3694" t="str">
            <v>KGM</v>
          </cell>
          <cell r="M3694">
            <v>0</v>
          </cell>
          <cell r="N3694">
            <v>0</v>
          </cell>
          <cell r="O3694" t="str">
            <v>CLASSE</v>
          </cell>
          <cell r="P3694">
            <v>4</v>
          </cell>
          <cell r="Q3694">
            <v>54.4</v>
          </cell>
          <cell r="R3694">
            <v>31</v>
          </cell>
          <cell r="S3694">
            <v>54.400000000000006</v>
          </cell>
          <cell r="T3694" t="str">
            <v xml:space="preserve"> </v>
          </cell>
        </row>
        <row r="3695">
          <cell r="A3695" t="str">
            <v>71041000</v>
          </cell>
          <cell r="B3695" t="str">
            <v>Quartz piezo-electrique synthetiques ou reconstitues</v>
          </cell>
          <cell r="C3695">
            <v>38393</v>
          </cell>
          <cell r="D3695">
            <v>30</v>
          </cell>
          <cell r="E3695">
            <v>0</v>
          </cell>
          <cell r="F3695">
            <v>18</v>
          </cell>
          <cell r="G3695">
            <v>30</v>
          </cell>
          <cell r="H3695">
            <v>0</v>
          </cell>
          <cell r="I3695">
            <v>18</v>
          </cell>
          <cell r="J3695">
            <v>1</v>
          </cell>
          <cell r="K3695">
            <v>0</v>
          </cell>
          <cell r="L3695" t="str">
            <v>KGM</v>
          </cell>
          <cell r="M3695">
            <v>0</v>
          </cell>
          <cell r="N3695">
            <v>0</v>
          </cell>
          <cell r="O3695" t="str">
            <v>CLASSE</v>
          </cell>
          <cell r="P3695">
            <v>4</v>
          </cell>
          <cell r="Q3695">
            <v>54.4</v>
          </cell>
          <cell r="R3695">
            <v>31</v>
          </cell>
          <cell r="S3695">
            <v>54.400000000000006</v>
          </cell>
          <cell r="T3695" t="str">
            <v xml:space="preserve"> </v>
          </cell>
        </row>
        <row r="3696">
          <cell r="A3696" t="str">
            <v>71042000</v>
          </cell>
          <cell r="B3696" t="str">
            <v>Pierres synthetiques...brutes, simplement sciees ou degrossies</v>
          </cell>
          <cell r="C3696">
            <v>38393</v>
          </cell>
          <cell r="D3696">
            <v>30</v>
          </cell>
          <cell r="E3696">
            <v>0</v>
          </cell>
          <cell r="F3696">
            <v>18</v>
          </cell>
          <cell r="G3696">
            <v>30</v>
          </cell>
          <cell r="H3696">
            <v>0</v>
          </cell>
          <cell r="I3696">
            <v>18</v>
          </cell>
          <cell r="J3696">
            <v>1</v>
          </cell>
          <cell r="K3696">
            <v>0</v>
          </cell>
          <cell r="L3696" t="str">
            <v>KGM</v>
          </cell>
          <cell r="M3696">
            <v>0</v>
          </cell>
          <cell r="N3696">
            <v>0</v>
          </cell>
          <cell r="O3696" t="str">
            <v>CLASSE</v>
          </cell>
          <cell r="P3696">
            <v>4</v>
          </cell>
          <cell r="Q3696">
            <v>54.4</v>
          </cell>
          <cell r="R3696">
            <v>31</v>
          </cell>
          <cell r="S3696">
            <v>54.400000000000006</v>
          </cell>
          <cell r="T3696" t="str">
            <v xml:space="preserve"> </v>
          </cell>
        </row>
        <row r="3697">
          <cell r="A3697" t="str">
            <v>71049000</v>
          </cell>
          <cell r="B3697" t="str">
            <v>Pierres synthetiques ou reconstituees, meme travaillees autrement</v>
          </cell>
          <cell r="C3697">
            <v>38393</v>
          </cell>
          <cell r="D3697">
            <v>30</v>
          </cell>
          <cell r="E3697">
            <v>0</v>
          </cell>
          <cell r="F3697">
            <v>18</v>
          </cell>
          <cell r="G3697">
            <v>30</v>
          </cell>
          <cell r="H3697">
            <v>0</v>
          </cell>
          <cell r="I3697">
            <v>18</v>
          </cell>
          <cell r="J3697">
            <v>1</v>
          </cell>
          <cell r="K3697">
            <v>0</v>
          </cell>
          <cell r="L3697" t="str">
            <v>KGM</v>
          </cell>
          <cell r="M3697">
            <v>0</v>
          </cell>
          <cell r="N3697">
            <v>0</v>
          </cell>
          <cell r="O3697" t="str">
            <v>CLASSE</v>
          </cell>
          <cell r="P3697">
            <v>4</v>
          </cell>
          <cell r="Q3697">
            <v>54.4</v>
          </cell>
          <cell r="R3697">
            <v>31</v>
          </cell>
          <cell r="S3697">
            <v>54.400000000000006</v>
          </cell>
          <cell r="T3697" t="str">
            <v xml:space="preserve"> </v>
          </cell>
        </row>
        <row r="3698">
          <cell r="A3698" t="str">
            <v>71051000</v>
          </cell>
          <cell r="B3698" t="str">
            <v>Egrises et poudres de diamants</v>
          </cell>
          <cell r="C3698">
            <v>38393</v>
          </cell>
          <cell r="D3698">
            <v>30</v>
          </cell>
          <cell r="E3698">
            <v>0</v>
          </cell>
          <cell r="F3698">
            <v>18</v>
          </cell>
          <cell r="G3698">
            <v>30</v>
          </cell>
          <cell r="H3698">
            <v>0</v>
          </cell>
          <cell r="I3698">
            <v>18</v>
          </cell>
          <cell r="J3698">
            <v>1</v>
          </cell>
          <cell r="K3698">
            <v>0</v>
          </cell>
          <cell r="L3698" t="str">
            <v>KGM</v>
          </cell>
          <cell r="M3698">
            <v>0</v>
          </cell>
          <cell r="N3698">
            <v>0</v>
          </cell>
          <cell r="O3698" t="str">
            <v>CLASSE</v>
          </cell>
          <cell r="P3698">
            <v>4</v>
          </cell>
          <cell r="Q3698">
            <v>54.4</v>
          </cell>
          <cell r="R3698">
            <v>31</v>
          </cell>
          <cell r="S3698">
            <v>54.400000000000006</v>
          </cell>
          <cell r="T3698" t="str">
            <v xml:space="preserve"> </v>
          </cell>
        </row>
        <row r="3699">
          <cell r="A3699" t="str">
            <v>71059000</v>
          </cell>
          <cell r="B3699" t="str">
            <v>Egrises et poudres d'autres pierres gemmes ou synthetiques.</v>
          </cell>
          <cell r="C3699">
            <v>38393</v>
          </cell>
          <cell r="D3699">
            <v>30</v>
          </cell>
          <cell r="E3699">
            <v>0</v>
          </cell>
          <cell r="F3699">
            <v>18</v>
          </cell>
          <cell r="G3699">
            <v>30</v>
          </cell>
          <cell r="H3699">
            <v>0</v>
          </cell>
          <cell r="I3699">
            <v>18</v>
          </cell>
          <cell r="J3699">
            <v>1</v>
          </cell>
          <cell r="K3699">
            <v>0</v>
          </cell>
          <cell r="L3699" t="str">
            <v>KGM</v>
          </cell>
          <cell r="M3699">
            <v>0</v>
          </cell>
          <cell r="N3699">
            <v>0</v>
          </cell>
          <cell r="O3699" t="str">
            <v>CLASSE</v>
          </cell>
          <cell r="P3699">
            <v>4</v>
          </cell>
          <cell r="Q3699">
            <v>54.4</v>
          </cell>
          <cell r="R3699">
            <v>31</v>
          </cell>
          <cell r="S3699">
            <v>54.400000000000006</v>
          </cell>
          <cell r="T3699" t="str">
            <v xml:space="preserve"> </v>
          </cell>
        </row>
        <row r="3700">
          <cell r="A3700" t="str">
            <v>71061000</v>
          </cell>
          <cell r="B3700" t="str">
            <v>Poudres d'argent (y. c. poudres de vermeil ou d'argent platine)</v>
          </cell>
          <cell r="C3700">
            <v>38393</v>
          </cell>
          <cell r="D3700">
            <v>30</v>
          </cell>
          <cell r="E3700">
            <v>0</v>
          </cell>
          <cell r="F3700">
            <v>18</v>
          </cell>
          <cell r="G3700">
            <v>30</v>
          </cell>
          <cell r="H3700">
            <v>0</v>
          </cell>
          <cell r="I3700">
            <v>18</v>
          </cell>
          <cell r="J3700">
            <v>1</v>
          </cell>
          <cell r="K3700">
            <v>0</v>
          </cell>
          <cell r="L3700" t="str">
            <v>KGM</v>
          </cell>
          <cell r="M3700">
            <v>0</v>
          </cell>
          <cell r="N3700">
            <v>0</v>
          </cell>
          <cell r="O3700" t="str">
            <v>CLASSE</v>
          </cell>
          <cell r="P3700">
            <v>4</v>
          </cell>
          <cell r="Q3700">
            <v>54.4</v>
          </cell>
          <cell r="R3700">
            <v>31</v>
          </cell>
          <cell r="S3700">
            <v>54.400000000000006</v>
          </cell>
          <cell r="T3700" t="str">
            <v xml:space="preserve"> </v>
          </cell>
        </row>
        <row r="3701">
          <cell r="A3701" t="str">
            <v>71069100</v>
          </cell>
          <cell r="B3701" t="str">
            <v>Argent, vermeil ou argent platine sous formes brutes</v>
          </cell>
          <cell r="C3701">
            <v>38393</v>
          </cell>
          <cell r="D3701">
            <v>30</v>
          </cell>
          <cell r="E3701">
            <v>0</v>
          </cell>
          <cell r="F3701">
            <v>18</v>
          </cell>
          <cell r="G3701">
            <v>30</v>
          </cell>
          <cell r="H3701">
            <v>0</v>
          </cell>
          <cell r="I3701">
            <v>18</v>
          </cell>
          <cell r="J3701">
            <v>1</v>
          </cell>
          <cell r="K3701">
            <v>0</v>
          </cell>
          <cell r="L3701" t="str">
            <v>KGM</v>
          </cell>
          <cell r="M3701">
            <v>0</v>
          </cell>
          <cell r="N3701">
            <v>0</v>
          </cell>
          <cell r="O3701" t="str">
            <v>CLASSE</v>
          </cell>
          <cell r="P3701">
            <v>4</v>
          </cell>
          <cell r="Q3701">
            <v>54.4</v>
          </cell>
          <cell r="R3701">
            <v>31</v>
          </cell>
          <cell r="S3701">
            <v>54.400000000000006</v>
          </cell>
          <cell r="T3701" t="str">
            <v xml:space="preserve"> </v>
          </cell>
        </row>
        <row r="3702">
          <cell r="A3702" t="str">
            <v>71069200</v>
          </cell>
          <cell r="B3702" t="str">
            <v>Argent, vermeil ou argent platine sous formes mi-ouvrees</v>
          </cell>
          <cell r="C3702">
            <v>38393</v>
          </cell>
          <cell r="D3702">
            <v>30</v>
          </cell>
          <cell r="E3702">
            <v>0</v>
          </cell>
          <cell r="F3702">
            <v>18</v>
          </cell>
          <cell r="G3702">
            <v>30</v>
          </cell>
          <cell r="H3702">
            <v>0</v>
          </cell>
          <cell r="I3702">
            <v>18</v>
          </cell>
          <cell r="J3702">
            <v>1</v>
          </cell>
          <cell r="K3702">
            <v>0</v>
          </cell>
          <cell r="L3702" t="str">
            <v>KGM</v>
          </cell>
          <cell r="M3702">
            <v>0</v>
          </cell>
          <cell r="N3702">
            <v>0</v>
          </cell>
          <cell r="O3702" t="str">
            <v>CLASSE</v>
          </cell>
          <cell r="P3702">
            <v>4</v>
          </cell>
          <cell r="Q3702">
            <v>54.4</v>
          </cell>
          <cell r="R3702">
            <v>31</v>
          </cell>
          <cell r="S3702">
            <v>54.400000000000006</v>
          </cell>
          <cell r="T3702" t="str">
            <v xml:space="preserve"> </v>
          </cell>
        </row>
        <row r="3703">
          <cell r="A3703" t="str">
            <v>71070000</v>
          </cell>
          <cell r="B3703" t="str">
            <v>Plaque ou double d'ag. sur metaux communs sous formes brutes ou mi-ouvres.</v>
          </cell>
          <cell r="C3703">
            <v>38393</v>
          </cell>
          <cell r="D3703">
            <v>30</v>
          </cell>
          <cell r="E3703">
            <v>0</v>
          </cell>
          <cell r="F3703">
            <v>18</v>
          </cell>
          <cell r="G3703">
            <v>30</v>
          </cell>
          <cell r="H3703">
            <v>0</v>
          </cell>
          <cell r="I3703">
            <v>18</v>
          </cell>
          <cell r="J3703">
            <v>1</v>
          </cell>
          <cell r="K3703">
            <v>0</v>
          </cell>
          <cell r="L3703" t="str">
            <v>KGM</v>
          </cell>
          <cell r="M3703">
            <v>0</v>
          </cell>
          <cell r="N3703">
            <v>0</v>
          </cell>
          <cell r="O3703" t="str">
            <v>CLASSE</v>
          </cell>
          <cell r="P3703">
            <v>4</v>
          </cell>
          <cell r="Q3703">
            <v>54.4</v>
          </cell>
          <cell r="R3703">
            <v>31</v>
          </cell>
          <cell r="S3703">
            <v>54.400000000000006</v>
          </cell>
          <cell r="T3703" t="str">
            <v xml:space="preserve"> </v>
          </cell>
        </row>
        <row r="3704">
          <cell r="A3704" t="str">
            <v>71081100</v>
          </cell>
          <cell r="B3704" t="str">
            <v>Or non monetaire y. c. l'or platine, en poudre</v>
          </cell>
          <cell r="C3704">
            <v>38393</v>
          </cell>
          <cell r="D3704">
            <v>30</v>
          </cell>
          <cell r="E3704">
            <v>0</v>
          </cell>
          <cell r="F3704">
            <v>18</v>
          </cell>
          <cell r="G3704">
            <v>30</v>
          </cell>
          <cell r="H3704">
            <v>0</v>
          </cell>
          <cell r="I3704">
            <v>18</v>
          </cell>
          <cell r="J3704">
            <v>1</v>
          </cell>
          <cell r="K3704">
            <v>0</v>
          </cell>
          <cell r="L3704" t="str">
            <v>KGM</v>
          </cell>
          <cell r="M3704">
            <v>0</v>
          </cell>
          <cell r="N3704">
            <v>0</v>
          </cell>
          <cell r="O3704" t="str">
            <v>CLASSE</v>
          </cell>
          <cell r="P3704">
            <v>4</v>
          </cell>
          <cell r="Q3704">
            <v>54.4</v>
          </cell>
          <cell r="R3704">
            <v>31</v>
          </cell>
          <cell r="S3704">
            <v>54.400000000000006</v>
          </cell>
          <cell r="T3704" t="str">
            <v xml:space="preserve"> </v>
          </cell>
        </row>
        <row r="3705">
          <cell r="A3705" t="str">
            <v>71081200</v>
          </cell>
          <cell r="B3705" t="str">
            <v>Or non monetaire, y. c. l'or platine, sous autres formes brutes</v>
          </cell>
          <cell r="C3705">
            <v>38393</v>
          </cell>
          <cell r="D3705">
            <v>30</v>
          </cell>
          <cell r="E3705">
            <v>0</v>
          </cell>
          <cell r="F3705">
            <v>18</v>
          </cell>
          <cell r="G3705">
            <v>30</v>
          </cell>
          <cell r="H3705">
            <v>0</v>
          </cell>
          <cell r="I3705">
            <v>18</v>
          </cell>
          <cell r="J3705">
            <v>1</v>
          </cell>
          <cell r="K3705">
            <v>0</v>
          </cell>
          <cell r="L3705" t="str">
            <v>KGM</v>
          </cell>
          <cell r="M3705">
            <v>0</v>
          </cell>
          <cell r="N3705">
            <v>0</v>
          </cell>
          <cell r="O3705" t="str">
            <v>CLASSE</v>
          </cell>
          <cell r="P3705">
            <v>4</v>
          </cell>
          <cell r="Q3705">
            <v>54.4</v>
          </cell>
          <cell r="R3705">
            <v>31</v>
          </cell>
          <cell r="S3705">
            <v>54.400000000000006</v>
          </cell>
          <cell r="T3705" t="str">
            <v xml:space="preserve"> </v>
          </cell>
        </row>
        <row r="3706">
          <cell r="A3706" t="str">
            <v>71081300</v>
          </cell>
          <cell r="B3706" t="str">
            <v>Or non monetaire, y. c. l'or platine, sous autres formes mi-ouvrees</v>
          </cell>
          <cell r="C3706">
            <v>38393</v>
          </cell>
          <cell r="D3706">
            <v>30</v>
          </cell>
          <cell r="E3706">
            <v>0</v>
          </cell>
          <cell r="F3706">
            <v>18</v>
          </cell>
          <cell r="G3706">
            <v>30</v>
          </cell>
          <cell r="H3706">
            <v>0</v>
          </cell>
          <cell r="I3706">
            <v>18</v>
          </cell>
          <cell r="J3706">
            <v>1</v>
          </cell>
          <cell r="K3706">
            <v>0</v>
          </cell>
          <cell r="L3706" t="str">
            <v>KGM</v>
          </cell>
          <cell r="M3706">
            <v>0</v>
          </cell>
          <cell r="N3706">
            <v>0</v>
          </cell>
          <cell r="O3706" t="str">
            <v>CLASSE</v>
          </cell>
          <cell r="P3706">
            <v>4</v>
          </cell>
          <cell r="Q3706">
            <v>54.4</v>
          </cell>
          <cell r="R3706">
            <v>31</v>
          </cell>
          <cell r="S3706">
            <v>54.400000000000006</v>
          </cell>
          <cell r="T3706" t="str">
            <v xml:space="preserve"> </v>
          </cell>
        </row>
        <row r="3707">
          <cell r="A3707" t="str">
            <v>71082000</v>
          </cell>
          <cell r="B3707" t="str">
            <v>Or monetaire, y. c. l'or platine, autrement presente</v>
          </cell>
          <cell r="C3707">
            <v>38393</v>
          </cell>
          <cell r="D3707">
            <v>30</v>
          </cell>
          <cell r="E3707">
            <v>0</v>
          </cell>
          <cell r="F3707">
            <v>18</v>
          </cell>
          <cell r="G3707">
            <v>30</v>
          </cell>
          <cell r="H3707">
            <v>0</v>
          </cell>
          <cell r="I3707">
            <v>18</v>
          </cell>
          <cell r="J3707">
            <v>1</v>
          </cell>
          <cell r="K3707">
            <v>0</v>
          </cell>
          <cell r="L3707" t="str">
            <v>KGM</v>
          </cell>
          <cell r="M3707">
            <v>0</v>
          </cell>
          <cell r="N3707">
            <v>0</v>
          </cell>
          <cell r="O3707" t="str">
            <v>CLASSE</v>
          </cell>
          <cell r="P3707">
            <v>4</v>
          </cell>
          <cell r="Q3707">
            <v>54.4</v>
          </cell>
          <cell r="R3707">
            <v>31</v>
          </cell>
          <cell r="S3707">
            <v>54.400000000000006</v>
          </cell>
          <cell r="T3707" t="str">
            <v xml:space="preserve"> </v>
          </cell>
        </row>
        <row r="3708">
          <cell r="A3708" t="str">
            <v>71090000</v>
          </cell>
          <cell r="B3708" t="str">
            <v>Plaque ou double d'or sur metaux communs ou sur ag., bruts ou mi-ouvres.</v>
          </cell>
          <cell r="C3708">
            <v>38393</v>
          </cell>
          <cell r="D3708">
            <v>30</v>
          </cell>
          <cell r="E3708">
            <v>0</v>
          </cell>
          <cell r="F3708">
            <v>18</v>
          </cell>
          <cell r="G3708">
            <v>30</v>
          </cell>
          <cell r="H3708">
            <v>0</v>
          </cell>
          <cell r="I3708">
            <v>18</v>
          </cell>
          <cell r="J3708">
            <v>1</v>
          </cell>
          <cell r="K3708">
            <v>0</v>
          </cell>
          <cell r="L3708" t="str">
            <v>KGM</v>
          </cell>
          <cell r="M3708">
            <v>0</v>
          </cell>
          <cell r="N3708">
            <v>0</v>
          </cell>
          <cell r="O3708" t="str">
            <v>CLASSE</v>
          </cell>
          <cell r="P3708">
            <v>4</v>
          </cell>
          <cell r="Q3708">
            <v>54.4</v>
          </cell>
          <cell r="R3708">
            <v>31</v>
          </cell>
          <cell r="S3708">
            <v>54.400000000000006</v>
          </cell>
          <cell r="T3708" t="str">
            <v xml:space="preserve"> </v>
          </cell>
        </row>
        <row r="3709">
          <cell r="A3709" t="str">
            <v>71101100</v>
          </cell>
          <cell r="B3709" t="str">
            <v>Platine sous formes brutes ou en poudre</v>
          </cell>
          <cell r="C3709">
            <v>38393</v>
          </cell>
          <cell r="D3709">
            <v>30</v>
          </cell>
          <cell r="E3709">
            <v>0</v>
          </cell>
          <cell r="F3709">
            <v>18</v>
          </cell>
          <cell r="G3709">
            <v>30</v>
          </cell>
          <cell r="H3709">
            <v>0</v>
          </cell>
          <cell r="I3709">
            <v>18</v>
          </cell>
          <cell r="J3709">
            <v>1</v>
          </cell>
          <cell r="K3709">
            <v>0</v>
          </cell>
          <cell r="L3709" t="str">
            <v>KGM</v>
          </cell>
          <cell r="M3709">
            <v>0</v>
          </cell>
          <cell r="N3709">
            <v>0</v>
          </cell>
          <cell r="O3709" t="str">
            <v>CLASSE</v>
          </cell>
          <cell r="P3709">
            <v>4</v>
          </cell>
          <cell r="Q3709">
            <v>54.4</v>
          </cell>
          <cell r="R3709">
            <v>31</v>
          </cell>
          <cell r="S3709">
            <v>54.400000000000006</v>
          </cell>
          <cell r="T3709" t="str">
            <v xml:space="preserve"> </v>
          </cell>
        </row>
        <row r="3710">
          <cell r="A3710" t="str">
            <v>71101900</v>
          </cell>
          <cell r="B3710" t="str">
            <v>Platine sous formes mi-ouvrees</v>
          </cell>
          <cell r="C3710">
            <v>38393</v>
          </cell>
          <cell r="D3710">
            <v>30</v>
          </cell>
          <cell r="E3710">
            <v>0</v>
          </cell>
          <cell r="F3710">
            <v>18</v>
          </cell>
          <cell r="G3710">
            <v>30</v>
          </cell>
          <cell r="H3710">
            <v>0</v>
          </cell>
          <cell r="I3710">
            <v>18</v>
          </cell>
          <cell r="J3710">
            <v>1</v>
          </cell>
          <cell r="K3710">
            <v>0</v>
          </cell>
          <cell r="L3710" t="str">
            <v>KGM</v>
          </cell>
          <cell r="M3710">
            <v>0</v>
          </cell>
          <cell r="N3710">
            <v>0</v>
          </cell>
          <cell r="O3710" t="str">
            <v>CLASSE</v>
          </cell>
          <cell r="P3710">
            <v>4</v>
          </cell>
          <cell r="Q3710">
            <v>54.4</v>
          </cell>
          <cell r="R3710">
            <v>31</v>
          </cell>
          <cell r="S3710">
            <v>54.400000000000006</v>
          </cell>
          <cell r="T3710" t="str">
            <v xml:space="preserve"> </v>
          </cell>
        </row>
        <row r="3711">
          <cell r="A3711" t="str">
            <v>71102100</v>
          </cell>
          <cell r="B3711" t="str">
            <v>Palladium sous formes brutes ou en poudre</v>
          </cell>
          <cell r="C3711">
            <v>38393</v>
          </cell>
          <cell r="D3711">
            <v>30</v>
          </cell>
          <cell r="E3711">
            <v>0</v>
          </cell>
          <cell r="F3711">
            <v>18</v>
          </cell>
          <cell r="G3711">
            <v>30</v>
          </cell>
          <cell r="H3711">
            <v>0</v>
          </cell>
          <cell r="I3711">
            <v>18</v>
          </cell>
          <cell r="J3711">
            <v>1</v>
          </cell>
          <cell r="K3711">
            <v>0</v>
          </cell>
          <cell r="L3711" t="str">
            <v>KGM</v>
          </cell>
          <cell r="M3711">
            <v>0</v>
          </cell>
          <cell r="N3711">
            <v>0</v>
          </cell>
          <cell r="O3711" t="str">
            <v>CLASSE</v>
          </cell>
          <cell r="P3711">
            <v>4</v>
          </cell>
          <cell r="Q3711">
            <v>54.4</v>
          </cell>
          <cell r="R3711">
            <v>31</v>
          </cell>
          <cell r="S3711">
            <v>54.400000000000006</v>
          </cell>
          <cell r="T3711" t="str">
            <v xml:space="preserve"> </v>
          </cell>
        </row>
        <row r="3712">
          <cell r="A3712" t="str">
            <v>71102900</v>
          </cell>
          <cell r="B3712" t="str">
            <v>Palladium sous formes mi-ouvrees</v>
          </cell>
          <cell r="C3712">
            <v>38393</v>
          </cell>
          <cell r="D3712">
            <v>30</v>
          </cell>
          <cell r="E3712">
            <v>0</v>
          </cell>
          <cell r="F3712">
            <v>18</v>
          </cell>
          <cell r="G3712">
            <v>30</v>
          </cell>
          <cell r="H3712">
            <v>0</v>
          </cell>
          <cell r="I3712">
            <v>18</v>
          </cell>
          <cell r="J3712">
            <v>1</v>
          </cell>
          <cell r="K3712">
            <v>0</v>
          </cell>
          <cell r="L3712" t="str">
            <v>KGM</v>
          </cell>
          <cell r="M3712">
            <v>0</v>
          </cell>
          <cell r="N3712">
            <v>0</v>
          </cell>
          <cell r="O3712" t="str">
            <v>CLASSE</v>
          </cell>
          <cell r="P3712">
            <v>4</v>
          </cell>
          <cell r="Q3712">
            <v>54.4</v>
          </cell>
          <cell r="R3712">
            <v>31</v>
          </cell>
          <cell r="S3712">
            <v>54.400000000000006</v>
          </cell>
          <cell r="T3712" t="str">
            <v xml:space="preserve"> </v>
          </cell>
        </row>
        <row r="3713">
          <cell r="A3713" t="str">
            <v>71103100</v>
          </cell>
          <cell r="B3713" t="str">
            <v>Rhodium sous formes brutes ou en poudre</v>
          </cell>
          <cell r="C3713">
            <v>38393</v>
          </cell>
          <cell r="D3713">
            <v>30</v>
          </cell>
          <cell r="E3713">
            <v>0</v>
          </cell>
          <cell r="F3713">
            <v>18</v>
          </cell>
          <cell r="G3713">
            <v>30</v>
          </cell>
          <cell r="H3713">
            <v>0</v>
          </cell>
          <cell r="I3713">
            <v>18</v>
          </cell>
          <cell r="J3713">
            <v>1</v>
          </cell>
          <cell r="K3713">
            <v>0</v>
          </cell>
          <cell r="L3713" t="str">
            <v>KGM</v>
          </cell>
          <cell r="M3713">
            <v>0</v>
          </cell>
          <cell r="N3713">
            <v>0</v>
          </cell>
          <cell r="O3713" t="str">
            <v>CLASSE</v>
          </cell>
          <cell r="P3713">
            <v>4</v>
          </cell>
          <cell r="Q3713">
            <v>54.4</v>
          </cell>
          <cell r="R3713">
            <v>31</v>
          </cell>
          <cell r="S3713">
            <v>54.400000000000006</v>
          </cell>
          <cell r="T3713" t="str">
            <v xml:space="preserve"> </v>
          </cell>
        </row>
        <row r="3714">
          <cell r="A3714" t="str">
            <v>71103900</v>
          </cell>
          <cell r="B3714" t="str">
            <v>Rhodium sous formes mi-ouvrees</v>
          </cell>
          <cell r="C3714">
            <v>38393</v>
          </cell>
          <cell r="D3714">
            <v>30</v>
          </cell>
          <cell r="E3714">
            <v>0</v>
          </cell>
          <cell r="F3714">
            <v>18</v>
          </cell>
          <cell r="G3714">
            <v>30</v>
          </cell>
          <cell r="H3714">
            <v>0</v>
          </cell>
          <cell r="I3714">
            <v>18</v>
          </cell>
          <cell r="J3714">
            <v>1</v>
          </cell>
          <cell r="K3714">
            <v>0</v>
          </cell>
          <cell r="L3714" t="str">
            <v>KGM</v>
          </cell>
          <cell r="M3714">
            <v>0</v>
          </cell>
          <cell r="N3714">
            <v>0</v>
          </cell>
          <cell r="O3714" t="str">
            <v>CLASSE</v>
          </cell>
          <cell r="P3714">
            <v>4</v>
          </cell>
          <cell r="Q3714">
            <v>54.4</v>
          </cell>
          <cell r="R3714">
            <v>31</v>
          </cell>
          <cell r="S3714">
            <v>54.400000000000006</v>
          </cell>
          <cell r="T3714" t="str">
            <v xml:space="preserve"> </v>
          </cell>
        </row>
        <row r="3715">
          <cell r="A3715" t="str">
            <v>71104100</v>
          </cell>
          <cell r="B3715" t="str">
            <v>Iridium, osmium et ruthenium sous formes brutes ou en poudre</v>
          </cell>
          <cell r="C3715">
            <v>38393</v>
          </cell>
          <cell r="D3715">
            <v>30</v>
          </cell>
          <cell r="E3715">
            <v>0</v>
          </cell>
          <cell r="F3715">
            <v>18</v>
          </cell>
          <cell r="G3715">
            <v>30</v>
          </cell>
          <cell r="H3715">
            <v>0</v>
          </cell>
          <cell r="I3715">
            <v>18</v>
          </cell>
          <cell r="J3715">
            <v>1</v>
          </cell>
          <cell r="K3715">
            <v>0</v>
          </cell>
          <cell r="L3715" t="str">
            <v>KGM</v>
          </cell>
          <cell r="M3715">
            <v>0</v>
          </cell>
          <cell r="N3715">
            <v>0</v>
          </cell>
          <cell r="O3715" t="str">
            <v>CLASSE</v>
          </cell>
          <cell r="P3715">
            <v>4</v>
          </cell>
          <cell r="Q3715">
            <v>54.4</v>
          </cell>
          <cell r="R3715">
            <v>31</v>
          </cell>
          <cell r="S3715">
            <v>54.400000000000006</v>
          </cell>
          <cell r="T3715" t="str">
            <v xml:space="preserve"> </v>
          </cell>
        </row>
        <row r="3716">
          <cell r="A3716" t="str">
            <v>71104900</v>
          </cell>
          <cell r="B3716" t="str">
            <v>Iridium, osmium, ruthenium sous formes mi-ouvrees</v>
          </cell>
          <cell r="C3716">
            <v>38393</v>
          </cell>
          <cell r="D3716">
            <v>30</v>
          </cell>
          <cell r="E3716">
            <v>0</v>
          </cell>
          <cell r="F3716">
            <v>18</v>
          </cell>
          <cell r="G3716">
            <v>30</v>
          </cell>
          <cell r="H3716">
            <v>0</v>
          </cell>
          <cell r="I3716">
            <v>18</v>
          </cell>
          <cell r="J3716">
            <v>1</v>
          </cell>
          <cell r="K3716">
            <v>0</v>
          </cell>
          <cell r="L3716" t="str">
            <v>KGM</v>
          </cell>
          <cell r="M3716">
            <v>0</v>
          </cell>
          <cell r="N3716">
            <v>0</v>
          </cell>
          <cell r="O3716" t="str">
            <v>CLASSE</v>
          </cell>
          <cell r="P3716">
            <v>4</v>
          </cell>
          <cell r="Q3716">
            <v>54.4</v>
          </cell>
          <cell r="R3716">
            <v>31</v>
          </cell>
          <cell r="S3716">
            <v>54.400000000000006</v>
          </cell>
          <cell r="T3716" t="str">
            <v xml:space="preserve"> </v>
          </cell>
        </row>
        <row r="3717">
          <cell r="A3717" t="str">
            <v>71110000</v>
          </cell>
          <cell r="B3717" t="str">
            <v>Plaque ou double de pt sur metaux com.  sur ag et or; bruts ou mi-ouvres</v>
          </cell>
          <cell r="C3717">
            <v>38393</v>
          </cell>
          <cell r="D3717">
            <v>30</v>
          </cell>
          <cell r="E3717">
            <v>0</v>
          </cell>
          <cell r="F3717">
            <v>18</v>
          </cell>
          <cell r="G3717">
            <v>30</v>
          </cell>
          <cell r="H3717">
            <v>0</v>
          </cell>
          <cell r="I3717">
            <v>18</v>
          </cell>
          <cell r="J3717">
            <v>1</v>
          </cell>
          <cell r="K3717">
            <v>0</v>
          </cell>
          <cell r="L3717" t="str">
            <v>KGM</v>
          </cell>
          <cell r="M3717">
            <v>0</v>
          </cell>
          <cell r="N3717">
            <v>0</v>
          </cell>
          <cell r="O3717" t="str">
            <v>CLASSE</v>
          </cell>
          <cell r="P3717">
            <v>4</v>
          </cell>
          <cell r="Q3717">
            <v>54.4</v>
          </cell>
          <cell r="R3717">
            <v>31</v>
          </cell>
          <cell r="S3717">
            <v>54.400000000000006</v>
          </cell>
          <cell r="T3717" t="str">
            <v xml:space="preserve"> </v>
          </cell>
        </row>
        <row r="3718">
          <cell r="A3718" t="str">
            <v>71123000</v>
          </cell>
          <cell r="B3718" t="str">
            <v>Cendres contenant m_x0002_taux pr_x0002_cieux,compos_x0002_s de m_x0002_taux pr_x0002_cieux ,excl.cendre d'orfvre</v>
          </cell>
          <cell r="C3718">
            <v>38393</v>
          </cell>
          <cell r="D3718">
            <v>30</v>
          </cell>
          <cell r="E3718">
            <v>0</v>
          </cell>
          <cell r="F3718">
            <v>18</v>
          </cell>
          <cell r="G3718">
            <v>30</v>
          </cell>
          <cell r="H3718">
            <v>0</v>
          </cell>
          <cell r="I3718">
            <v>18</v>
          </cell>
          <cell r="J3718">
            <v>1</v>
          </cell>
          <cell r="K3718">
            <v>0</v>
          </cell>
          <cell r="L3718" t="str">
            <v>KGM</v>
          </cell>
          <cell r="M3718">
            <v>0</v>
          </cell>
          <cell r="N3718">
            <v>0</v>
          </cell>
          <cell r="O3718" t="str">
            <v>CLASSE</v>
          </cell>
          <cell r="P3718">
            <v>4</v>
          </cell>
          <cell r="Q3718">
            <v>54.4</v>
          </cell>
          <cell r="R3718">
            <v>31</v>
          </cell>
          <cell r="S3718">
            <v>54.400000000000006</v>
          </cell>
          <cell r="T3718" t="str">
            <v xml:space="preserve"> </v>
          </cell>
        </row>
        <row r="3719">
          <cell r="A3719" t="str">
            <v>71129100</v>
          </cell>
          <cell r="B3719" t="str">
            <v>Déchets &amp; d_x0002_bris d'or, m_x0008_me de plaqu_x0002_ ou doubl_x0002_ d'or,excl.cendres d'orfvre</v>
          </cell>
          <cell r="C3719">
            <v>38393</v>
          </cell>
          <cell r="D3719">
            <v>30</v>
          </cell>
          <cell r="E3719">
            <v>0</v>
          </cell>
          <cell r="F3719">
            <v>18</v>
          </cell>
          <cell r="G3719">
            <v>30</v>
          </cell>
          <cell r="H3719">
            <v>0</v>
          </cell>
          <cell r="I3719">
            <v>18</v>
          </cell>
          <cell r="J3719">
            <v>1</v>
          </cell>
          <cell r="K3719">
            <v>0</v>
          </cell>
          <cell r="L3719" t="str">
            <v>KGM</v>
          </cell>
          <cell r="M3719">
            <v>0</v>
          </cell>
          <cell r="N3719">
            <v>0</v>
          </cell>
          <cell r="O3719" t="str">
            <v>CLASSE</v>
          </cell>
          <cell r="P3719">
            <v>4</v>
          </cell>
          <cell r="Q3719">
            <v>54.4</v>
          </cell>
          <cell r="R3719">
            <v>31</v>
          </cell>
          <cell r="S3719">
            <v>54.400000000000006</v>
          </cell>
          <cell r="T3719" t="str">
            <v xml:space="preserve"> </v>
          </cell>
        </row>
        <row r="3720">
          <cell r="A3720" t="str">
            <v>71129200</v>
          </cell>
          <cell r="B3720" t="str">
            <v>Déchets &amp; d_x0002_bris de platine, m_x0008_me de plaqu_x0002_ ou de platine,excl.cendres d'orfvre</v>
          </cell>
          <cell r="C3720">
            <v>38393</v>
          </cell>
          <cell r="D3720">
            <v>30</v>
          </cell>
          <cell r="E3720">
            <v>0</v>
          </cell>
          <cell r="F3720">
            <v>18</v>
          </cell>
          <cell r="G3720">
            <v>30</v>
          </cell>
          <cell r="H3720">
            <v>0</v>
          </cell>
          <cell r="I3720">
            <v>18</v>
          </cell>
          <cell r="J3720">
            <v>1</v>
          </cell>
          <cell r="K3720">
            <v>0</v>
          </cell>
          <cell r="L3720" t="str">
            <v>KGM</v>
          </cell>
          <cell r="M3720">
            <v>0</v>
          </cell>
          <cell r="N3720">
            <v>0</v>
          </cell>
          <cell r="O3720" t="str">
            <v>CLASSE</v>
          </cell>
          <cell r="P3720">
            <v>4</v>
          </cell>
          <cell r="Q3720">
            <v>54.4</v>
          </cell>
          <cell r="R3720">
            <v>31</v>
          </cell>
          <cell r="S3720">
            <v>54.400000000000006</v>
          </cell>
          <cell r="T3720" t="str">
            <v xml:space="preserve"> </v>
          </cell>
        </row>
        <row r="3721">
          <cell r="A3721" t="str">
            <v>71129900</v>
          </cell>
          <cell r="B3721" t="str">
            <v>Déchets &amp; d_x0002_bris de metaux pr_x0002_cieux autres que ceux du 711230 _x0005_ 711292</v>
          </cell>
          <cell r="C3721">
            <v>38393</v>
          </cell>
          <cell r="D3721">
            <v>30</v>
          </cell>
          <cell r="E3721">
            <v>0</v>
          </cell>
          <cell r="F3721">
            <v>18</v>
          </cell>
          <cell r="G3721">
            <v>30</v>
          </cell>
          <cell r="H3721">
            <v>0</v>
          </cell>
          <cell r="I3721">
            <v>18</v>
          </cell>
          <cell r="J3721">
            <v>1</v>
          </cell>
          <cell r="K3721">
            <v>0</v>
          </cell>
          <cell r="L3721" t="str">
            <v>KGM</v>
          </cell>
          <cell r="M3721">
            <v>0</v>
          </cell>
          <cell r="N3721">
            <v>0</v>
          </cell>
          <cell r="O3721" t="str">
            <v>CLASSE</v>
          </cell>
          <cell r="P3721">
            <v>4</v>
          </cell>
          <cell r="Q3721">
            <v>54.4</v>
          </cell>
          <cell r="R3721">
            <v>31</v>
          </cell>
          <cell r="S3721">
            <v>54.400000000000006</v>
          </cell>
          <cell r="T3721" t="str">
            <v xml:space="preserve"> </v>
          </cell>
        </row>
        <row r="3722">
          <cell r="A3722" t="str">
            <v>71131100</v>
          </cell>
          <cell r="B3722" t="str">
            <v>Bijouterie ou joaillerie en ag plaques ou doubles metaux precieux</v>
          </cell>
          <cell r="C3722">
            <v>38393</v>
          </cell>
          <cell r="D3722">
            <v>30</v>
          </cell>
          <cell r="E3722">
            <v>0</v>
          </cell>
          <cell r="F3722">
            <v>18</v>
          </cell>
          <cell r="G3722">
            <v>30</v>
          </cell>
          <cell r="H3722">
            <v>0</v>
          </cell>
          <cell r="I3722">
            <v>18</v>
          </cell>
          <cell r="J3722">
            <v>1</v>
          </cell>
          <cell r="K3722">
            <v>0</v>
          </cell>
          <cell r="L3722" t="str">
            <v>KGM</v>
          </cell>
          <cell r="M3722">
            <v>0</v>
          </cell>
          <cell r="N3722">
            <v>0</v>
          </cell>
          <cell r="O3722" t="str">
            <v>CLASSE</v>
          </cell>
          <cell r="P3722">
            <v>4</v>
          </cell>
          <cell r="Q3722">
            <v>54.4</v>
          </cell>
          <cell r="R3722">
            <v>31</v>
          </cell>
          <cell r="S3722">
            <v>54.400000000000006</v>
          </cell>
          <cell r="T3722" t="str">
            <v xml:space="preserve"> </v>
          </cell>
        </row>
        <row r="3723">
          <cell r="A3723" t="str">
            <v>71131900</v>
          </cell>
          <cell r="B3723" t="str">
            <v>Artic.de bijout.ou de joaille.en autre met.preci.plaq.ou doub.de met.preci</v>
          </cell>
          <cell r="C3723">
            <v>38393</v>
          </cell>
          <cell r="D3723">
            <v>30</v>
          </cell>
          <cell r="E3723">
            <v>0</v>
          </cell>
          <cell r="F3723">
            <v>18</v>
          </cell>
          <cell r="G3723">
            <v>30</v>
          </cell>
          <cell r="H3723">
            <v>0</v>
          </cell>
          <cell r="I3723">
            <v>18</v>
          </cell>
          <cell r="J3723">
            <v>1</v>
          </cell>
          <cell r="K3723">
            <v>0</v>
          </cell>
          <cell r="L3723" t="str">
            <v>KGM</v>
          </cell>
          <cell r="M3723">
            <v>0</v>
          </cell>
          <cell r="N3723">
            <v>0</v>
          </cell>
          <cell r="O3723" t="str">
            <v>CLASSE</v>
          </cell>
          <cell r="P3723">
            <v>4</v>
          </cell>
          <cell r="Q3723">
            <v>54.4</v>
          </cell>
          <cell r="R3723">
            <v>31</v>
          </cell>
          <cell r="S3723">
            <v>54.400000000000006</v>
          </cell>
          <cell r="T3723" t="str">
            <v xml:space="preserve"> </v>
          </cell>
        </row>
        <row r="3724">
          <cell r="A3724" t="str">
            <v>71132000</v>
          </cell>
          <cell r="B3724" t="str">
            <v>Articles de bijouterie en metaux communs plaques de metaux precieux</v>
          </cell>
          <cell r="C3724">
            <v>38393</v>
          </cell>
          <cell r="D3724">
            <v>30</v>
          </cell>
          <cell r="E3724">
            <v>0</v>
          </cell>
          <cell r="F3724">
            <v>18</v>
          </cell>
          <cell r="G3724">
            <v>30</v>
          </cell>
          <cell r="H3724">
            <v>0</v>
          </cell>
          <cell r="I3724">
            <v>18</v>
          </cell>
          <cell r="J3724">
            <v>1</v>
          </cell>
          <cell r="K3724">
            <v>0</v>
          </cell>
          <cell r="L3724" t="str">
            <v>KGM</v>
          </cell>
          <cell r="M3724">
            <v>0</v>
          </cell>
          <cell r="N3724">
            <v>0</v>
          </cell>
          <cell r="O3724" t="str">
            <v>CLASSE</v>
          </cell>
          <cell r="P3724">
            <v>4</v>
          </cell>
          <cell r="Q3724">
            <v>54.4</v>
          </cell>
          <cell r="R3724">
            <v>31</v>
          </cell>
          <cell r="S3724">
            <v>54.400000000000006</v>
          </cell>
          <cell r="T3724" t="str">
            <v xml:space="preserve"> </v>
          </cell>
        </row>
        <row r="3725">
          <cell r="A3725" t="str">
            <v>71141100</v>
          </cell>
          <cell r="B3725" t="str">
            <v>Articles d'orfevrerie en ag. plaque ou double d'autre metaux precieux</v>
          </cell>
          <cell r="C3725">
            <v>38393</v>
          </cell>
          <cell r="D3725">
            <v>30</v>
          </cell>
          <cell r="E3725">
            <v>0</v>
          </cell>
          <cell r="F3725">
            <v>18</v>
          </cell>
          <cell r="G3725">
            <v>30</v>
          </cell>
          <cell r="H3725">
            <v>0</v>
          </cell>
          <cell r="I3725">
            <v>18</v>
          </cell>
          <cell r="J3725">
            <v>1</v>
          </cell>
          <cell r="K3725">
            <v>0</v>
          </cell>
          <cell r="L3725" t="str">
            <v>KGM</v>
          </cell>
          <cell r="M3725">
            <v>0</v>
          </cell>
          <cell r="N3725">
            <v>0</v>
          </cell>
          <cell r="O3725" t="str">
            <v>CLASSE</v>
          </cell>
          <cell r="P3725">
            <v>4</v>
          </cell>
          <cell r="Q3725">
            <v>54.4</v>
          </cell>
          <cell r="R3725">
            <v>31</v>
          </cell>
          <cell r="S3725">
            <v>54.400000000000006</v>
          </cell>
          <cell r="T3725" t="str">
            <v xml:space="preserve"> </v>
          </cell>
        </row>
        <row r="3726">
          <cell r="A3726" t="str">
            <v>71141900</v>
          </cell>
          <cell r="B3726" t="str">
            <v>Articles d'orfevre. en autres metaux precieux plaque ou double de met.prec</v>
          </cell>
          <cell r="C3726">
            <v>38393</v>
          </cell>
          <cell r="D3726">
            <v>30</v>
          </cell>
          <cell r="E3726">
            <v>0</v>
          </cell>
          <cell r="F3726">
            <v>18</v>
          </cell>
          <cell r="G3726">
            <v>30</v>
          </cell>
          <cell r="H3726">
            <v>0</v>
          </cell>
          <cell r="I3726">
            <v>18</v>
          </cell>
          <cell r="J3726">
            <v>1</v>
          </cell>
          <cell r="K3726">
            <v>0</v>
          </cell>
          <cell r="L3726" t="str">
            <v>KGM</v>
          </cell>
          <cell r="M3726">
            <v>0</v>
          </cell>
          <cell r="N3726">
            <v>0</v>
          </cell>
          <cell r="O3726" t="str">
            <v>CLASSE</v>
          </cell>
          <cell r="P3726">
            <v>4</v>
          </cell>
          <cell r="Q3726">
            <v>54.4</v>
          </cell>
          <cell r="R3726">
            <v>31</v>
          </cell>
          <cell r="S3726">
            <v>54.400000000000006</v>
          </cell>
          <cell r="T3726" t="str">
            <v xml:space="preserve"> </v>
          </cell>
        </row>
        <row r="3727">
          <cell r="A3727" t="str">
            <v>71142000</v>
          </cell>
          <cell r="B3727" t="str">
            <v>Art.orfevrerie en metaux communs doubles ou plaque de metaux precieux</v>
          </cell>
          <cell r="C3727">
            <v>38393</v>
          </cell>
          <cell r="D3727">
            <v>30</v>
          </cell>
          <cell r="E3727">
            <v>0</v>
          </cell>
          <cell r="F3727">
            <v>18</v>
          </cell>
          <cell r="G3727">
            <v>30</v>
          </cell>
          <cell r="H3727">
            <v>0</v>
          </cell>
          <cell r="I3727">
            <v>18</v>
          </cell>
          <cell r="J3727">
            <v>1</v>
          </cell>
          <cell r="K3727">
            <v>0</v>
          </cell>
          <cell r="L3727" t="str">
            <v>KGM</v>
          </cell>
          <cell r="M3727">
            <v>0</v>
          </cell>
          <cell r="N3727">
            <v>0</v>
          </cell>
          <cell r="O3727" t="str">
            <v>CLASSE</v>
          </cell>
          <cell r="P3727">
            <v>4</v>
          </cell>
          <cell r="Q3727">
            <v>54.4</v>
          </cell>
          <cell r="R3727">
            <v>31</v>
          </cell>
          <cell r="S3727">
            <v>54.400000000000006</v>
          </cell>
          <cell r="T3727" t="str">
            <v xml:space="preserve"> </v>
          </cell>
        </row>
        <row r="3728">
          <cell r="A3728" t="str">
            <v>71151000</v>
          </cell>
          <cell r="B3728" t="str">
            <v>Catalyseurs en pt plaques ou double. sous forme de toiles ou de treillis</v>
          </cell>
          <cell r="C3728">
            <v>38393</v>
          </cell>
          <cell r="D3728">
            <v>30</v>
          </cell>
          <cell r="E3728">
            <v>0</v>
          </cell>
          <cell r="F3728">
            <v>18</v>
          </cell>
          <cell r="G3728">
            <v>30</v>
          </cell>
          <cell r="H3728">
            <v>0</v>
          </cell>
          <cell r="I3728">
            <v>18</v>
          </cell>
          <cell r="J3728">
            <v>1</v>
          </cell>
          <cell r="K3728">
            <v>0</v>
          </cell>
          <cell r="L3728" t="str">
            <v>KGM</v>
          </cell>
          <cell r="M3728">
            <v>0</v>
          </cell>
          <cell r="N3728">
            <v>0</v>
          </cell>
          <cell r="O3728" t="str">
            <v>CLASSE</v>
          </cell>
          <cell r="P3728">
            <v>4</v>
          </cell>
          <cell r="Q3728">
            <v>54.4</v>
          </cell>
          <cell r="R3728">
            <v>31</v>
          </cell>
          <cell r="S3728">
            <v>54.400000000000006</v>
          </cell>
          <cell r="T3728" t="str">
            <v xml:space="preserve"> </v>
          </cell>
        </row>
        <row r="3729">
          <cell r="A3729" t="str">
            <v>71159000</v>
          </cell>
          <cell r="B3729" t="str">
            <v>Ouvrages en autre metaux precieux double ou plaque de met.precieux</v>
          </cell>
          <cell r="C3729">
            <v>38393</v>
          </cell>
          <cell r="D3729">
            <v>30</v>
          </cell>
          <cell r="E3729">
            <v>0</v>
          </cell>
          <cell r="F3729">
            <v>18</v>
          </cell>
          <cell r="G3729">
            <v>30</v>
          </cell>
          <cell r="H3729">
            <v>0</v>
          </cell>
          <cell r="I3729">
            <v>18</v>
          </cell>
          <cell r="J3729">
            <v>1</v>
          </cell>
          <cell r="K3729">
            <v>0</v>
          </cell>
          <cell r="L3729" t="str">
            <v>KGM</v>
          </cell>
          <cell r="M3729">
            <v>0</v>
          </cell>
          <cell r="N3729">
            <v>0</v>
          </cell>
          <cell r="O3729" t="str">
            <v>CLASSE</v>
          </cell>
          <cell r="P3729">
            <v>4</v>
          </cell>
          <cell r="Q3729">
            <v>54.4</v>
          </cell>
          <cell r="R3729">
            <v>31</v>
          </cell>
          <cell r="S3729">
            <v>54.400000000000006</v>
          </cell>
          <cell r="T3729" t="str">
            <v xml:space="preserve"> </v>
          </cell>
        </row>
        <row r="3730">
          <cell r="A3730" t="str">
            <v>71161000</v>
          </cell>
          <cell r="B3730" t="str">
            <v>Ouvrages en perles fines ou de culture</v>
          </cell>
          <cell r="C3730">
            <v>38393</v>
          </cell>
          <cell r="D3730">
            <v>30</v>
          </cell>
          <cell r="E3730">
            <v>0</v>
          </cell>
          <cell r="F3730">
            <v>18</v>
          </cell>
          <cell r="G3730">
            <v>30</v>
          </cell>
          <cell r="H3730">
            <v>0</v>
          </cell>
          <cell r="I3730">
            <v>18</v>
          </cell>
          <cell r="J3730">
            <v>1</v>
          </cell>
          <cell r="K3730">
            <v>0</v>
          </cell>
          <cell r="L3730" t="str">
            <v>KGM</v>
          </cell>
          <cell r="M3730">
            <v>0</v>
          </cell>
          <cell r="N3730">
            <v>0</v>
          </cell>
          <cell r="O3730" t="str">
            <v>CLASSE</v>
          </cell>
          <cell r="P3730">
            <v>4</v>
          </cell>
          <cell r="Q3730">
            <v>54.4</v>
          </cell>
          <cell r="R3730">
            <v>31</v>
          </cell>
          <cell r="S3730">
            <v>54.400000000000006</v>
          </cell>
          <cell r="T3730" t="str">
            <v xml:space="preserve"> </v>
          </cell>
        </row>
        <row r="3731">
          <cell r="A3731" t="str">
            <v>71162000</v>
          </cell>
          <cell r="B3731" t="str">
            <v>Ouvrages en pierres gemmes,synthetiques ou reconstituees.</v>
          </cell>
          <cell r="C3731">
            <v>38393</v>
          </cell>
          <cell r="D3731">
            <v>30</v>
          </cell>
          <cell r="E3731">
            <v>0</v>
          </cell>
          <cell r="F3731">
            <v>18</v>
          </cell>
          <cell r="G3731">
            <v>30</v>
          </cell>
          <cell r="H3731">
            <v>0</v>
          </cell>
          <cell r="I3731">
            <v>18</v>
          </cell>
          <cell r="J3731">
            <v>1</v>
          </cell>
          <cell r="K3731">
            <v>0</v>
          </cell>
          <cell r="L3731" t="str">
            <v>KGM</v>
          </cell>
          <cell r="M3731">
            <v>0</v>
          </cell>
          <cell r="N3731">
            <v>0</v>
          </cell>
          <cell r="O3731" t="str">
            <v>CLASSE</v>
          </cell>
          <cell r="P3731">
            <v>4</v>
          </cell>
          <cell r="Q3731">
            <v>54.4</v>
          </cell>
          <cell r="R3731">
            <v>31</v>
          </cell>
          <cell r="S3731">
            <v>54.400000000000006</v>
          </cell>
          <cell r="T3731" t="str">
            <v xml:space="preserve"> </v>
          </cell>
        </row>
        <row r="3732">
          <cell r="A3732" t="str">
            <v>71171100</v>
          </cell>
          <cell r="B3732" t="str">
            <v>Boutons de manchettes et similaires, en metaux communs, meme argentes,..</v>
          </cell>
          <cell r="C3732">
            <v>38393</v>
          </cell>
          <cell r="D3732">
            <v>30</v>
          </cell>
          <cell r="E3732">
            <v>0</v>
          </cell>
          <cell r="F3732">
            <v>18</v>
          </cell>
          <cell r="G3732">
            <v>30</v>
          </cell>
          <cell r="H3732">
            <v>0</v>
          </cell>
          <cell r="I3732">
            <v>18</v>
          </cell>
          <cell r="J3732">
            <v>1</v>
          </cell>
          <cell r="K3732">
            <v>0</v>
          </cell>
          <cell r="L3732" t="str">
            <v>KGM</v>
          </cell>
          <cell r="M3732">
            <v>0</v>
          </cell>
          <cell r="N3732">
            <v>0</v>
          </cell>
          <cell r="O3732" t="str">
            <v>CLASSE</v>
          </cell>
          <cell r="P3732">
            <v>4</v>
          </cell>
          <cell r="Q3732">
            <v>54.4</v>
          </cell>
          <cell r="R3732">
            <v>31</v>
          </cell>
          <cell r="S3732">
            <v>54.400000000000006</v>
          </cell>
          <cell r="T3732" t="str">
            <v xml:space="preserve"> </v>
          </cell>
        </row>
        <row r="3733">
          <cell r="A3733" t="str">
            <v>71171900</v>
          </cell>
          <cell r="B3733" t="str">
            <v>Bijouterie fantaisie en metaux communs, meme argentes, dores, platines</v>
          </cell>
          <cell r="C3733">
            <v>38393</v>
          </cell>
          <cell r="D3733">
            <v>30</v>
          </cell>
          <cell r="E3733">
            <v>0</v>
          </cell>
          <cell r="F3733">
            <v>18</v>
          </cell>
          <cell r="G3733">
            <v>30</v>
          </cell>
          <cell r="H3733">
            <v>0</v>
          </cell>
          <cell r="I3733">
            <v>18</v>
          </cell>
          <cell r="J3733">
            <v>1</v>
          </cell>
          <cell r="K3733">
            <v>0</v>
          </cell>
          <cell r="L3733" t="str">
            <v>KGM</v>
          </cell>
          <cell r="M3733">
            <v>0</v>
          </cell>
          <cell r="N3733">
            <v>0</v>
          </cell>
          <cell r="O3733" t="str">
            <v>CLASSE</v>
          </cell>
          <cell r="P3733">
            <v>4</v>
          </cell>
          <cell r="Q3733">
            <v>54.4</v>
          </cell>
          <cell r="R3733">
            <v>31</v>
          </cell>
          <cell r="S3733">
            <v>54.400000000000006</v>
          </cell>
          <cell r="T3733" t="str">
            <v xml:space="preserve"> </v>
          </cell>
        </row>
        <row r="3734">
          <cell r="A3734" t="str">
            <v>71179000</v>
          </cell>
          <cell r="B3734" t="str">
            <v>Bijouteries de fantaisie exclus 711719</v>
          </cell>
          <cell r="C3734">
            <v>38393</v>
          </cell>
          <cell r="D3734">
            <v>30</v>
          </cell>
          <cell r="E3734">
            <v>0</v>
          </cell>
          <cell r="F3734">
            <v>18</v>
          </cell>
          <cell r="G3734">
            <v>30</v>
          </cell>
          <cell r="H3734">
            <v>0</v>
          </cell>
          <cell r="I3734">
            <v>18</v>
          </cell>
          <cell r="J3734">
            <v>1</v>
          </cell>
          <cell r="K3734">
            <v>0</v>
          </cell>
          <cell r="L3734" t="str">
            <v>KGM</v>
          </cell>
          <cell r="M3734">
            <v>0</v>
          </cell>
          <cell r="N3734">
            <v>0</v>
          </cell>
          <cell r="O3734" t="str">
            <v>CLASSE</v>
          </cell>
          <cell r="P3734">
            <v>4</v>
          </cell>
          <cell r="Q3734">
            <v>54.4</v>
          </cell>
          <cell r="R3734">
            <v>31</v>
          </cell>
          <cell r="S3734">
            <v>54.400000000000006</v>
          </cell>
          <cell r="T3734" t="str">
            <v xml:space="preserve"> </v>
          </cell>
        </row>
        <row r="3735">
          <cell r="A3735" t="str">
            <v>71181010</v>
          </cell>
          <cell r="B3735" t="str">
            <v>Monnaies d'argent n'ayant pas cours l_x0002_gal</v>
          </cell>
          <cell r="C3735">
            <v>38393</v>
          </cell>
          <cell r="D3735">
            <v>30</v>
          </cell>
          <cell r="E3735">
            <v>0</v>
          </cell>
          <cell r="F3735">
            <v>18</v>
          </cell>
          <cell r="G3735">
            <v>30</v>
          </cell>
          <cell r="H3735">
            <v>0</v>
          </cell>
          <cell r="I3735">
            <v>18</v>
          </cell>
          <cell r="J3735">
            <v>1</v>
          </cell>
          <cell r="K3735">
            <v>0</v>
          </cell>
          <cell r="L3735" t="str">
            <v>KGM</v>
          </cell>
          <cell r="M3735">
            <v>0</v>
          </cell>
          <cell r="N3735">
            <v>0</v>
          </cell>
          <cell r="O3735" t="str">
            <v>CLASSE</v>
          </cell>
          <cell r="P3735">
            <v>4</v>
          </cell>
          <cell r="Q3735">
            <v>54.4</v>
          </cell>
          <cell r="R3735">
            <v>31</v>
          </cell>
          <cell r="S3735">
            <v>54.400000000000006</v>
          </cell>
          <cell r="T3735" t="str">
            <v xml:space="preserve"> </v>
          </cell>
        </row>
        <row r="3736">
          <cell r="A3736" t="str">
            <v>71181090</v>
          </cell>
          <cell r="B3736" t="str">
            <v>Monnaies de m_x0002_taux pr_x0002_cieux n'ayant pas cours l_x0002_gal autres que l'or et l'argent</v>
          </cell>
          <cell r="C3736">
            <v>38393</v>
          </cell>
          <cell r="D3736">
            <v>30</v>
          </cell>
          <cell r="E3736">
            <v>0</v>
          </cell>
          <cell r="F3736">
            <v>18</v>
          </cell>
          <cell r="G3736">
            <v>30</v>
          </cell>
          <cell r="H3736">
            <v>0</v>
          </cell>
          <cell r="I3736">
            <v>18</v>
          </cell>
          <cell r="J3736">
            <v>1</v>
          </cell>
          <cell r="K3736">
            <v>0</v>
          </cell>
          <cell r="L3736" t="str">
            <v>KGM</v>
          </cell>
          <cell r="M3736">
            <v>0</v>
          </cell>
          <cell r="N3736">
            <v>0</v>
          </cell>
          <cell r="O3736" t="str">
            <v>CLASSE</v>
          </cell>
          <cell r="P3736">
            <v>4</v>
          </cell>
          <cell r="Q3736">
            <v>54.4</v>
          </cell>
          <cell r="R3736">
            <v>31</v>
          </cell>
          <cell r="S3736">
            <v>54.400000000000006</v>
          </cell>
          <cell r="T3736" t="str">
            <v xml:space="preserve"> </v>
          </cell>
        </row>
        <row r="3737">
          <cell r="A3737" t="str">
            <v>71189010</v>
          </cell>
          <cell r="B3737" t="str">
            <v>Pices d'or autre que l'or mon_x0002_taire</v>
          </cell>
          <cell r="C3737">
            <v>38393</v>
          </cell>
          <cell r="D3737">
            <v>30</v>
          </cell>
          <cell r="E3737">
            <v>0</v>
          </cell>
          <cell r="F3737">
            <v>18</v>
          </cell>
          <cell r="G3737">
            <v>30</v>
          </cell>
          <cell r="H3737">
            <v>0</v>
          </cell>
          <cell r="I3737">
            <v>18</v>
          </cell>
          <cell r="J3737">
            <v>1</v>
          </cell>
          <cell r="K3737">
            <v>0</v>
          </cell>
          <cell r="L3737" t="str">
            <v>KGM</v>
          </cell>
          <cell r="M3737">
            <v>0</v>
          </cell>
          <cell r="N3737">
            <v>0</v>
          </cell>
          <cell r="O3737" t="str">
            <v>CLASSE</v>
          </cell>
          <cell r="P3737">
            <v>4</v>
          </cell>
          <cell r="Q3737">
            <v>54.4</v>
          </cell>
          <cell r="R3737">
            <v>31</v>
          </cell>
          <cell r="S3737">
            <v>54.400000000000006</v>
          </cell>
          <cell r="T3737" t="str">
            <v xml:space="preserve"> </v>
          </cell>
        </row>
        <row r="3738">
          <cell r="A3738" t="str">
            <v>71189020</v>
          </cell>
          <cell r="B3738" t="str">
            <v>Or mon_x0002_taire ayant cours l_x0002_gal</v>
          </cell>
          <cell r="C3738">
            <v>38393</v>
          </cell>
          <cell r="D3738">
            <v>30</v>
          </cell>
          <cell r="E3738">
            <v>0</v>
          </cell>
          <cell r="F3738">
            <v>18</v>
          </cell>
          <cell r="G3738">
            <v>30</v>
          </cell>
          <cell r="H3738">
            <v>0</v>
          </cell>
          <cell r="I3738">
            <v>18</v>
          </cell>
          <cell r="J3738">
            <v>1</v>
          </cell>
          <cell r="K3738">
            <v>0</v>
          </cell>
          <cell r="L3738" t="str">
            <v>KGM</v>
          </cell>
          <cell r="M3738">
            <v>0</v>
          </cell>
          <cell r="N3738">
            <v>0</v>
          </cell>
          <cell r="O3738" t="str">
            <v>CLASSE</v>
          </cell>
          <cell r="P3738">
            <v>4</v>
          </cell>
          <cell r="Q3738">
            <v>54.4</v>
          </cell>
          <cell r="R3738">
            <v>31</v>
          </cell>
          <cell r="S3738">
            <v>54.400000000000006</v>
          </cell>
          <cell r="T3738" t="str">
            <v xml:space="preserve"> </v>
          </cell>
        </row>
        <row r="3739">
          <cell r="A3739" t="str">
            <v>71189030</v>
          </cell>
          <cell r="B3739" t="str">
            <v>Monnaies d'argent ayant cours l_x0002_gal</v>
          </cell>
          <cell r="C3739">
            <v>38393</v>
          </cell>
          <cell r="D3739">
            <v>30</v>
          </cell>
          <cell r="E3739">
            <v>0</v>
          </cell>
          <cell r="F3739">
            <v>18</v>
          </cell>
          <cell r="G3739">
            <v>30</v>
          </cell>
          <cell r="H3739">
            <v>0</v>
          </cell>
          <cell r="I3739">
            <v>18</v>
          </cell>
          <cell r="J3739">
            <v>1</v>
          </cell>
          <cell r="K3739">
            <v>0</v>
          </cell>
          <cell r="L3739" t="str">
            <v>KGM</v>
          </cell>
          <cell r="M3739">
            <v>0</v>
          </cell>
          <cell r="N3739">
            <v>0</v>
          </cell>
          <cell r="O3739" t="str">
            <v>CLASSE</v>
          </cell>
          <cell r="P3739">
            <v>4</v>
          </cell>
          <cell r="Q3739">
            <v>54.4</v>
          </cell>
          <cell r="R3739">
            <v>31</v>
          </cell>
          <cell r="S3739">
            <v>54.400000000000006</v>
          </cell>
          <cell r="T3739" t="str">
            <v xml:space="preserve"> </v>
          </cell>
        </row>
        <row r="3740">
          <cell r="A3740" t="str">
            <v>71189090</v>
          </cell>
          <cell r="B3740" t="str">
            <v>Monnaies de m_x0002_taux pr_x0002_cieux ayant cours l_x0002_gal _x0005_ l'exclusion de 71189090 _x0005_ 71189030</v>
          </cell>
          <cell r="C3740">
            <v>38393</v>
          </cell>
          <cell r="D3740">
            <v>30</v>
          </cell>
          <cell r="E3740">
            <v>0</v>
          </cell>
          <cell r="F3740">
            <v>18</v>
          </cell>
          <cell r="G3740">
            <v>30</v>
          </cell>
          <cell r="H3740">
            <v>0</v>
          </cell>
          <cell r="I3740">
            <v>18</v>
          </cell>
          <cell r="J3740">
            <v>1</v>
          </cell>
          <cell r="K3740">
            <v>0</v>
          </cell>
          <cell r="L3740" t="str">
            <v>KGM</v>
          </cell>
          <cell r="M3740">
            <v>0</v>
          </cell>
          <cell r="N3740">
            <v>0</v>
          </cell>
          <cell r="O3740" t="str">
            <v>CLASSE</v>
          </cell>
          <cell r="P3740">
            <v>4</v>
          </cell>
          <cell r="Q3740">
            <v>54.4</v>
          </cell>
          <cell r="R3740">
            <v>31</v>
          </cell>
          <cell r="S3740">
            <v>54.400000000000006</v>
          </cell>
          <cell r="T3740" t="str">
            <v xml:space="preserve"> </v>
          </cell>
        </row>
        <row r="3741">
          <cell r="A3741" t="str">
            <v>72011000</v>
          </cell>
          <cell r="B3741" t="str">
            <v>Fontes brutes non alliees contenant en poids 0,5 % ou moins de phosphore</v>
          </cell>
          <cell r="C3741">
            <v>38393</v>
          </cell>
          <cell r="D3741">
            <v>10</v>
          </cell>
          <cell r="E3741">
            <v>0</v>
          </cell>
          <cell r="F3741">
            <v>18</v>
          </cell>
          <cell r="G3741">
            <v>10</v>
          </cell>
          <cell r="H3741">
            <v>0</v>
          </cell>
          <cell r="I3741">
            <v>18</v>
          </cell>
          <cell r="J3741">
            <v>1</v>
          </cell>
          <cell r="K3741">
            <v>0</v>
          </cell>
          <cell r="L3741" t="str">
            <v>TNE</v>
          </cell>
          <cell r="M3741" t="str">
            <v>KGM</v>
          </cell>
          <cell r="N3741">
            <v>0</v>
          </cell>
          <cell r="O3741" t="str">
            <v>CLASSE</v>
          </cell>
          <cell r="P3741">
            <v>2</v>
          </cell>
          <cell r="Q3741">
            <v>30.8</v>
          </cell>
          <cell r="R3741">
            <v>11</v>
          </cell>
          <cell r="S3741">
            <v>30.800000000000011</v>
          </cell>
          <cell r="T3741" t="str">
            <v xml:space="preserve"> </v>
          </cell>
        </row>
        <row r="3742">
          <cell r="A3742" t="str">
            <v>72012000</v>
          </cell>
          <cell r="B3742" t="str">
            <v>Fontes brutes non alliees contenant en poids plus de 0,5 % de phosphore</v>
          </cell>
          <cell r="C3742">
            <v>38393</v>
          </cell>
          <cell r="D3742">
            <v>10</v>
          </cell>
          <cell r="E3742">
            <v>0</v>
          </cell>
          <cell r="F3742">
            <v>18</v>
          </cell>
          <cell r="G3742">
            <v>10</v>
          </cell>
          <cell r="H3742">
            <v>0</v>
          </cell>
          <cell r="I3742">
            <v>18</v>
          </cell>
          <cell r="J3742">
            <v>1</v>
          </cell>
          <cell r="K3742">
            <v>0</v>
          </cell>
          <cell r="L3742" t="str">
            <v>TNE</v>
          </cell>
          <cell r="M3742" t="str">
            <v>KGM</v>
          </cell>
          <cell r="N3742">
            <v>0</v>
          </cell>
          <cell r="O3742" t="str">
            <v>CLASSE</v>
          </cell>
          <cell r="P3742">
            <v>2</v>
          </cell>
          <cell r="Q3742">
            <v>30.8</v>
          </cell>
          <cell r="R3742">
            <v>11</v>
          </cell>
          <cell r="S3742">
            <v>30.800000000000011</v>
          </cell>
          <cell r="T3742" t="str">
            <v xml:space="preserve"> </v>
          </cell>
        </row>
        <row r="3743">
          <cell r="A3743" t="str">
            <v>72015000</v>
          </cell>
          <cell r="B3743" t="str">
            <v>Fontes brutes allies; fontes spiegel</v>
          </cell>
          <cell r="C3743">
            <v>38393</v>
          </cell>
          <cell r="D3743">
            <v>10</v>
          </cell>
          <cell r="E3743">
            <v>0</v>
          </cell>
          <cell r="F3743">
            <v>18</v>
          </cell>
          <cell r="G3743">
            <v>10</v>
          </cell>
          <cell r="H3743">
            <v>0</v>
          </cell>
          <cell r="I3743">
            <v>18</v>
          </cell>
          <cell r="J3743">
            <v>1</v>
          </cell>
          <cell r="K3743">
            <v>0</v>
          </cell>
          <cell r="L3743" t="str">
            <v>TNE</v>
          </cell>
          <cell r="M3743" t="str">
            <v>KGM</v>
          </cell>
          <cell r="N3743">
            <v>0</v>
          </cell>
          <cell r="O3743" t="str">
            <v>CLASSE</v>
          </cell>
          <cell r="P3743">
            <v>2</v>
          </cell>
          <cell r="Q3743">
            <v>30.8</v>
          </cell>
          <cell r="R3743">
            <v>11</v>
          </cell>
          <cell r="S3743">
            <v>30.800000000000011</v>
          </cell>
          <cell r="T3743" t="str">
            <v xml:space="preserve"> </v>
          </cell>
        </row>
        <row r="3744">
          <cell r="A3744" t="str">
            <v>72021100</v>
          </cell>
          <cell r="B3744" t="str">
            <v>Ferromanganese contenant en poids plus de 2% de carbone</v>
          </cell>
          <cell r="C3744">
            <v>38393</v>
          </cell>
          <cell r="D3744">
            <v>10</v>
          </cell>
          <cell r="E3744">
            <v>0</v>
          </cell>
          <cell r="F3744">
            <v>18</v>
          </cell>
          <cell r="G3744">
            <v>10</v>
          </cell>
          <cell r="H3744">
            <v>0</v>
          </cell>
          <cell r="I3744">
            <v>18</v>
          </cell>
          <cell r="J3744">
            <v>1</v>
          </cell>
          <cell r="K3744">
            <v>0</v>
          </cell>
          <cell r="L3744" t="str">
            <v>TNE</v>
          </cell>
          <cell r="M3744" t="str">
            <v>KGM</v>
          </cell>
          <cell r="N3744">
            <v>0</v>
          </cell>
          <cell r="O3744" t="str">
            <v>CLASSE</v>
          </cell>
          <cell r="P3744">
            <v>2</v>
          </cell>
          <cell r="Q3744">
            <v>30.8</v>
          </cell>
          <cell r="R3744">
            <v>11</v>
          </cell>
          <cell r="S3744">
            <v>30.800000000000011</v>
          </cell>
          <cell r="T3744" t="str">
            <v xml:space="preserve"> </v>
          </cell>
        </row>
        <row r="3745">
          <cell r="A3745" t="str">
            <v>72021900</v>
          </cell>
          <cell r="B3745" t="str">
            <v>Ferro-manganeses autre que du n. 720211</v>
          </cell>
          <cell r="C3745">
            <v>38393</v>
          </cell>
          <cell r="D3745">
            <v>10</v>
          </cell>
          <cell r="E3745">
            <v>0</v>
          </cell>
          <cell r="F3745">
            <v>18</v>
          </cell>
          <cell r="G3745">
            <v>10</v>
          </cell>
          <cell r="H3745">
            <v>0</v>
          </cell>
          <cell r="I3745">
            <v>18</v>
          </cell>
          <cell r="J3745">
            <v>1</v>
          </cell>
          <cell r="K3745">
            <v>0</v>
          </cell>
          <cell r="L3745" t="str">
            <v>TNE</v>
          </cell>
          <cell r="M3745" t="str">
            <v>KGM</v>
          </cell>
          <cell r="N3745">
            <v>0</v>
          </cell>
          <cell r="O3745" t="str">
            <v>CLASSE</v>
          </cell>
          <cell r="P3745">
            <v>2</v>
          </cell>
          <cell r="Q3745">
            <v>30.8</v>
          </cell>
          <cell r="R3745">
            <v>11</v>
          </cell>
          <cell r="S3745">
            <v>30.800000000000011</v>
          </cell>
          <cell r="T3745" t="str">
            <v xml:space="preserve"> </v>
          </cell>
        </row>
        <row r="3746">
          <cell r="A3746" t="str">
            <v>72022100</v>
          </cell>
          <cell r="B3746" t="str">
            <v>Ferrosilicium contenant en poids + de 55% silicium</v>
          </cell>
          <cell r="C3746">
            <v>38393</v>
          </cell>
          <cell r="D3746">
            <v>10</v>
          </cell>
          <cell r="E3746">
            <v>0</v>
          </cell>
          <cell r="F3746">
            <v>18</v>
          </cell>
          <cell r="G3746">
            <v>10</v>
          </cell>
          <cell r="H3746">
            <v>0</v>
          </cell>
          <cell r="I3746">
            <v>18</v>
          </cell>
          <cell r="J3746">
            <v>1</v>
          </cell>
          <cell r="K3746">
            <v>0</v>
          </cell>
          <cell r="L3746" t="str">
            <v>TNE</v>
          </cell>
          <cell r="M3746" t="str">
            <v>KGM</v>
          </cell>
          <cell r="N3746">
            <v>0</v>
          </cell>
          <cell r="O3746" t="str">
            <v>CLASSE</v>
          </cell>
          <cell r="P3746">
            <v>2</v>
          </cell>
          <cell r="Q3746">
            <v>30.8</v>
          </cell>
          <cell r="R3746">
            <v>11</v>
          </cell>
          <cell r="S3746">
            <v>30.800000000000011</v>
          </cell>
          <cell r="T3746" t="str">
            <v xml:space="preserve"> </v>
          </cell>
        </row>
        <row r="3747">
          <cell r="A3747" t="str">
            <v>72022900</v>
          </cell>
          <cell r="B3747" t="str">
            <v>Ferrosiliciums autre que du 720221</v>
          </cell>
          <cell r="C3747">
            <v>38393</v>
          </cell>
          <cell r="D3747">
            <v>10</v>
          </cell>
          <cell r="E3747">
            <v>0</v>
          </cell>
          <cell r="F3747">
            <v>18</v>
          </cell>
          <cell r="G3747">
            <v>10</v>
          </cell>
          <cell r="H3747">
            <v>0</v>
          </cell>
          <cell r="I3747">
            <v>18</v>
          </cell>
          <cell r="J3747">
            <v>1</v>
          </cell>
          <cell r="K3747">
            <v>0</v>
          </cell>
          <cell r="L3747" t="str">
            <v>TNE</v>
          </cell>
          <cell r="M3747" t="str">
            <v>KGM</v>
          </cell>
          <cell r="N3747">
            <v>0</v>
          </cell>
          <cell r="O3747" t="str">
            <v>CLASSE</v>
          </cell>
          <cell r="P3747">
            <v>2</v>
          </cell>
          <cell r="Q3747">
            <v>30.8</v>
          </cell>
          <cell r="R3747">
            <v>11</v>
          </cell>
          <cell r="S3747">
            <v>30.800000000000011</v>
          </cell>
          <cell r="T3747" t="str">
            <v xml:space="preserve"> </v>
          </cell>
        </row>
        <row r="3748">
          <cell r="A3748" t="str">
            <v>72023000</v>
          </cell>
          <cell r="B3748" t="str">
            <v>Ferro-silico-manganese</v>
          </cell>
          <cell r="C3748">
            <v>38393</v>
          </cell>
          <cell r="D3748">
            <v>10</v>
          </cell>
          <cell r="E3748">
            <v>0</v>
          </cell>
          <cell r="F3748">
            <v>18</v>
          </cell>
          <cell r="G3748">
            <v>10</v>
          </cell>
          <cell r="H3748">
            <v>0</v>
          </cell>
          <cell r="I3748">
            <v>18</v>
          </cell>
          <cell r="J3748">
            <v>1</v>
          </cell>
          <cell r="K3748">
            <v>0</v>
          </cell>
          <cell r="L3748" t="str">
            <v>TNE</v>
          </cell>
          <cell r="M3748" t="str">
            <v>KGM</v>
          </cell>
          <cell r="N3748">
            <v>0</v>
          </cell>
          <cell r="O3748" t="str">
            <v>CLASSE</v>
          </cell>
          <cell r="P3748">
            <v>2</v>
          </cell>
          <cell r="Q3748">
            <v>30.8</v>
          </cell>
          <cell r="R3748">
            <v>11</v>
          </cell>
          <cell r="S3748">
            <v>30.800000000000011</v>
          </cell>
          <cell r="T3748" t="str">
            <v xml:space="preserve"> </v>
          </cell>
        </row>
        <row r="3749">
          <cell r="A3749" t="str">
            <v>72024100</v>
          </cell>
          <cell r="B3749" t="str">
            <v>Ferrochrome contenant en poids plus de 4 % de carbone</v>
          </cell>
          <cell r="C3749">
            <v>38393</v>
          </cell>
          <cell r="D3749">
            <v>10</v>
          </cell>
          <cell r="E3749">
            <v>0</v>
          </cell>
          <cell r="F3749">
            <v>18</v>
          </cell>
          <cell r="G3749">
            <v>10</v>
          </cell>
          <cell r="H3749">
            <v>0</v>
          </cell>
          <cell r="I3749">
            <v>18</v>
          </cell>
          <cell r="J3749">
            <v>1</v>
          </cell>
          <cell r="K3749">
            <v>0</v>
          </cell>
          <cell r="L3749" t="str">
            <v>TNE</v>
          </cell>
          <cell r="M3749" t="str">
            <v>KGM</v>
          </cell>
          <cell r="N3749">
            <v>0</v>
          </cell>
          <cell r="O3749" t="str">
            <v>CLASSE</v>
          </cell>
          <cell r="P3749">
            <v>2</v>
          </cell>
          <cell r="Q3749">
            <v>30.8</v>
          </cell>
          <cell r="R3749">
            <v>11</v>
          </cell>
          <cell r="S3749">
            <v>30.800000000000011</v>
          </cell>
          <cell r="T3749" t="str">
            <v xml:space="preserve"> </v>
          </cell>
        </row>
        <row r="3750">
          <cell r="A3750" t="str">
            <v>72024900</v>
          </cell>
          <cell r="B3750" t="str">
            <v>Ferrochromes autre que du 720241</v>
          </cell>
          <cell r="C3750">
            <v>38393</v>
          </cell>
          <cell r="D3750">
            <v>10</v>
          </cell>
          <cell r="E3750">
            <v>0</v>
          </cell>
          <cell r="F3750">
            <v>18</v>
          </cell>
          <cell r="G3750">
            <v>10</v>
          </cell>
          <cell r="H3750">
            <v>0</v>
          </cell>
          <cell r="I3750">
            <v>18</v>
          </cell>
          <cell r="J3750">
            <v>1</v>
          </cell>
          <cell r="K3750">
            <v>0</v>
          </cell>
          <cell r="L3750" t="str">
            <v>TNE</v>
          </cell>
          <cell r="M3750" t="str">
            <v>KGM</v>
          </cell>
          <cell r="N3750">
            <v>0</v>
          </cell>
          <cell r="O3750" t="str">
            <v>CLASSE</v>
          </cell>
          <cell r="P3750">
            <v>2</v>
          </cell>
          <cell r="Q3750">
            <v>30.8</v>
          </cell>
          <cell r="R3750">
            <v>11</v>
          </cell>
          <cell r="S3750">
            <v>30.800000000000011</v>
          </cell>
          <cell r="T3750" t="str">
            <v xml:space="preserve"> </v>
          </cell>
        </row>
        <row r="3751">
          <cell r="A3751" t="str">
            <v>72025000</v>
          </cell>
          <cell r="B3751" t="str">
            <v>Ferro-silico-chrome</v>
          </cell>
          <cell r="C3751">
            <v>38393</v>
          </cell>
          <cell r="D3751">
            <v>10</v>
          </cell>
          <cell r="E3751">
            <v>0</v>
          </cell>
          <cell r="F3751">
            <v>18</v>
          </cell>
          <cell r="G3751">
            <v>10</v>
          </cell>
          <cell r="H3751">
            <v>0</v>
          </cell>
          <cell r="I3751">
            <v>18</v>
          </cell>
          <cell r="J3751">
            <v>1</v>
          </cell>
          <cell r="K3751">
            <v>0</v>
          </cell>
          <cell r="L3751" t="str">
            <v>TNE</v>
          </cell>
          <cell r="M3751" t="str">
            <v>KGM</v>
          </cell>
          <cell r="N3751">
            <v>0</v>
          </cell>
          <cell r="O3751" t="str">
            <v>CLASSE</v>
          </cell>
          <cell r="P3751">
            <v>2</v>
          </cell>
          <cell r="Q3751">
            <v>30.8</v>
          </cell>
          <cell r="R3751">
            <v>11</v>
          </cell>
          <cell r="S3751">
            <v>30.800000000000011</v>
          </cell>
          <cell r="T3751" t="str">
            <v xml:space="preserve"> </v>
          </cell>
        </row>
        <row r="3752">
          <cell r="A3752" t="str">
            <v>72026000</v>
          </cell>
          <cell r="B3752" t="str">
            <v>Ferronickel</v>
          </cell>
          <cell r="C3752">
            <v>38393</v>
          </cell>
          <cell r="D3752">
            <v>10</v>
          </cell>
          <cell r="E3752">
            <v>0</v>
          </cell>
          <cell r="F3752">
            <v>18</v>
          </cell>
          <cell r="G3752">
            <v>10</v>
          </cell>
          <cell r="H3752">
            <v>0</v>
          </cell>
          <cell r="I3752">
            <v>18</v>
          </cell>
          <cell r="J3752">
            <v>1</v>
          </cell>
          <cell r="K3752">
            <v>0</v>
          </cell>
          <cell r="L3752" t="str">
            <v>TNE</v>
          </cell>
          <cell r="M3752" t="str">
            <v>KGM</v>
          </cell>
          <cell r="N3752">
            <v>0</v>
          </cell>
          <cell r="O3752" t="str">
            <v>CLASSE</v>
          </cell>
          <cell r="P3752">
            <v>2</v>
          </cell>
          <cell r="Q3752">
            <v>30.8</v>
          </cell>
          <cell r="R3752">
            <v>11</v>
          </cell>
          <cell r="S3752">
            <v>30.800000000000011</v>
          </cell>
          <cell r="T3752" t="str">
            <v xml:space="preserve"> </v>
          </cell>
        </row>
        <row r="3753">
          <cell r="A3753" t="str">
            <v>72027000</v>
          </cell>
          <cell r="B3753" t="str">
            <v>Ferromolybdene</v>
          </cell>
          <cell r="C3753">
            <v>38393</v>
          </cell>
          <cell r="D3753">
            <v>10</v>
          </cell>
          <cell r="E3753">
            <v>0</v>
          </cell>
          <cell r="F3753">
            <v>18</v>
          </cell>
          <cell r="G3753">
            <v>10</v>
          </cell>
          <cell r="H3753">
            <v>0</v>
          </cell>
          <cell r="I3753">
            <v>18</v>
          </cell>
          <cell r="J3753">
            <v>1</v>
          </cell>
          <cell r="K3753">
            <v>0</v>
          </cell>
          <cell r="L3753" t="str">
            <v>TNE</v>
          </cell>
          <cell r="M3753" t="str">
            <v>KGM</v>
          </cell>
          <cell r="N3753">
            <v>0</v>
          </cell>
          <cell r="O3753" t="str">
            <v>CLASSE</v>
          </cell>
          <cell r="P3753">
            <v>2</v>
          </cell>
          <cell r="Q3753">
            <v>30.8</v>
          </cell>
          <cell r="R3753">
            <v>11</v>
          </cell>
          <cell r="S3753">
            <v>30.800000000000011</v>
          </cell>
          <cell r="T3753" t="str">
            <v xml:space="preserve"> </v>
          </cell>
        </row>
        <row r="3754">
          <cell r="A3754" t="str">
            <v>72028000</v>
          </cell>
          <cell r="B3754" t="str">
            <v>Ferrotungstene et ferro-silico-tungstene</v>
          </cell>
          <cell r="C3754">
            <v>38393</v>
          </cell>
          <cell r="D3754">
            <v>10</v>
          </cell>
          <cell r="E3754">
            <v>0</v>
          </cell>
          <cell r="F3754">
            <v>18</v>
          </cell>
          <cell r="G3754">
            <v>10</v>
          </cell>
          <cell r="H3754">
            <v>0</v>
          </cell>
          <cell r="I3754">
            <v>18</v>
          </cell>
          <cell r="J3754">
            <v>1</v>
          </cell>
          <cell r="K3754">
            <v>0</v>
          </cell>
          <cell r="L3754" t="str">
            <v>TNE</v>
          </cell>
          <cell r="M3754" t="str">
            <v>KGM</v>
          </cell>
          <cell r="N3754">
            <v>0</v>
          </cell>
          <cell r="O3754" t="str">
            <v>CLASSE</v>
          </cell>
          <cell r="P3754">
            <v>2</v>
          </cell>
          <cell r="Q3754">
            <v>30.8</v>
          </cell>
          <cell r="R3754">
            <v>11</v>
          </cell>
          <cell r="S3754">
            <v>30.800000000000011</v>
          </cell>
          <cell r="T3754" t="str">
            <v xml:space="preserve"> </v>
          </cell>
        </row>
        <row r="3755">
          <cell r="A3755" t="str">
            <v>72029100</v>
          </cell>
          <cell r="B3755" t="str">
            <v>Ferrotitane et ferro-silico-titane</v>
          </cell>
          <cell r="C3755">
            <v>38393</v>
          </cell>
          <cell r="D3755">
            <v>10</v>
          </cell>
          <cell r="E3755">
            <v>0</v>
          </cell>
          <cell r="F3755">
            <v>18</v>
          </cell>
          <cell r="G3755">
            <v>10</v>
          </cell>
          <cell r="H3755">
            <v>0</v>
          </cell>
          <cell r="I3755">
            <v>18</v>
          </cell>
          <cell r="J3755">
            <v>1</v>
          </cell>
          <cell r="K3755">
            <v>0</v>
          </cell>
          <cell r="L3755" t="str">
            <v>TNE</v>
          </cell>
          <cell r="M3755" t="str">
            <v>KGM</v>
          </cell>
          <cell r="N3755">
            <v>0</v>
          </cell>
          <cell r="O3755" t="str">
            <v>CLASSE</v>
          </cell>
          <cell r="P3755">
            <v>2</v>
          </cell>
          <cell r="Q3755">
            <v>30.8</v>
          </cell>
          <cell r="R3755">
            <v>11</v>
          </cell>
          <cell r="S3755">
            <v>30.800000000000011</v>
          </cell>
          <cell r="T3755" t="str">
            <v xml:space="preserve"> </v>
          </cell>
        </row>
        <row r="3756">
          <cell r="A3756" t="str">
            <v>72029200</v>
          </cell>
          <cell r="B3756" t="str">
            <v>Ferrovanadium</v>
          </cell>
          <cell r="C3756">
            <v>38393</v>
          </cell>
          <cell r="D3756">
            <v>10</v>
          </cell>
          <cell r="E3756">
            <v>0</v>
          </cell>
          <cell r="F3756">
            <v>18</v>
          </cell>
          <cell r="G3756">
            <v>10</v>
          </cell>
          <cell r="H3756">
            <v>0</v>
          </cell>
          <cell r="I3756">
            <v>18</v>
          </cell>
          <cell r="J3756">
            <v>1</v>
          </cell>
          <cell r="K3756">
            <v>0</v>
          </cell>
          <cell r="L3756" t="str">
            <v>TNE</v>
          </cell>
          <cell r="M3756" t="str">
            <v>KGM</v>
          </cell>
          <cell r="N3756">
            <v>0</v>
          </cell>
          <cell r="O3756" t="str">
            <v>CLASSE</v>
          </cell>
          <cell r="P3756">
            <v>2</v>
          </cell>
          <cell r="Q3756">
            <v>30.8</v>
          </cell>
          <cell r="R3756">
            <v>11</v>
          </cell>
          <cell r="S3756">
            <v>30.800000000000011</v>
          </cell>
          <cell r="T3756" t="str">
            <v xml:space="preserve"> </v>
          </cell>
        </row>
        <row r="3757">
          <cell r="A3757" t="str">
            <v>72029300</v>
          </cell>
          <cell r="B3757" t="str">
            <v>Ferroniobium</v>
          </cell>
          <cell r="C3757">
            <v>38393</v>
          </cell>
          <cell r="D3757">
            <v>10</v>
          </cell>
          <cell r="E3757">
            <v>0</v>
          </cell>
          <cell r="F3757">
            <v>18</v>
          </cell>
          <cell r="G3757">
            <v>10</v>
          </cell>
          <cell r="H3757">
            <v>0</v>
          </cell>
          <cell r="I3757">
            <v>18</v>
          </cell>
          <cell r="J3757">
            <v>1</v>
          </cell>
          <cell r="K3757">
            <v>0</v>
          </cell>
          <cell r="L3757" t="str">
            <v>TNE</v>
          </cell>
          <cell r="M3757" t="str">
            <v>KGM</v>
          </cell>
          <cell r="N3757">
            <v>0</v>
          </cell>
          <cell r="O3757" t="str">
            <v>CLASSE</v>
          </cell>
          <cell r="P3757">
            <v>2</v>
          </cell>
          <cell r="Q3757">
            <v>30.8</v>
          </cell>
          <cell r="R3757">
            <v>11</v>
          </cell>
          <cell r="S3757">
            <v>30.800000000000011</v>
          </cell>
          <cell r="T3757" t="str">
            <v xml:space="preserve"> </v>
          </cell>
        </row>
        <row r="3758">
          <cell r="A3758" t="str">
            <v>72029900</v>
          </cell>
          <cell r="B3758" t="str">
            <v>Ferro-alliages du 7202 ndnca</v>
          </cell>
          <cell r="C3758">
            <v>38393</v>
          </cell>
          <cell r="D3758">
            <v>10</v>
          </cell>
          <cell r="E3758">
            <v>0</v>
          </cell>
          <cell r="F3758">
            <v>18</v>
          </cell>
          <cell r="G3758">
            <v>10</v>
          </cell>
          <cell r="H3758">
            <v>0</v>
          </cell>
          <cell r="I3758">
            <v>18</v>
          </cell>
          <cell r="J3758">
            <v>1</v>
          </cell>
          <cell r="K3758">
            <v>0</v>
          </cell>
          <cell r="L3758" t="str">
            <v>TNE</v>
          </cell>
          <cell r="M3758" t="str">
            <v>KGM</v>
          </cell>
          <cell r="N3758">
            <v>0</v>
          </cell>
          <cell r="O3758" t="str">
            <v>CLASSE</v>
          </cell>
          <cell r="P3758">
            <v>2</v>
          </cell>
          <cell r="Q3758">
            <v>30.8</v>
          </cell>
          <cell r="R3758">
            <v>11</v>
          </cell>
          <cell r="S3758">
            <v>30.800000000000011</v>
          </cell>
          <cell r="T3758" t="str">
            <v xml:space="preserve"> </v>
          </cell>
        </row>
        <row r="3759">
          <cell r="A3759" t="str">
            <v>72031000</v>
          </cell>
          <cell r="B3759" t="str">
            <v>Produits ferreux obtenus par reduction directe des minerais de fer</v>
          </cell>
          <cell r="C3759">
            <v>38393</v>
          </cell>
          <cell r="D3759">
            <v>10</v>
          </cell>
          <cell r="E3759">
            <v>0</v>
          </cell>
          <cell r="F3759">
            <v>18</v>
          </cell>
          <cell r="G3759">
            <v>10</v>
          </cell>
          <cell r="H3759">
            <v>0</v>
          </cell>
          <cell r="I3759">
            <v>18</v>
          </cell>
          <cell r="J3759">
            <v>1</v>
          </cell>
          <cell r="K3759">
            <v>0</v>
          </cell>
          <cell r="L3759" t="str">
            <v>TNE</v>
          </cell>
          <cell r="M3759" t="str">
            <v>KGM</v>
          </cell>
          <cell r="N3759">
            <v>0</v>
          </cell>
          <cell r="O3759" t="str">
            <v>CLASSE</v>
          </cell>
          <cell r="P3759">
            <v>2</v>
          </cell>
          <cell r="Q3759">
            <v>30.8</v>
          </cell>
          <cell r="R3759">
            <v>11</v>
          </cell>
          <cell r="S3759">
            <v>30.800000000000011</v>
          </cell>
          <cell r="T3759" t="str">
            <v xml:space="preserve"> </v>
          </cell>
        </row>
        <row r="3760">
          <cell r="A3760" t="str">
            <v>72039000</v>
          </cell>
          <cell r="B3760" t="str">
            <v>Produits ferreux spongieux et fer a 99,94% de purete minimale..</v>
          </cell>
          <cell r="C3760">
            <v>38393</v>
          </cell>
          <cell r="D3760">
            <v>10</v>
          </cell>
          <cell r="E3760">
            <v>0</v>
          </cell>
          <cell r="F3760">
            <v>18</v>
          </cell>
          <cell r="G3760">
            <v>10</v>
          </cell>
          <cell r="H3760">
            <v>0</v>
          </cell>
          <cell r="I3760">
            <v>18</v>
          </cell>
          <cell r="J3760">
            <v>1</v>
          </cell>
          <cell r="K3760">
            <v>0</v>
          </cell>
          <cell r="L3760" t="str">
            <v>TNE</v>
          </cell>
          <cell r="M3760" t="str">
            <v>KGM</v>
          </cell>
          <cell r="N3760">
            <v>0</v>
          </cell>
          <cell r="O3760" t="str">
            <v>CLASSE</v>
          </cell>
          <cell r="P3760">
            <v>2</v>
          </cell>
          <cell r="Q3760">
            <v>30.8</v>
          </cell>
          <cell r="R3760">
            <v>11</v>
          </cell>
          <cell r="S3760">
            <v>30.800000000000011</v>
          </cell>
          <cell r="T3760" t="str">
            <v xml:space="preserve"> </v>
          </cell>
        </row>
        <row r="3761">
          <cell r="A3761" t="str">
            <v>72041000</v>
          </cell>
          <cell r="B3761" t="str">
            <v>Dechets et debris de fonte</v>
          </cell>
          <cell r="C3761">
            <v>38393</v>
          </cell>
          <cell r="D3761">
            <v>10</v>
          </cell>
          <cell r="E3761">
            <v>0</v>
          </cell>
          <cell r="F3761">
            <v>18</v>
          </cell>
          <cell r="G3761">
            <v>10</v>
          </cell>
          <cell r="H3761">
            <v>0</v>
          </cell>
          <cell r="I3761">
            <v>18</v>
          </cell>
          <cell r="J3761">
            <v>1</v>
          </cell>
          <cell r="K3761">
            <v>0</v>
          </cell>
          <cell r="L3761" t="str">
            <v>TNE</v>
          </cell>
          <cell r="M3761" t="str">
            <v>KGM</v>
          </cell>
          <cell r="N3761">
            <v>0</v>
          </cell>
          <cell r="O3761" t="str">
            <v>CLASSE</v>
          </cell>
          <cell r="P3761">
            <v>2</v>
          </cell>
          <cell r="Q3761">
            <v>30.8</v>
          </cell>
          <cell r="R3761">
            <v>11</v>
          </cell>
          <cell r="S3761">
            <v>30.800000000000011</v>
          </cell>
          <cell r="T3761" t="str">
            <v xml:space="preserve"> </v>
          </cell>
        </row>
        <row r="3762">
          <cell r="A3762" t="str">
            <v>72042100</v>
          </cell>
          <cell r="B3762" t="str">
            <v>Dechets et debris d'aciers allies inoxydables</v>
          </cell>
          <cell r="C3762">
            <v>38393</v>
          </cell>
          <cell r="D3762">
            <v>10</v>
          </cell>
          <cell r="E3762">
            <v>0</v>
          </cell>
          <cell r="F3762">
            <v>18</v>
          </cell>
          <cell r="G3762">
            <v>10</v>
          </cell>
          <cell r="H3762">
            <v>0</v>
          </cell>
          <cell r="I3762">
            <v>18</v>
          </cell>
          <cell r="J3762">
            <v>1</v>
          </cell>
          <cell r="K3762">
            <v>0</v>
          </cell>
          <cell r="L3762" t="str">
            <v>TNE</v>
          </cell>
          <cell r="M3762" t="str">
            <v>KGM</v>
          </cell>
          <cell r="N3762">
            <v>0</v>
          </cell>
          <cell r="O3762" t="str">
            <v>CLASSE</v>
          </cell>
          <cell r="P3762">
            <v>2</v>
          </cell>
          <cell r="Q3762">
            <v>30.8</v>
          </cell>
          <cell r="R3762">
            <v>11</v>
          </cell>
          <cell r="S3762">
            <v>30.800000000000011</v>
          </cell>
          <cell r="T3762" t="str">
            <v xml:space="preserve"> </v>
          </cell>
        </row>
        <row r="3763">
          <cell r="A3763" t="str">
            <v>72042900</v>
          </cell>
          <cell r="B3763" t="str">
            <v>Dechets et debris d'autres aciers allies</v>
          </cell>
          <cell r="C3763">
            <v>38393</v>
          </cell>
          <cell r="D3763">
            <v>10</v>
          </cell>
          <cell r="E3763">
            <v>0</v>
          </cell>
          <cell r="F3763">
            <v>18</v>
          </cell>
          <cell r="G3763">
            <v>10</v>
          </cell>
          <cell r="H3763">
            <v>0</v>
          </cell>
          <cell r="I3763">
            <v>18</v>
          </cell>
          <cell r="J3763">
            <v>1</v>
          </cell>
          <cell r="K3763">
            <v>0</v>
          </cell>
          <cell r="L3763" t="str">
            <v>TNE</v>
          </cell>
          <cell r="M3763" t="str">
            <v>KGM</v>
          </cell>
          <cell r="N3763">
            <v>0</v>
          </cell>
          <cell r="O3763" t="str">
            <v>CLASSE</v>
          </cell>
          <cell r="P3763">
            <v>2</v>
          </cell>
          <cell r="Q3763">
            <v>30.8</v>
          </cell>
          <cell r="R3763">
            <v>11</v>
          </cell>
          <cell r="S3763">
            <v>30.800000000000011</v>
          </cell>
          <cell r="T3763" t="str">
            <v xml:space="preserve"> </v>
          </cell>
        </row>
        <row r="3764">
          <cell r="A3764" t="str">
            <v>72043000</v>
          </cell>
          <cell r="B3764" t="str">
            <v>Dechets et debris de fer ou d'acier etames</v>
          </cell>
          <cell r="C3764">
            <v>38393</v>
          </cell>
          <cell r="D3764">
            <v>10</v>
          </cell>
          <cell r="E3764">
            <v>0</v>
          </cell>
          <cell r="F3764">
            <v>18</v>
          </cell>
          <cell r="G3764">
            <v>10</v>
          </cell>
          <cell r="H3764">
            <v>0</v>
          </cell>
          <cell r="I3764">
            <v>18</v>
          </cell>
          <cell r="J3764">
            <v>1</v>
          </cell>
          <cell r="K3764">
            <v>0</v>
          </cell>
          <cell r="L3764" t="str">
            <v>TNE</v>
          </cell>
          <cell r="M3764" t="str">
            <v>KGM</v>
          </cell>
          <cell r="N3764">
            <v>0</v>
          </cell>
          <cell r="O3764" t="str">
            <v>CLASSE</v>
          </cell>
          <cell r="P3764">
            <v>2</v>
          </cell>
          <cell r="Q3764">
            <v>30.8</v>
          </cell>
          <cell r="R3764">
            <v>11</v>
          </cell>
          <cell r="S3764">
            <v>30.800000000000011</v>
          </cell>
          <cell r="T3764" t="str">
            <v xml:space="preserve"> </v>
          </cell>
        </row>
        <row r="3765">
          <cell r="A3765" t="str">
            <v>72044100</v>
          </cell>
          <cell r="B3765" t="str">
            <v>Tournures...chutes d'estampage ou de decoupage,meme en paquets</v>
          </cell>
          <cell r="C3765">
            <v>38393</v>
          </cell>
          <cell r="D3765">
            <v>10</v>
          </cell>
          <cell r="E3765">
            <v>0</v>
          </cell>
          <cell r="F3765">
            <v>18</v>
          </cell>
          <cell r="G3765">
            <v>10</v>
          </cell>
          <cell r="H3765">
            <v>0</v>
          </cell>
          <cell r="I3765">
            <v>18</v>
          </cell>
          <cell r="J3765">
            <v>1</v>
          </cell>
          <cell r="K3765">
            <v>0</v>
          </cell>
          <cell r="L3765" t="str">
            <v>TNE</v>
          </cell>
          <cell r="M3765" t="str">
            <v>KGM</v>
          </cell>
          <cell r="N3765">
            <v>0</v>
          </cell>
          <cell r="O3765" t="str">
            <v>CLASSE</v>
          </cell>
          <cell r="P3765">
            <v>2</v>
          </cell>
          <cell r="Q3765">
            <v>30.8</v>
          </cell>
          <cell r="R3765">
            <v>11</v>
          </cell>
          <cell r="S3765">
            <v>30.800000000000011</v>
          </cell>
          <cell r="T3765" t="str">
            <v xml:space="preserve"> </v>
          </cell>
        </row>
        <row r="3766">
          <cell r="A3766" t="str">
            <v>72044900</v>
          </cell>
          <cell r="B3766" t="str">
            <v>Dechets et debris de fer ndnca</v>
          </cell>
          <cell r="C3766">
            <v>38393</v>
          </cell>
          <cell r="D3766">
            <v>10</v>
          </cell>
          <cell r="E3766">
            <v>0</v>
          </cell>
          <cell r="F3766">
            <v>18</v>
          </cell>
          <cell r="G3766">
            <v>10</v>
          </cell>
          <cell r="H3766">
            <v>0</v>
          </cell>
          <cell r="I3766">
            <v>18</v>
          </cell>
          <cell r="J3766">
            <v>1</v>
          </cell>
          <cell r="K3766">
            <v>0</v>
          </cell>
          <cell r="L3766" t="str">
            <v>TNE</v>
          </cell>
          <cell r="M3766" t="str">
            <v>KGM</v>
          </cell>
          <cell r="N3766">
            <v>0</v>
          </cell>
          <cell r="O3766" t="str">
            <v>CLASSE</v>
          </cell>
          <cell r="P3766">
            <v>2</v>
          </cell>
          <cell r="Q3766">
            <v>30.8</v>
          </cell>
          <cell r="R3766">
            <v>11</v>
          </cell>
          <cell r="S3766">
            <v>30.800000000000011</v>
          </cell>
          <cell r="T3766" t="str">
            <v xml:space="preserve"> </v>
          </cell>
        </row>
        <row r="3767">
          <cell r="A3767" t="str">
            <v>72045000</v>
          </cell>
          <cell r="B3767" t="str">
            <v>Dechets lingotes  de fe ou d'aciers</v>
          </cell>
          <cell r="C3767">
            <v>38393</v>
          </cell>
          <cell r="D3767">
            <v>10</v>
          </cell>
          <cell r="E3767">
            <v>0</v>
          </cell>
          <cell r="F3767">
            <v>18</v>
          </cell>
          <cell r="G3767">
            <v>10</v>
          </cell>
          <cell r="H3767">
            <v>0</v>
          </cell>
          <cell r="I3767">
            <v>18</v>
          </cell>
          <cell r="J3767">
            <v>1</v>
          </cell>
          <cell r="K3767">
            <v>0</v>
          </cell>
          <cell r="L3767" t="str">
            <v>TNE</v>
          </cell>
          <cell r="M3767" t="str">
            <v>KGM</v>
          </cell>
          <cell r="N3767">
            <v>0</v>
          </cell>
          <cell r="O3767" t="str">
            <v>CLASSE</v>
          </cell>
          <cell r="P3767">
            <v>2</v>
          </cell>
          <cell r="Q3767">
            <v>30.8</v>
          </cell>
          <cell r="R3767">
            <v>11</v>
          </cell>
          <cell r="S3767">
            <v>30.800000000000011</v>
          </cell>
          <cell r="T3767" t="str">
            <v xml:space="preserve"> </v>
          </cell>
        </row>
        <row r="3768">
          <cell r="A3768" t="str">
            <v>72051000</v>
          </cell>
          <cell r="B3768" t="str">
            <v>Grenailles de fonte brute,de fonte spiegel,de fer ou d'acier</v>
          </cell>
          <cell r="C3768">
            <v>38393</v>
          </cell>
          <cell r="D3768">
            <v>10</v>
          </cell>
          <cell r="E3768">
            <v>0</v>
          </cell>
          <cell r="F3768">
            <v>18</v>
          </cell>
          <cell r="G3768">
            <v>10</v>
          </cell>
          <cell r="H3768">
            <v>0</v>
          </cell>
          <cell r="I3768">
            <v>18</v>
          </cell>
          <cell r="J3768">
            <v>1</v>
          </cell>
          <cell r="K3768">
            <v>0</v>
          </cell>
          <cell r="L3768" t="str">
            <v>TNE</v>
          </cell>
          <cell r="M3768" t="str">
            <v>KGM</v>
          </cell>
          <cell r="N3768">
            <v>0</v>
          </cell>
          <cell r="O3768" t="str">
            <v>CLASSE</v>
          </cell>
          <cell r="P3768">
            <v>2</v>
          </cell>
          <cell r="Q3768">
            <v>30.8</v>
          </cell>
          <cell r="R3768">
            <v>11</v>
          </cell>
          <cell r="S3768">
            <v>30.800000000000011</v>
          </cell>
          <cell r="T3768" t="str">
            <v xml:space="preserve"> </v>
          </cell>
        </row>
        <row r="3769">
          <cell r="A3769" t="str">
            <v>72052100</v>
          </cell>
          <cell r="B3769" t="str">
            <v>Poudres d'aciers allies</v>
          </cell>
          <cell r="C3769">
            <v>38393</v>
          </cell>
          <cell r="D3769">
            <v>10</v>
          </cell>
          <cell r="E3769">
            <v>0</v>
          </cell>
          <cell r="F3769">
            <v>18</v>
          </cell>
          <cell r="G3769">
            <v>10</v>
          </cell>
          <cell r="H3769">
            <v>0</v>
          </cell>
          <cell r="I3769">
            <v>18</v>
          </cell>
          <cell r="J3769">
            <v>1</v>
          </cell>
          <cell r="K3769">
            <v>0</v>
          </cell>
          <cell r="L3769" t="str">
            <v>TNE</v>
          </cell>
          <cell r="M3769" t="str">
            <v>KGM</v>
          </cell>
          <cell r="N3769">
            <v>0</v>
          </cell>
          <cell r="O3769" t="str">
            <v>CLASSE</v>
          </cell>
          <cell r="P3769">
            <v>2</v>
          </cell>
          <cell r="Q3769">
            <v>30.8</v>
          </cell>
          <cell r="R3769">
            <v>11</v>
          </cell>
          <cell r="S3769">
            <v>30.800000000000011</v>
          </cell>
          <cell r="T3769" t="str">
            <v xml:space="preserve"> </v>
          </cell>
        </row>
        <row r="3770">
          <cell r="A3770" t="str">
            <v>72052900</v>
          </cell>
          <cell r="B3770" t="str">
            <v>Poudres de fonte brute,de fonte spiegel,de fer ou d'autres aciers</v>
          </cell>
          <cell r="C3770">
            <v>38393</v>
          </cell>
          <cell r="D3770">
            <v>10</v>
          </cell>
          <cell r="E3770">
            <v>0</v>
          </cell>
          <cell r="F3770">
            <v>18</v>
          </cell>
          <cell r="G3770">
            <v>10</v>
          </cell>
          <cell r="H3770">
            <v>0</v>
          </cell>
          <cell r="I3770">
            <v>18</v>
          </cell>
          <cell r="J3770">
            <v>1</v>
          </cell>
          <cell r="K3770">
            <v>0</v>
          </cell>
          <cell r="L3770" t="str">
            <v>TNE</v>
          </cell>
          <cell r="M3770" t="str">
            <v>KGM</v>
          </cell>
          <cell r="N3770">
            <v>0</v>
          </cell>
          <cell r="O3770" t="str">
            <v>CLASSE</v>
          </cell>
          <cell r="P3770">
            <v>2</v>
          </cell>
          <cell r="Q3770">
            <v>30.8</v>
          </cell>
          <cell r="R3770">
            <v>11</v>
          </cell>
          <cell r="S3770">
            <v>30.800000000000011</v>
          </cell>
          <cell r="T3770" t="str">
            <v xml:space="preserve"> </v>
          </cell>
        </row>
        <row r="3771">
          <cell r="A3771" t="str">
            <v>72061000</v>
          </cell>
          <cell r="B3771" t="str">
            <v>Lingots de fer et d'acier non allie</v>
          </cell>
          <cell r="C3771">
            <v>38393</v>
          </cell>
          <cell r="D3771">
            <v>10</v>
          </cell>
          <cell r="E3771">
            <v>0</v>
          </cell>
          <cell r="F3771">
            <v>18</v>
          </cell>
          <cell r="G3771">
            <v>10</v>
          </cell>
          <cell r="H3771">
            <v>0</v>
          </cell>
          <cell r="I3771">
            <v>18</v>
          </cell>
          <cell r="J3771">
            <v>1</v>
          </cell>
          <cell r="K3771">
            <v>0</v>
          </cell>
          <cell r="L3771" t="str">
            <v>TNE</v>
          </cell>
          <cell r="M3771" t="str">
            <v>KGM</v>
          </cell>
          <cell r="N3771">
            <v>0</v>
          </cell>
          <cell r="O3771" t="str">
            <v>CLASSE</v>
          </cell>
          <cell r="P3771">
            <v>2</v>
          </cell>
          <cell r="Q3771">
            <v>30.8</v>
          </cell>
          <cell r="R3771">
            <v>11</v>
          </cell>
          <cell r="S3771">
            <v>30.800000000000011</v>
          </cell>
          <cell r="T3771" t="str">
            <v xml:space="preserve"> </v>
          </cell>
        </row>
        <row r="3772">
          <cell r="A3772" t="str">
            <v>72069000</v>
          </cell>
          <cell r="B3772" t="str">
            <v>Formes primaires de fer et acier non allies(fer du n.72.03 exclus)</v>
          </cell>
          <cell r="C3772">
            <v>38393</v>
          </cell>
          <cell r="D3772">
            <v>10</v>
          </cell>
          <cell r="E3772">
            <v>0</v>
          </cell>
          <cell r="F3772">
            <v>18</v>
          </cell>
          <cell r="G3772">
            <v>10</v>
          </cell>
          <cell r="H3772">
            <v>0</v>
          </cell>
          <cell r="I3772">
            <v>18</v>
          </cell>
          <cell r="J3772">
            <v>1</v>
          </cell>
          <cell r="K3772">
            <v>0</v>
          </cell>
          <cell r="L3772" t="str">
            <v>TNE</v>
          </cell>
          <cell r="M3772" t="str">
            <v>KGM</v>
          </cell>
          <cell r="N3772">
            <v>0</v>
          </cell>
          <cell r="O3772" t="str">
            <v>CLASSE</v>
          </cell>
          <cell r="P3772">
            <v>2</v>
          </cell>
          <cell r="Q3772">
            <v>30.8</v>
          </cell>
          <cell r="R3772">
            <v>11</v>
          </cell>
          <cell r="S3772">
            <v>30.800000000000011</v>
          </cell>
          <cell r="T3772" t="str">
            <v xml:space="preserve"> </v>
          </cell>
        </row>
        <row r="3773">
          <cell r="A3773" t="str">
            <v>72071100</v>
          </cell>
          <cell r="B3773" t="str">
            <v>Demi-prod.en fe ou aciers n.a.,- de 0,25 % de carb.de sect.t carre ou rect</v>
          </cell>
          <cell r="C3773">
            <v>38393</v>
          </cell>
          <cell r="D3773">
            <v>10</v>
          </cell>
          <cell r="E3773">
            <v>0</v>
          </cell>
          <cell r="F3773">
            <v>18</v>
          </cell>
          <cell r="G3773">
            <v>10</v>
          </cell>
          <cell r="H3773">
            <v>0</v>
          </cell>
          <cell r="I3773">
            <v>18</v>
          </cell>
          <cell r="J3773">
            <v>1</v>
          </cell>
          <cell r="K3773">
            <v>0</v>
          </cell>
          <cell r="L3773" t="str">
            <v>TNE</v>
          </cell>
          <cell r="M3773" t="str">
            <v>KGM</v>
          </cell>
          <cell r="N3773">
            <v>0</v>
          </cell>
          <cell r="O3773" t="str">
            <v>CLASSE</v>
          </cell>
          <cell r="P3773">
            <v>2</v>
          </cell>
          <cell r="Q3773">
            <v>30.8</v>
          </cell>
          <cell r="R3773">
            <v>11</v>
          </cell>
          <cell r="S3773">
            <v>30.800000000000011</v>
          </cell>
          <cell r="T3773" t="str">
            <v xml:space="preserve"> </v>
          </cell>
        </row>
        <row r="3774">
          <cell r="A3774" t="str">
            <v>72071200</v>
          </cell>
          <cell r="B3774" t="str">
            <v>Demi-prodts en fe ou aciers n.allies,- de 0,25% de carbone de sect t.rect</v>
          </cell>
          <cell r="C3774">
            <v>38393</v>
          </cell>
          <cell r="D3774">
            <v>10</v>
          </cell>
          <cell r="E3774">
            <v>0</v>
          </cell>
          <cell r="F3774">
            <v>18</v>
          </cell>
          <cell r="G3774">
            <v>10</v>
          </cell>
          <cell r="H3774">
            <v>0</v>
          </cell>
          <cell r="I3774">
            <v>18</v>
          </cell>
          <cell r="J3774">
            <v>1</v>
          </cell>
          <cell r="K3774">
            <v>0</v>
          </cell>
          <cell r="L3774" t="str">
            <v>TNE</v>
          </cell>
          <cell r="M3774" t="str">
            <v>KGM</v>
          </cell>
          <cell r="N3774">
            <v>0</v>
          </cell>
          <cell r="O3774" t="str">
            <v>CLASSE</v>
          </cell>
          <cell r="P3774">
            <v>2</v>
          </cell>
          <cell r="Q3774">
            <v>30.8</v>
          </cell>
          <cell r="R3774">
            <v>11</v>
          </cell>
          <cell r="S3774">
            <v>30.800000000000011</v>
          </cell>
          <cell r="T3774" t="str">
            <v xml:space="preserve"> </v>
          </cell>
        </row>
        <row r="3775">
          <cell r="A3775" t="str">
            <v>72071900</v>
          </cell>
          <cell r="B3775" t="str">
            <v>Demi-produits en fer ou en aciers non allies,-0,25% de carbone</v>
          </cell>
          <cell r="C3775">
            <v>38393</v>
          </cell>
          <cell r="D3775">
            <v>10</v>
          </cell>
          <cell r="E3775">
            <v>0</v>
          </cell>
          <cell r="F3775">
            <v>18</v>
          </cell>
          <cell r="G3775">
            <v>10</v>
          </cell>
          <cell r="H3775">
            <v>0</v>
          </cell>
          <cell r="I3775">
            <v>18</v>
          </cell>
          <cell r="J3775">
            <v>1</v>
          </cell>
          <cell r="K3775">
            <v>0</v>
          </cell>
          <cell r="L3775" t="str">
            <v>TNE</v>
          </cell>
          <cell r="M3775" t="str">
            <v>KGM</v>
          </cell>
          <cell r="N3775">
            <v>0</v>
          </cell>
          <cell r="O3775" t="str">
            <v>CLASSE</v>
          </cell>
          <cell r="P3775">
            <v>2</v>
          </cell>
          <cell r="Q3775">
            <v>30.8</v>
          </cell>
          <cell r="R3775">
            <v>11</v>
          </cell>
          <cell r="S3775">
            <v>30.800000000000011</v>
          </cell>
          <cell r="T3775" t="str">
            <v xml:space="preserve"> </v>
          </cell>
        </row>
        <row r="3776">
          <cell r="A3776" t="str">
            <v>72072000</v>
          </cell>
          <cell r="B3776" t="str">
            <v>Demi-produits en fe ou en acier non allies 0.25% ou plus de carbone</v>
          </cell>
          <cell r="C3776">
            <v>38393</v>
          </cell>
          <cell r="D3776">
            <v>10</v>
          </cell>
          <cell r="E3776">
            <v>0</v>
          </cell>
          <cell r="F3776">
            <v>18</v>
          </cell>
          <cell r="G3776">
            <v>10</v>
          </cell>
          <cell r="H3776">
            <v>0</v>
          </cell>
          <cell r="I3776">
            <v>18</v>
          </cell>
          <cell r="J3776">
            <v>1</v>
          </cell>
          <cell r="K3776">
            <v>0</v>
          </cell>
          <cell r="L3776" t="str">
            <v>TNE</v>
          </cell>
          <cell r="M3776" t="str">
            <v>KGM</v>
          </cell>
          <cell r="N3776">
            <v>0</v>
          </cell>
          <cell r="O3776" t="str">
            <v>CLASSE</v>
          </cell>
          <cell r="P3776">
            <v>2</v>
          </cell>
          <cell r="Q3776">
            <v>30.8</v>
          </cell>
          <cell r="R3776">
            <v>11</v>
          </cell>
          <cell r="S3776">
            <v>30.800000000000011</v>
          </cell>
          <cell r="T3776" t="str">
            <v xml:space="preserve"> </v>
          </cell>
        </row>
        <row r="3777">
          <cell r="A3777" t="str">
            <v>72081000</v>
          </cell>
          <cell r="B3777" t="str">
            <v>Produits. lamines. a chaud plats en fe ou acier n.allies. l&gt;=600 enroules</v>
          </cell>
          <cell r="C3777">
            <v>38393</v>
          </cell>
          <cell r="D3777">
            <v>10</v>
          </cell>
          <cell r="E3777">
            <v>0</v>
          </cell>
          <cell r="F3777">
            <v>18</v>
          </cell>
          <cell r="G3777">
            <v>10</v>
          </cell>
          <cell r="H3777">
            <v>0</v>
          </cell>
          <cell r="I3777">
            <v>18</v>
          </cell>
          <cell r="J3777">
            <v>1</v>
          </cell>
          <cell r="K3777">
            <v>0</v>
          </cell>
          <cell r="L3777" t="str">
            <v>TNE</v>
          </cell>
          <cell r="M3777" t="str">
            <v>KGM</v>
          </cell>
          <cell r="N3777">
            <v>0</v>
          </cell>
          <cell r="O3777" t="str">
            <v>CLASSE</v>
          </cell>
          <cell r="P3777">
            <v>2</v>
          </cell>
          <cell r="Q3777">
            <v>30.8</v>
          </cell>
          <cell r="R3777">
            <v>11</v>
          </cell>
          <cell r="S3777">
            <v>30.800000000000011</v>
          </cell>
          <cell r="T3777" t="str">
            <v xml:space="preserve"> </v>
          </cell>
        </row>
        <row r="3778">
          <cell r="A3778" t="str">
            <v>72082500</v>
          </cell>
          <cell r="B3778" t="str">
            <v>Prodts lam.a chaud plats en fe acier n.a.l&gt;=600mm enroul.d'epais.&gt;=4.75mm</v>
          </cell>
          <cell r="C3778">
            <v>38393</v>
          </cell>
          <cell r="D3778">
            <v>10</v>
          </cell>
          <cell r="E3778">
            <v>0</v>
          </cell>
          <cell r="F3778">
            <v>18</v>
          </cell>
          <cell r="G3778">
            <v>10</v>
          </cell>
          <cell r="H3778">
            <v>0</v>
          </cell>
          <cell r="I3778">
            <v>18</v>
          </cell>
          <cell r="J3778">
            <v>1</v>
          </cell>
          <cell r="K3778">
            <v>0</v>
          </cell>
          <cell r="L3778" t="str">
            <v>TNE</v>
          </cell>
          <cell r="M3778" t="str">
            <v>KGM</v>
          </cell>
          <cell r="N3778">
            <v>0</v>
          </cell>
          <cell r="O3778" t="str">
            <v>CLASSE</v>
          </cell>
          <cell r="P3778">
            <v>2</v>
          </cell>
          <cell r="Q3778">
            <v>30.8</v>
          </cell>
          <cell r="R3778">
            <v>11</v>
          </cell>
          <cell r="S3778">
            <v>30.800000000000011</v>
          </cell>
          <cell r="T3778" t="str">
            <v xml:space="preserve"> </v>
          </cell>
        </row>
        <row r="3779">
          <cell r="A3779" t="str">
            <v>72082600</v>
          </cell>
          <cell r="B3779" t="str">
            <v>Prodts.lam.a chaud plats en fe,acier n.a.l&gt;=600mm enroul.epais&gt;=3mm&lt;4.75mm</v>
          </cell>
          <cell r="C3779">
            <v>38393</v>
          </cell>
          <cell r="D3779">
            <v>10</v>
          </cell>
          <cell r="E3779">
            <v>0</v>
          </cell>
          <cell r="F3779">
            <v>18</v>
          </cell>
          <cell r="G3779">
            <v>10</v>
          </cell>
          <cell r="H3779">
            <v>0</v>
          </cell>
          <cell r="I3779">
            <v>18</v>
          </cell>
          <cell r="J3779">
            <v>1</v>
          </cell>
          <cell r="K3779">
            <v>0</v>
          </cell>
          <cell r="L3779" t="str">
            <v>TNE</v>
          </cell>
          <cell r="M3779" t="str">
            <v>KGM</v>
          </cell>
          <cell r="N3779">
            <v>0</v>
          </cell>
          <cell r="O3779" t="str">
            <v>CLASSE</v>
          </cell>
          <cell r="P3779">
            <v>2</v>
          </cell>
          <cell r="Q3779">
            <v>30.8</v>
          </cell>
          <cell r="R3779">
            <v>11</v>
          </cell>
          <cell r="S3779">
            <v>30.800000000000011</v>
          </cell>
          <cell r="T3779" t="str">
            <v xml:space="preserve"> </v>
          </cell>
        </row>
        <row r="3780">
          <cell r="A3780" t="str">
            <v>72082700</v>
          </cell>
          <cell r="B3780" t="str">
            <v>Prodts. lam.a chaud plats en fe,acier n.a. l&gt;=600mm enroules epais.&lt; 3mm</v>
          </cell>
          <cell r="C3780">
            <v>38393</v>
          </cell>
          <cell r="D3780">
            <v>10</v>
          </cell>
          <cell r="E3780">
            <v>0</v>
          </cell>
          <cell r="F3780">
            <v>18</v>
          </cell>
          <cell r="G3780">
            <v>10</v>
          </cell>
          <cell r="H3780">
            <v>0</v>
          </cell>
          <cell r="I3780">
            <v>18</v>
          </cell>
          <cell r="J3780">
            <v>1</v>
          </cell>
          <cell r="K3780">
            <v>0</v>
          </cell>
          <cell r="L3780" t="str">
            <v>TNE</v>
          </cell>
          <cell r="M3780" t="str">
            <v>KGM</v>
          </cell>
          <cell r="N3780">
            <v>0</v>
          </cell>
          <cell r="O3780" t="str">
            <v>CLASSE</v>
          </cell>
          <cell r="P3780">
            <v>2</v>
          </cell>
          <cell r="Q3780">
            <v>30.8</v>
          </cell>
          <cell r="R3780">
            <v>11</v>
          </cell>
          <cell r="S3780">
            <v>30.800000000000011</v>
          </cell>
          <cell r="T3780" t="str">
            <v xml:space="preserve"> </v>
          </cell>
        </row>
        <row r="3781">
          <cell r="A3781" t="str">
            <v>72083600</v>
          </cell>
          <cell r="B3781" t="str">
            <v>Prodts. en fe acier n.a. enroules,lam.a chaud d'une epais. &gt;10mm;l &gt;=600mm</v>
          </cell>
          <cell r="C3781">
            <v>38393</v>
          </cell>
          <cell r="D3781">
            <v>10</v>
          </cell>
          <cell r="E3781">
            <v>0</v>
          </cell>
          <cell r="F3781">
            <v>18</v>
          </cell>
          <cell r="G3781">
            <v>10</v>
          </cell>
          <cell r="H3781">
            <v>0</v>
          </cell>
          <cell r="I3781">
            <v>18</v>
          </cell>
          <cell r="J3781">
            <v>1</v>
          </cell>
          <cell r="K3781">
            <v>0</v>
          </cell>
          <cell r="L3781" t="str">
            <v>TNE</v>
          </cell>
          <cell r="M3781" t="str">
            <v>KGM</v>
          </cell>
          <cell r="N3781">
            <v>0</v>
          </cell>
          <cell r="O3781" t="str">
            <v>CLASSE</v>
          </cell>
          <cell r="P3781">
            <v>2</v>
          </cell>
          <cell r="Q3781">
            <v>30.8</v>
          </cell>
          <cell r="R3781">
            <v>11</v>
          </cell>
          <cell r="S3781">
            <v>30.800000000000011</v>
          </cell>
          <cell r="T3781" t="str">
            <v xml:space="preserve"> </v>
          </cell>
        </row>
        <row r="3782">
          <cell r="A3782" t="str">
            <v>72083700</v>
          </cell>
          <cell r="B3782" t="str">
            <v>Prodts lam.plats en fe ou acier n.a.;l&gt;=600mm,epais&gt;=4.75mm&lt;=10mm</v>
          </cell>
          <cell r="C3782">
            <v>38393</v>
          </cell>
          <cell r="D3782">
            <v>10</v>
          </cell>
          <cell r="E3782">
            <v>0</v>
          </cell>
          <cell r="F3782">
            <v>18</v>
          </cell>
          <cell r="G3782">
            <v>10</v>
          </cell>
          <cell r="H3782">
            <v>0</v>
          </cell>
          <cell r="I3782">
            <v>18</v>
          </cell>
          <cell r="J3782">
            <v>1</v>
          </cell>
          <cell r="K3782">
            <v>0</v>
          </cell>
          <cell r="L3782" t="str">
            <v>TNE</v>
          </cell>
          <cell r="M3782" t="str">
            <v>KGM</v>
          </cell>
          <cell r="N3782">
            <v>0</v>
          </cell>
          <cell r="O3782" t="str">
            <v>CLASSE</v>
          </cell>
          <cell r="P3782">
            <v>2</v>
          </cell>
          <cell r="Q3782">
            <v>30.8</v>
          </cell>
          <cell r="R3782">
            <v>11</v>
          </cell>
          <cell r="S3782">
            <v>30.800000000000011</v>
          </cell>
          <cell r="T3782" t="str">
            <v xml:space="preserve"> </v>
          </cell>
        </row>
        <row r="3783">
          <cell r="A3783" t="str">
            <v>72083800</v>
          </cell>
          <cell r="B3783" t="str">
            <v>Prodts. en fe,acier n.a. enroules,lam. a chaud epais. &gt;=3mm &lt;4.75 l&gt;=600mm</v>
          </cell>
          <cell r="C3783">
            <v>38393</v>
          </cell>
          <cell r="D3783">
            <v>10</v>
          </cell>
          <cell r="E3783">
            <v>0</v>
          </cell>
          <cell r="F3783">
            <v>18</v>
          </cell>
          <cell r="G3783">
            <v>10</v>
          </cell>
          <cell r="H3783">
            <v>0</v>
          </cell>
          <cell r="I3783">
            <v>18</v>
          </cell>
          <cell r="J3783">
            <v>1</v>
          </cell>
          <cell r="K3783">
            <v>0</v>
          </cell>
          <cell r="L3783" t="str">
            <v>TNE</v>
          </cell>
          <cell r="M3783" t="str">
            <v>KGM</v>
          </cell>
          <cell r="N3783">
            <v>0</v>
          </cell>
          <cell r="O3783" t="str">
            <v>CLASSE</v>
          </cell>
          <cell r="P3783">
            <v>2</v>
          </cell>
          <cell r="Q3783">
            <v>30.8</v>
          </cell>
          <cell r="R3783">
            <v>11</v>
          </cell>
          <cell r="S3783">
            <v>30.800000000000011</v>
          </cell>
          <cell r="T3783" t="str">
            <v xml:space="preserve"> </v>
          </cell>
        </row>
        <row r="3784">
          <cell r="A3784" t="str">
            <v>72083900</v>
          </cell>
          <cell r="B3784" t="str">
            <v>Produits. en fe,acier non allies lamines a chaud; epaisseur &lt;3m; l &gt;=600mm</v>
          </cell>
          <cell r="C3784">
            <v>38393</v>
          </cell>
          <cell r="D3784">
            <v>10</v>
          </cell>
          <cell r="E3784">
            <v>0</v>
          </cell>
          <cell r="F3784">
            <v>18</v>
          </cell>
          <cell r="G3784">
            <v>10</v>
          </cell>
          <cell r="H3784">
            <v>0</v>
          </cell>
          <cell r="I3784">
            <v>18</v>
          </cell>
          <cell r="J3784">
            <v>1</v>
          </cell>
          <cell r="K3784">
            <v>0</v>
          </cell>
          <cell r="L3784" t="str">
            <v>TNE</v>
          </cell>
          <cell r="M3784" t="str">
            <v>KGM</v>
          </cell>
          <cell r="N3784">
            <v>0</v>
          </cell>
          <cell r="O3784" t="str">
            <v>CLASSE</v>
          </cell>
          <cell r="P3784">
            <v>2</v>
          </cell>
          <cell r="Q3784">
            <v>30.8</v>
          </cell>
          <cell r="R3784">
            <v>11</v>
          </cell>
          <cell r="S3784">
            <v>30.800000000000011</v>
          </cell>
          <cell r="T3784" t="str">
            <v xml:space="preserve"> </v>
          </cell>
        </row>
        <row r="3785">
          <cell r="A3785" t="str">
            <v>72084000</v>
          </cell>
          <cell r="B3785" t="str">
            <v>Produits. en fe acier non allies non enroules,lamines a chaud; l&gt;=600mm</v>
          </cell>
          <cell r="C3785">
            <v>38393</v>
          </cell>
          <cell r="D3785">
            <v>20</v>
          </cell>
          <cell r="E3785">
            <v>0</v>
          </cell>
          <cell r="F3785">
            <v>18</v>
          </cell>
          <cell r="G3785">
            <v>20</v>
          </cell>
          <cell r="H3785">
            <v>0</v>
          </cell>
          <cell r="I3785">
            <v>18</v>
          </cell>
          <cell r="J3785">
            <v>1</v>
          </cell>
          <cell r="K3785">
            <v>0</v>
          </cell>
          <cell r="L3785" t="str">
            <v>TNE</v>
          </cell>
          <cell r="M3785" t="str">
            <v>KGM</v>
          </cell>
          <cell r="N3785">
            <v>0</v>
          </cell>
          <cell r="O3785" t="str">
            <v>CLASSE</v>
          </cell>
          <cell r="P3785">
            <v>3</v>
          </cell>
          <cell r="Q3785">
            <v>42.6</v>
          </cell>
          <cell r="R3785">
            <v>21</v>
          </cell>
          <cell r="S3785">
            <v>42.599999999999994</v>
          </cell>
          <cell r="T3785" t="str">
            <v xml:space="preserve"> </v>
          </cell>
        </row>
        <row r="3786">
          <cell r="A3786" t="str">
            <v>72085100</v>
          </cell>
          <cell r="B3786" t="str">
            <v>Prodts. en fe,acier n.allies n.enroules lam.a chaud d'epais.&gt;10mm;l&gt;=600mm</v>
          </cell>
          <cell r="C3786">
            <v>38393</v>
          </cell>
          <cell r="D3786">
            <v>20</v>
          </cell>
          <cell r="E3786">
            <v>0</v>
          </cell>
          <cell r="F3786">
            <v>18</v>
          </cell>
          <cell r="G3786">
            <v>20</v>
          </cell>
          <cell r="H3786">
            <v>0</v>
          </cell>
          <cell r="I3786">
            <v>18</v>
          </cell>
          <cell r="J3786">
            <v>1</v>
          </cell>
          <cell r="K3786">
            <v>0</v>
          </cell>
          <cell r="L3786" t="str">
            <v>TNE</v>
          </cell>
          <cell r="M3786" t="str">
            <v>KGM</v>
          </cell>
          <cell r="N3786">
            <v>0</v>
          </cell>
          <cell r="O3786" t="str">
            <v>CLASSE</v>
          </cell>
          <cell r="P3786">
            <v>3</v>
          </cell>
          <cell r="Q3786">
            <v>42.6</v>
          </cell>
          <cell r="R3786">
            <v>21</v>
          </cell>
          <cell r="S3786">
            <v>42.599999999999994</v>
          </cell>
          <cell r="T3786" t="str">
            <v xml:space="preserve"> </v>
          </cell>
        </row>
        <row r="3787">
          <cell r="A3787" t="str">
            <v>72085200</v>
          </cell>
          <cell r="B3787" t="str">
            <v>Prodts.en fe,acier n.a.n.enroules lam.a chaud ep.&gt;=4.75mm &lt;=10mm l&gt;=600mm</v>
          </cell>
          <cell r="C3787">
            <v>38393</v>
          </cell>
          <cell r="D3787">
            <v>20</v>
          </cell>
          <cell r="E3787">
            <v>0</v>
          </cell>
          <cell r="F3787">
            <v>18</v>
          </cell>
          <cell r="G3787">
            <v>20</v>
          </cell>
          <cell r="H3787">
            <v>0</v>
          </cell>
          <cell r="I3787">
            <v>18</v>
          </cell>
          <cell r="J3787">
            <v>1</v>
          </cell>
          <cell r="K3787">
            <v>0</v>
          </cell>
          <cell r="L3787" t="str">
            <v>TNE</v>
          </cell>
          <cell r="M3787" t="str">
            <v>KGM</v>
          </cell>
          <cell r="N3787">
            <v>0</v>
          </cell>
          <cell r="O3787" t="str">
            <v>CLASSE</v>
          </cell>
          <cell r="P3787">
            <v>3</v>
          </cell>
          <cell r="Q3787">
            <v>42.6</v>
          </cell>
          <cell r="R3787">
            <v>21</v>
          </cell>
          <cell r="S3787">
            <v>42.599999999999994</v>
          </cell>
          <cell r="T3787" t="str">
            <v xml:space="preserve"> </v>
          </cell>
        </row>
        <row r="3788">
          <cell r="A3788" t="str">
            <v>72085300</v>
          </cell>
          <cell r="B3788" t="str">
            <v>Prodts.en fe,acier n.a. n.enroules,lam. a chaud d'ep.&gt;=3mm&lt;4.75mm l&gt;=600mm</v>
          </cell>
          <cell r="C3788">
            <v>38393</v>
          </cell>
          <cell r="D3788">
            <v>20</v>
          </cell>
          <cell r="E3788">
            <v>0</v>
          </cell>
          <cell r="F3788">
            <v>18</v>
          </cell>
          <cell r="G3788">
            <v>20</v>
          </cell>
          <cell r="H3788">
            <v>0</v>
          </cell>
          <cell r="I3788">
            <v>18</v>
          </cell>
          <cell r="J3788">
            <v>1</v>
          </cell>
          <cell r="K3788">
            <v>0</v>
          </cell>
          <cell r="L3788" t="str">
            <v>TNE</v>
          </cell>
          <cell r="M3788" t="str">
            <v>KGM</v>
          </cell>
          <cell r="N3788">
            <v>0</v>
          </cell>
          <cell r="O3788" t="str">
            <v>CLASSE</v>
          </cell>
          <cell r="P3788">
            <v>3</v>
          </cell>
          <cell r="Q3788">
            <v>42.6</v>
          </cell>
          <cell r="R3788">
            <v>21</v>
          </cell>
          <cell r="S3788">
            <v>42.599999999999994</v>
          </cell>
          <cell r="T3788" t="str">
            <v xml:space="preserve"> </v>
          </cell>
        </row>
        <row r="3789">
          <cell r="A3789" t="str">
            <v>72085400</v>
          </cell>
          <cell r="B3789" t="str">
            <v>Prodts. en fe ,acier n.a. n.enroules lam. a chaud d'epais.&lt;3mm; l&gt;=600mm</v>
          </cell>
          <cell r="C3789">
            <v>38393</v>
          </cell>
          <cell r="D3789">
            <v>20</v>
          </cell>
          <cell r="E3789">
            <v>0</v>
          </cell>
          <cell r="F3789">
            <v>18</v>
          </cell>
          <cell r="G3789">
            <v>20</v>
          </cell>
          <cell r="H3789">
            <v>0</v>
          </cell>
          <cell r="I3789">
            <v>18</v>
          </cell>
          <cell r="J3789">
            <v>1</v>
          </cell>
          <cell r="K3789">
            <v>0</v>
          </cell>
          <cell r="L3789" t="str">
            <v>TNE</v>
          </cell>
          <cell r="M3789" t="str">
            <v>KGM</v>
          </cell>
          <cell r="N3789">
            <v>0</v>
          </cell>
          <cell r="O3789" t="str">
            <v>CLASSE</v>
          </cell>
          <cell r="P3789">
            <v>3</v>
          </cell>
          <cell r="Q3789">
            <v>42.6</v>
          </cell>
          <cell r="R3789">
            <v>21</v>
          </cell>
          <cell r="S3789">
            <v>42.599999999999994</v>
          </cell>
          <cell r="T3789" t="str">
            <v xml:space="preserve"> </v>
          </cell>
        </row>
        <row r="3790">
          <cell r="A3790" t="str">
            <v>72089000</v>
          </cell>
          <cell r="B3790" t="str">
            <v>Produits en fer,en acier n.a. lamines a chaud plats l&gt;=600 mm ndnca</v>
          </cell>
          <cell r="C3790">
            <v>38393</v>
          </cell>
          <cell r="D3790">
            <v>20</v>
          </cell>
          <cell r="E3790">
            <v>0</v>
          </cell>
          <cell r="F3790">
            <v>18</v>
          </cell>
          <cell r="G3790">
            <v>20</v>
          </cell>
          <cell r="H3790">
            <v>0</v>
          </cell>
          <cell r="I3790">
            <v>18</v>
          </cell>
          <cell r="J3790">
            <v>1</v>
          </cell>
          <cell r="K3790">
            <v>0</v>
          </cell>
          <cell r="L3790" t="str">
            <v>TNE</v>
          </cell>
          <cell r="M3790" t="str">
            <v>KGM</v>
          </cell>
          <cell r="N3790">
            <v>0</v>
          </cell>
          <cell r="O3790" t="str">
            <v>CLASSE</v>
          </cell>
          <cell r="P3790">
            <v>3</v>
          </cell>
          <cell r="Q3790">
            <v>42.6</v>
          </cell>
          <cell r="R3790">
            <v>21</v>
          </cell>
          <cell r="S3790">
            <v>42.599999999999994</v>
          </cell>
          <cell r="T3790" t="str">
            <v xml:space="preserve"> </v>
          </cell>
        </row>
        <row r="3791">
          <cell r="A3791" t="str">
            <v>72091500</v>
          </cell>
          <cell r="B3791" t="str">
            <v>Prodts.lam. plats a froid en fe,acier n.a. l&gt;=600mm enroules d'epais.&gt;=3mm</v>
          </cell>
          <cell r="C3791">
            <v>38393</v>
          </cell>
          <cell r="D3791">
            <v>10</v>
          </cell>
          <cell r="E3791">
            <v>0</v>
          </cell>
          <cell r="F3791">
            <v>18</v>
          </cell>
          <cell r="G3791">
            <v>10</v>
          </cell>
          <cell r="H3791">
            <v>0</v>
          </cell>
          <cell r="I3791">
            <v>18</v>
          </cell>
          <cell r="J3791">
            <v>1</v>
          </cell>
          <cell r="K3791">
            <v>0</v>
          </cell>
          <cell r="L3791" t="str">
            <v>TNE</v>
          </cell>
          <cell r="M3791" t="str">
            <v>KGM</v>
          </cell>
          <cell r="N3791">
            <v>0</v>
          </cell>
          <cell r="O3791" t="str">
            <v>CLASSE</v>
          </cell>
          <cell r="P3791">
            <v>2</v>
          </cell>
          <cell r="Q3791">
            <v>30.8</v>
          </cell>
          <cell r="R3791">
            <v>11</v>
          </cell>
          <cell r="S3791">
            <v>30.800000000000011</v>
          </cell>
          <cell r="T3791" t="str">
            <v xml:space="preserve"> </v>
          </cell>
        </row>
        <row r="3792">
          <cell r="A3792" t="str">
            <v>72091600</v>
          </cell>
          <cell r="B3792" t="str">
            <v>Prodts.lam.plats a froid en fe,acier n.a. l&gt;=600 enroules d'epais.&gt;1mm&lt;3mm</v>
          </cell>
          <cell r="C3792">
            <v>38393</v>
          </cell>
          <cell r="D3792">
            <v>10</v>
          </cell>
          <cell r="E3792">
            <v>0</v>
          </cell>
          <cell r="F3792">
            <v>18</v>
          </cell>
          <cell r="G3792">
            <v>10</v>
          </cell>
          <cell r="H3792">
            <v>0</v>
          </cell>
          <cell r="I3792">
            <v>18</v>
          </cell>
          <cell r="J3792">
            <v>1</v>
          </cell>
          <cell r="K3792">
            <v>0</v>
          </cell>
          <cell r="L3792" t="str">
            <v>TNE</v>
          </cell>
          <cell r="M3792" t="str">
            <v>KGM</v>
          </cell>
          <cell r="N3792">
            <v>0</v>
          </cell>
          <cell r="O3792" t="str">
            <v>CLASSE</v>
          </cell>
          <cell r="P3792">
            <v>2</v>
          </cell>
          <cell r="Q3792">
            <v>30.8</v>
          </cell>
          <cell r="R3792">
            <v>11</v>
          </cell>
          <cell r="S3792">
            <v>30.800000000000011</v>
          </cell>
          <cell r="T3792" t="str">
            <v xml:space="preserve"> </v>
          </cell>
        </row>
        <row r="3793">
          <cell r="A3793" t="str">
            <v>72091700</v>
          </cell>
          <cell r="B3793" t="str">
            <v>Prodts.lam.plats a froid en fe, acier n.a.l&gt;=600mm enrou.d'ep&gt;=0,5mm&lt;=1mm</v>
          </cell>
          <cell r="C3793">
            <v>38393</v>
          </cell>
          <cell r="D3793">
            <v>10</v>
          </cell>
          <cell r="E3793">
            <v>0</v>
          </cell>
          <cell r="F3793">
            <v>18</v>
          </cell>
          <cell r="G3793">
            <v>10</v>
          </cell>
          <cell r="H3793">
            <v>0</v>
          </cell>
          <cell r="I3793">
            <v>18</v>
          </cell>
          <cell r="J3793">
            <v>1</v>
          </cell>
          <cell r="K3793">
            <v>0</v>
          </cell>
          <cell r="L3793" t="str">
            <v>TNE</v>
          </cell>
          <cell r="M3793" t="str">
            <v>KGM</v>
          </cell>
          <cell r="N3793">
            <v>0</v>
          </cell>
          <cell r="O3793" t="str">
            <v>CLASSE</v>
          </cell>
          <cell r="P3793">
            <v>2</v>
          </cell>
          <cell r="Q3793">
            <v>30.8</v>
          </cell>
          <cell r="R3793">
            <v>11</v>
          </cell>
          <cell r="S3793">
            <v>30.800000000000011</v>
          </cell>
          <cell r="T3793" t="str">
            <v xml:space="preserve"> </v>
          </cell>
        </row>
        <row r="3794">
          <cell r="A3794" t="str">
            <v>72091800</v>
          </cell>
          <cell r="B3794" t="str">
            <v>Prodts.lam.plats a froid en fe, acier n.a. l&gt;=600mm enroules d'epai.&lt;0.5mm</v>
          </cell>
          <cell r="C3794">
            <v>38393</v>
          </cell>
          <cell r="D3794">
            <v>10</v>
          </cell>
          <cell r="E3794">
            <v>0</v>
          </cell>
          <cell r="F3794">
            <v>18</v>
          </cell>
          <cell r="G3794">
            <v>10</v>
          </cell>
          <cell r="H3794">
            <v>0</v>
          </cell>
          <cell r="I3794">
            <v>18</v>
          </cell>
          <cell r="J3794">
            <v>1</v>
          </cell>
          <cell r="K3794">
            <v>0</v>
          </cell>
          <cell r="L3794" t="str">
            <v>TNE</v>
          </cell>
          <cell r="M3794" t="str">
            <v>KGM</v>
          </cell>
          <cell r="N3794">
            <v>0</v>
          </cell>
          <cell r="O3794" t="str">
            <v>CLASSE</v>
          </cell>
          <cell r="P3794">
            <v>2</v>
          </cell>
          <cell r="Q3794">
            <v>30.8</v>
          </cell>
          <cell r="R3794">
            <v>11</v>
          </cell>
          <cell r="S3794">
            <v>30.800000000000011</v>
          </cell>
          <cell r="T3794" t="str">
            <v xml:space="preserve"> </v>
          </cell>
        </row>
        <row r="3795">
          <cell r="A3795" t="str">
            <v>72092500</v>
          </cell>
          <cell r="B3795" t="str">
            <v>Prodts. lam.plats a froid en fe, acier n.a. l&gt;=600 n. enrou. d'epais.&gt;=3mm</v>
          </cell>
          <cell r="C3795">
            <v>38393</v>
          </cell>
          <cell r="D3795">
            <v>20</v>
          </cell>
          <cell r="E3795">
            <v>0</v>
          </cell>
          <cell r="F3795">
            <v>18</v>
          </cell>
          <cell r="G3795">
            <v>20</v>
          </cell>
          <cell r="H3795">
            <v>0</v>
          </cell>
          <cell r="I3795">
            <v>18</v>
          </cell>
          <cell r="J3795">
            <v>1</v>
          </cell>
          <cell r="K3795">
            <v>0</v>
          </cell>
          <cell r="L3795" t="str">
            <v>TNE</v>
          </cell>
          <cell r="M3795" t="str">
            <v>KGM</v>
          </cell>
          <cell r="N3795">
            <v>0</v>
          </cell>
          <cell r="O3795" t="str">
            <v>CLASSE</v>
          </cell>
          <cell r="P3795">
            <v>3</v>
          </cell>
          <cell r="Q3795">
            <v>42.6</v>
          </cell>
          <cell r="R3795">
            <v>21</v>
          </cell>
          <cell r="S3795">
            <v>42.599999999999994</v>
          </cell>
          <cell r="T3795" t="str">
            <v xml:space="preserve"> </v>
          </cell>
        </row>
        <row r="3796">
          <cell r="A3796" t="str">
            <v>72092600</v>
          </cell>
          <cell r="B3796" t="str">
            <v>Prodts.lam plats a froid en fe,acier n.a. l&gt;=600 n. enrou.d'epais.&gt;1mm&lt;3mm</v>
          </cell>
          <cell r="C3796">
            <v>38393</v>
          </cell>
          <cell r="D3796">
            <v>20</v>
          </cell>
          <cell r="E3796">
            <v>0</v>
          </cell>
          <cell r="F3796">
            <v>18</v>
          </cell>
          <cell r="G3796">
            <v>20</v>
          </cell>
          <cell r="H3796">
            <v>0</v>
          </cell>
          <cell r="I3796">
            <v>18</v>
          </cell>
          <cell r="J3796">
            <v>1</v>
          </cell>
          <cell r="K3796">
            <v>0</v>
          </cell>
          <cell r="L3796" t="str">
            <v>TNE</v>
          </cell>
          <cell r="M3796" t="str">
            <v>KGM</v>
          </cell>
          <cell r="N3796">
            <v>0</v>
          </cell>
          <cell r="O3796" t="str">
            <v>CLASSE</v>
          </cell>
          <cell r="P3796">
            <v>3</v>
          </cell>
          <cell r="Q3796">
            <v>42.6</v>
          </cell>
          <cell r="R3796">
            <v>21</v>
          </cell>
          <cell r="S3796">
            <v>42.599999999999994</v>
          </cell>
          <cell r="T3796" t="str">
            <v xml:space="preserve"> </v>
          </cell>
        </row>
        <row r="3797">
          <cell r="A3797" t="str">
            <v>72092700</v>
          </cell>
          <cell r="B3797" t="str">
            <v>Prodts.lam.plats a froid.fer,acier n.a l&gt;=600mm n.enr.d'epais &gt;=0.5&lt;=1mm</v>
          </cell>
          <cell r="C3797">
            <v>38393</v>
          </cell>
          <cell r="D3797">
            <v>20</v>
          </cell>
          <cell r="E3797">
            <v>0</v>
          </cell>
          <cell r="F3797">
            <v>18</v>
          </cell>
          <cell r="G3797">
            <v>20</v>
          </cell>
          <cell r="H3797">
            <v>0</v>
          </cell>
          <cell r="I3797">
            <v>18</v>
          </cell>
          <cell r="J3797">
            <v>1</v>
          </cell>
          <cell r="K3797">
            <v>0</v>
          </cell>
          <cell r="L3797" t="str">
            <v>TNE</v>
          </cell>
          <cell r="M3797" t="str">
            <v>KGM</v>
          </cell>
          <cell r="N3797">
            <v>0</v>
          </cell>
          <cell r="O3797" t="str">
            <v>CLASSE</v>
          </cell>
          <cell r="P3797">
            <v>3</v>
          </cell>
          <cell r="Q3797">
            <v>42.6</v>
          </cell>
          <cell r="R3797">
            <v>21</v>
          </cell>
          <cell r="S3797">
            <v>42.599999999999994</v>
          </cell>
          <cell r="T3797" t="str">
            <v xml:space="preserve"> </v>
          </cell>
        </row>
        <row r="3798">
          <cell r="A3798" t="str">
            <v>72092800</v>
          </cell>
          <cell r="B3798" t="str">
            <v>Prodts.lam.plats a froid fe,acier n.a l&gt;=600mm n. enroules d'epais &lt;0.5mm</v>
          </cell>
          <cell r="C3798">
            <v>38393</v>
          </cell>
          <cell r="D3798">
            <v>20</v>
          </cell>
          <cell r="E3798">
            <v>0</v>
          </cell>
          <cell r="F3798">
            <v>18</v>
          </cell>
          <cell r="G3798">
            <v>20</v>
          </cell>
          <cell r="H3798">
            <v>0</v>
          </cell>
          <cell r="I3798">
            <v>18</v>
          </cell>
          <cell r="J3798">
            <v>1</v>
          </cell>
          <cell r="K3798">
            <v>0</v>
          </cell>
          <cell r="L3798" t="str">
            <v>TNE</v>
          </cell>
          <cell r="M3798" t="str">
            <v>KGM</v>
          </cell>
          <cell r="N3798">
            <v>0</v>
          </cell>
          <cell r="O3798" t="str">
            <v>CLASSE</v>
          </cell>
          <cell r="P3798">
            <v>3</v>
          </cell>
          <cell r="Q3798">
            <v>42.6</v>
          </cell>
          <cell r="R3798">
            <v>21</v>
          </cell>
          <cell r="S3798">
            <v>42.599999999999994</v>
          </cell>
          <cell r="T3798" t="str">
            <v xml:space="preserve"> </v>
          </cell>
        </row>
        <row r="3799">
          <cell r="A3799" t="str">
            <v>72099000</v>
          </cell>
          <cell r="B3799" t="str">
            <v>Prodts lam.plats a froid en fe,acier n.a.l&gt;=600mm,n. enroules ndnca</v>
          </cell>
          <cell r="C3799">
            <v>38393</v>
          </cell>
          <cell r="D3799">
            <v>20</v>
          </cell>
          <cell r="E3799">
            <v>0</v>
          </cell>
          <cell r="F3799">
            <v>18</v>
          </cell>
          <cell r="G3799">
            <v>20</v>
          </cell>
          <cell r="H3799">
            <v>0</v>
          </cell>
          <cell r="I3799">
            <v>18</v>
          </cell>
          <cell r="J3799">
            <v>1</v>
          </cell>
          <cell r="K3799">
            <v>0</v>
          </cell>
          <cell r="L3799" t="str">
            <v>TNE</v>
          </cell>
          <cell r="M3799" t="str">
            <v>KGM</v>
          </cell>
          <cell r="N3799">
            <v>0</v>
          </cell>
          <cell r="O3799" t="str">
            <v>CLASSE</v>
          </cell>
          <cell r="P3799">
            <v>3</v>
          </cell>
          <cell r="Q3799">
            <v>42.6</v>
          </cell>
          <cell r="R3799">
            <v>21</v>
          </cell>
          <cell r="S3799">
            <v>42.599999999999994</v>
          </cell>
          <cell r="T3799" t="str">
            <v xml:space="preserve"> </v>
          </cell>
        </row>
        <row r="3800">
          <cell r="A3800" t="str">
            <v>72101100</v>
          </cell>
          <cell r="B3800" t="str">
            <v>Prodts lam.plats en fe, acier n.a. l&gt;=600mm etames d'epaisseur&gt;=0.5mm</v>
          </cell>
          <cell r="C3800">
            <v>38393</v>
          </cell>
          <cell r="D3800">
            <v>10</v>
          </cell>
          <cell r="E3800">
            <v>0</v>
          </cell>
          <cell r="F3800">
            <v>18</v>
          </cell>
          <cell r="G3800">
            <v>10</v>
          </cell>
          <cell r="H3800">
            <v>0</v>
          </cell>
          <cell r="I3800">
            <v>18</v>
          </cell>
          <cell r="J3800">
            <v>1</v>
          </cell>
          <cell r="K3800">
            <v>0</v>
          </cell>
          <cell r="L3800" t="str">
            <v>TNE</v>
          </cell>
          <cell r="M3800" t="str">
            <v>KGM</v>
          </cell>
          <cell r="N3800">
            <v>0</v>
          </cell>
          <cell r="O3800" t="str">
            <v>CLASSE</v>
          </cell>
          <cell r="P3800">
            <v>2</v>
          </cell>
          <cell r="Q3800">
            <v>30.8</v>
          </cell>
          <cell r="R3800">
            <v>11</v>
          </cell>
          <cell r="S3800">
            <v>30.800000000000011</v>
          </cell>
          <cell r="T3800" t="str">
            <v xml:space="preserve"> </v>
          </cell>
        </row>
        <row r="3801">
          <cell r="A3801" t="str">
            <v>72101200</v>
          </cell>
          <cell r="B3801" t="str">
            <v>Produits lam.plats etames en acier l&gt;= 600mm, -0.5 mm</v>
          </cell>
          <cell r="C3801">
            <v>38393</v>
          </cell>
          <cell r="D3801">
            <v>10</v>
          </cell>
          <cell r="E3801">
            <v>0</v>
          </cell>
          <cell r="F3801">
            <v>18</v>
          </cell>
          <cell r="G3801">
            <v>10</v>
          </cell>
          <cell r="H3801">
            <v>0</v>
          </cell>
          <cell r="I3801">
            <v>18</v>
          </cell>
          <cell r="J3801">
            <v>1</v>
          </cell>
          <cell r="K3801">
            <v>0</v>
          </cell>
          <cell r="L3801" t="str">
            <v>TNE</v>
          </cell>
          <cell r="M3801" t="str">
            <v>KGM</v>
          </cell>
          <cell r="N3801">
            <v>0</v>
          </cell>
          <cell r="O3801" t="str">
            <v>CLASSE</v>
          </cell>
          <cell r="P3801">
            <v>2</v>
          </cell>
          <cell r="Q3801">
            <v>30.8</v>
          </cell>
          <cell r="R3801">
            <v>11</v>
          </cell>
          <cell r="S3801">
            <v>30.800000000000011</v>
          </cell>
          <cell r="T3801" t="str">
            <v xml:space="preserve"> </v>
          </cell>
        </row>
        <row r="3802">
          <cell r="A3802" t="str">
            <v>72102000</v>
          </cell>
          <cell r="B3802" t="str">
            <v>Produits lam.plats plombes en fe,acier n.a. larg&gt;=600mm y c. fe terne</v>
          </cell>
          <cell r="C3802">
            <v>38393</v>
          </cell>
          <cell r="D3802">
            <v>10</v>
          </cell>
          <cell r="E3802">
            <v>0</v>
          </cell>
          <cell r="F3802">
            <v>18</v>
          </cell>
          <cell r="G3802">
            <v>10</v>
          </cell>
          <cell r="H3802">
            <v>0</v>
          </cell>
          <cell r="I3802">
            <v>18</v>
          </cell>
          <cell r="J3802">
            <v>1</v>
          </cell>
          <cell r="K3802">
            <v>0</v>
          </cell>
          <cell r="L3802" t="str">
            <v>TNE</v>
          </cell>
          <cell r="M3802" t="str">
            <v>KGM</v>
          </cell>
          <cell r="N3802">
            <v>0</v>
          </cell>
          <cell r="O3802" t="str">
            <v>CLASSE</v>
          </cell>
          <cell r="P3802">
            <v>2</v>
          </cell>
          <cell r="Q3802">
            <v>30.8</v>
          </cell>
          <cell r="R3802">
            <v>11</v>
          </cell>
          <cell r="S3802">
            <v>30.800000000000011</v>
          </cell>
          <cell r="T3802" t="str">
            <v xml:space="preserve"> </v>
          </cell>
        </row>
        <row r="3803">
          <cell r="A3803" t="str">
            <v>72103000</v>
          </cell>
          <cell r="B3803" t="str">
            <v>Prodts.lam.plats zingues electrolytiquement en fe,acier n.allies l&gt;=600mm</v>
          </cell>
          <cell r="C3803">
            <v>38393</v>
          </cell>
          <cell r="D3803">
            <v>10</v>
          </cell>
          <cell r="E3803">
            <v>0</v>
          </cell>
          <cell r="F3803">
            <v>18</v>
          </cell>
          <cell r="G3803">
            <v>10</v>
          </cell>
          <cell r="H3803">
            <v>0</v>
          </cell>
          <cell r="I3803">
            <v>18</v>
          </cell>
          <cell r="J3803">
            <v>1</v>
          </cell>
          <cell r="K3803">
            <v>0</v>
          </cell>
          <cell r="L3803" t="str">
            <v>TNE</v>
          </cell>
          <cell r="M3803" t="str">
            <v>KGM</v>
          </cell>
          <cell r="N3803">
            <v>0</v>
          </cell>
          <cell r="O3803" t="str">
            <v>CLASSE</v>
          </cell>
          <cell r="P3803">
            <v>2</v>
          </cell>
          <cell r="Q3803">
            <v>30.8</v>
          </cell>
          <cell r="R3803">
            <v>11</v>
          </cell>
          <cell r="S3803">
            <v>30.800000000000011</v>
          </cell>
          <cell r="T3803" t="str">
            <v xml:space="preserve"> </v>
          </cell>
        </row>
        <row r="3804">
          <cell r="A3804" t="str">
            <v>72104110</v>
          </cell>
          <cell r="B3804" t="str">
            <v>Produits lamin_x0002_s plats en fer ou en acier, non alli_x0002_s</v>
          </cell>
          <cell r="C3804">
            <v>38393</v>
          </cell>
          <cell r="D3804">
            <v>30</v>
          </cell>
          <cell r="E3804">
            <v>0</v>
          </cell>
          <cell r="F3804">
            <v>18</v>
          </cell>
          <cell r="G3804">
            <v>30</v>
          </cell>
          <cell r="H3804">
            <v>0</v>
          </cell>
          <cell r="I3804">
            <v>18</v>
          </cell>
          <cell r="J3804">
            <v>1</v>
          </cell>
          <cell r="K3804">
            <v>0</v>
          </cell>
          <cell r="L3804" t="str">
            <v>KGM</v>
          </cell>
          <cell r="M3804">
            <v>0</v>
          </cell>
          <cell r="N3804">
            <v>0</v>
          </cell>
          <cell r="O3804" t="str">
            <v>CLASSE</v>
          </cell>
          <cell r="P3804">
            <v>4</v>
          </cell>
          <cell r="Q3804">
            <v>54.4</v>
          </cell>
          <cell r="R3804">
            <v>31</v>
          </cell>
          <cell r="S3804">
            <v>54.400000000000006</v>
          </cell>
          <cell r="T3804" t="str">
            <v xml:space="preserve"> </v>
          </cell>
        </row>
        <row r="3805">
          <cell r="A3805" t="str">
            <v>72104120</v>
          </cell>
          <cell r="B3805" t="str">
            <v>Produits lamin_x0002_s plats en fer ou en acier, non alli_x0002_s</v>
          </cell>
          <cell r="C3805">
            <v>38393</v>
          </cell>
          <cell r="D3805">
            <v>30</v>
          </cell>
          <cell r="E3805">
            <v>0</v>
          </cell>
          <cell r="F3805">
            <v>18</v>
          </cell>
          <cell r="G3805">
            <v>30</v>
          </cell>
          <cell r="H3805">
            <v>0</v>
          </cell>
          <cell r="I3805">
            <v>18</v>
          </cell>
          <cell r="J3805">
            <v>1</v>
          </cell>
          <cell r="K3805">
            <v>0</v>
          </cell>
          <cell r="L3805" t="str">
            <v>KGM</v>
          </cell>
          <cell r="M3805">
            <v>0</v>
          </cell>
          <cell r="N3805">
            <v>0</v>
          </cell>
          <cell r="O3805" t="str">
            <v>CLASSE</v>
          </cell>
          <cell r="P3805">
            <v>4</v>
          </cell>
          <cell r="Q3805">
            <v>54.4</v>
          </cell>
          <cell r="R3805">
            <v>31</v>
          </cell>
          <cell r="S3805">
            <v>54.400000000000006</v>
          </cell>
          <cell r="T3805" t="str">
            <v xml:space="preserve"> </v>
          </cell>
        </row>
        <row r="3806">
          <cell r="A3806" t="str">
            <v>72104910</v>
          </cell>
          <cell r="B3806" t="str">
            <v>Produits lamin_x0002_s plats en fer ou en acier autrement zingu_x0002_s.</v>
          </cell>
          <cell r="C3806">
            <v>38393</v>
          </cell>
          <cell r="D3806">
            <v>10</v>
          </cell>
          <cell r="E3806">
            <v>0</v>
          </cell>
          <cell r="F3806">
            <v>18</v>
          </cell>
          <cell r="G3806">
            <v>10</v>
          </cell>
          <cell r="H3806">
            <v>0</v>
          </cell>
          <cell r="I3806">
            <v>18</v>
          </cell>
          <cell r="J3806">
            <v>1</v>
          </cell>
          <cell r="K3806">
            <v>0</v>
          </cell>
          <cell r="L3806" t="str">
            <v>KGM</v>
          </cell>
          <cell r="M3806">
            <v>0</v>
          </cell>
          <cell r="N3806">
            <v>0</v>
          </cell>
          <cell r="O3806" t="str">
            <v>CLASSE</v>
          </cell>
          <cell r="P3806">
            <v>2</v>
          </cell>
          <cell r="Q3806">
            <v>30.8</v>
          </cell>
          <cell r="R3806">
            <v>11</v>
          </cell>
          <cell r="S3806">
            <v>30.800000000000011</v>
          </cell>
          <cell r="T3806" t="str">
            <v xml:space="preserve"> </v>
          </cell>
        </row>
        <row r="3807">
          <cell r="A3807" t="str">
            <v>72104920</v>
          </cell>
          <cell r="B3807" t="str">
            <v>Produits lamin_x0002_s plats en fer ou en acier autrement</v>
          </cell>
          <cell r="C3807">
            <v>38393</v>
          </cell>
          <cell r="D3807">
            <v>20</v>
          </cell>
          <cell r="E3807">
            <v>0</v>
          </cell>
          <cell r="F3807">
            <v>18</v>
          </cell>
          <cell r="G3807">
            <v>20</v>
          </cell>
          <cell r="H3807">
            <v>0</v>
          </cell>
          <cell r="I3807">
            <v>18</v>
          </cell>
          <cell r="J3807">
            <v>1</v>
          </cell>
          <cell r="K3807">
            <v>0</v>
          </cell>
          <cell r="L3807" t="str">
            <v>KGM</v>
          </cell>
          <cell r="M3807">
            <v>0</v>
          </cell>
          <cell r="N3807">
            <v>0</v>
          </cell>
          <cell r="O3807" t="str">
            <v>CLASSE</v>
          </cell>
          <cell r="P3807">
            <v>3</v>
          </cell>
          <cell r="Q3807">
            <v>42.6</v>
          </cell>
          <cell r="R3807">
            <v>21</v>
          </cell>
          <cell r="S3807">
            <v>42.599999999999994</v>
          </cell>
          <cell r="T3807" t="str">
            <v xml:space="preserve"> </v>
          </cell>
        </row>
        <row r="3808">
          <cell r="A3808" t="str">
            <v>72104990</v>
          </cell>
          <cell r="B3808" t="str">
            <v>Produits lamin_x0002_s plats en fer ou en acier autres que ceux du 72104910 et 72104920</v>
          </cell>
          <cell r="C3808">
            <v>38393</v>
          </cell>
          <cell r="D3808">
            <v>30</v>
          </cell>
          <cell r="E3808">
            <v>0</v>
          </cell>
          <cell r="F3808">
            <v>18</v>
          </cell>
          <cell r="G3808">
            <v>30</v>
          </cell>
          <cell r="H3808">
            <v>0</v>
          </cell>
          <cell r="I3808">
            <v>18</v>
          </cell>
          <cell r="J3808">
            <v>1</v>
          </cell>
          <cell r="K3808">
            <v>0</v>
          </cell>
          <cell r="L3808" t="str">
            <v>KGM</v>
          </cell>
          <cell r="M3808">
            <v>0</v>
          </cell>
          <cell r="N3808">
            <v>0</v>
          </cell>
          <cell r="O3808" t="str">
            <v>CLASSE</v>
          </cell>
          <cell r="P3808">
            <v>4</v>
          </cell>
          <cell r="Q3808">
            <v>54.4</v>
          </cell>
          <cell r="R3808">
            <v>31</v>
          </cell>
          <cell r="S3808">
            <v>54.400000000000006</v>
          </cell>
          <cell r="T3808" t="str">
            <v xml:space="preserve"> </v>
          </cell>
        </row>
        <row r="3809">
          <cell r="A3809" t="str">
            <v>72105010</v>
          </cell>
          <cell r="B3809" t="str">
            <v>Produits lamin_x0002_s plats en fer ou en acier non alli_x0002_s revetus d'oxydes de chrome.</v>
          </cell>
          <cell r="C3809">
            <v>38393</v>
          </cell>
          <cell r="D3809">
            <v>10</v>
          </cell>
          <cell r="E3809">
            <v>0</v>
          </cell>
          <cell r="F3809">
            <v>18</v>
          </cell>
          <cell r="G3809">
            <v>10</v>
          </cell>
          <cell r="H3809">
            <v>0</v>
          </cell>
          <cell r="I3809">
            <v>18</v>
          </cell>
          <cell r="J3809">
            <v>1</v>
          </cell>
          <cell r="K3809">
            <v>0</v>
          </cell>
          <cell r="L3809" t="str">
            <v>KGM</v>
          </cell>
          <cell r="M3809">
            <v>0</v>
          </cell>
          <cell r="N3809">
            <v>0</v>
          </cell>
          <cell r="O3809" t="str">
            <v>CLASSE</v>
          </cell>
          <cell r="P3809">
            <v>2</v>
          </cell>
          <cell r="Q3809">
            <v>30.8</v>
          </cell>
          <cell r="R3809">
            <v>11</v>
          </cell>
          <cell r="S3809">
            <v>30.800000000000011</v>
          </cell>
          <cell r="T3809" t="str">
            <v xml:space="preserve"> </v>
          </cell>
        </row>
        <row r="3810">
          <cell r="A3810" t="str">
            <v>72105020</v>
          </cell>
          <cell r="B3810" t="str">
            <v>Produits lamin_x0002_s plats en fer ou en acier non alli_x0002_s revetus de chrome et oxyd. de chrom</v>
          </cell>
          <cell r="C3810">
            <v>38393</v>
          </cell>
          <cell r="D3810">
            <v>20</v>
          </cell>
          <cell r="E3810">
            <v>0</v>
          </cell>
          <cell r="F3810">
            <v>18</v>
          </cell>
          <cell r="G3810">
            <v>20</v>
          </cell>
          <cell r="H3810">
            <v>0</v>
          </cell>
          <cell r="I3810">
            <v>18</v>
          </cell>
          <cell r="J3810">
            <v>1</v>
          </cell>
          <cell r="K3810">
            <v>0</v>
          </cell>
          <cell r="L3810" t="str">
            <v>KGM</v>
          </cell>
          <cell r="M3810">
            <v>0</v>
          </cell>
          <cell r="N3810">
            <v>0</v>
          </cell>
          <cell r="O3810" t="str">
            <v>CLASSE</v>
          </cell>
          <cell r="P3810">
            <v>3</v>
          </cell>
          <cell r="Q3810">
            <v>42.6</v>
          </cell>
          <cell r="R3810">
            <v>21</v>
          </cell>
          <cell r="S3810">
            <v>42.599999999999994</v>
          </cell>
          <cell r="T3810" t="str">
            <v xml:space="preserve"> </v>
          </cell>
        </row>
        <row r="3811">
          <cell r="A3811" t="str">
            <v>72106100</v>
          </cell>
          <cell r="B3811" t="str">
            <v>Prodts.lam.plats en fe,acier n.a.l&gt;=600mm revet.d'alliage d'al.&amp; de zinc</v>
          </cell>
          <cell r="C3811">
            <v>38393</v>
          </cell>
          <cell r="D3811">
            <v>30</v>
          </cell>
          <cell r="E3811">
            <v>0</v>
          </cell>
          <cell r="F3811">
            <v>18</v>
          </cell>
          <cell r="G3811">
            <v>30</v>
          </cell>
          <cell r="H3811">
            <v>0</v>
          </cell>
          <cell r="I3811">
            <v>18</v>
          </cell>
          <cell r="J3811">
            <v>1</v>
          </cell>
          <cell r="K3811">
            <v>0</v>
          </cell>
          <cell r="L3811" t="str">
            <v>TNE</v>
          </cell>
          <cell r="M3811" t="str">
            <v>KGM</v>
          </cell>
          <cell r="N3811">
            <v>0</v>
          </cell>
          <cell r="O3811" t="str">
            <v>CLASSE</v>
          </cell>
          <cell r="P3811">
            <v>4</v>
          </cell>
          <cell r="Q3811">
            <v>54.4</v>
          </cell>
          <cell r="R3811">
            <v>31</v>
          </cell>
          <cell r="S3811">
            <v>54.400000000000006</v>
          </cell>
          <cell r="T3811" t="str">
            <v xml:space="preserve"> </v>
          </cell>
        </row>
        <row r="3812">
          <cell r="A3812" t="str">
            <v>72106900</v>
          </cell>
          <cell r="B3812" t="str">
            <v>Prodts. lam.plats en fe,acier n.a.l&gt;=600mm revetus d'autres alliages d'al</v>
          </cell>
          <cell r="C3812">
            <v>38393</v>
          </cell>
          <cell r="D3812">
            <v>30</v>
          </cell>
          <cell r="E3812">
            <v>0</v>
          </cell>
          <cell r="F3812">
            <v>18</v>
          </cell>
          <cell r="G3812">
            <v>30</v>
          </cell>
          <cell r="H3812">
            <v>0</v>
          </cell>
          <cell r="I3812">
            <v>18</v>
          </cell>
          <cell r="J3812">
            <v>1</v>
          </cell>
          <cell r="K3812">
            <v>0</v>
          </cell>
          <cell r="L3812" t="str">
            <v>TNE</v>
          </cell>
          <cell r="M3812" t="str">
            <v>KGM</v>
          </cell>
          <cell r="N3812">
            <v>0</v>
          </cell>
          <cell r="O3812" t="str">
            <v>CLASSE</v>
          </cell>
          <cell r="P3812">
            <v>4</v>
          </cell>
          <cell r="Q3812">
            <v>54.4</v>
          </cell>
          <cell r="R3812">
            <v>31</v>
          </cell>
          <cell r="S3812">
            <v>54.400000000000006</v>
          </cell>
          <cell r="T3812" t="str">
            <v xml:space="preserve"> </v>
          </cell>
        </row>
        <row r="3813">
          <cell r="A3813" t="str">
            <v>72107010</v>
          </cell>
          <cell r="B3813" t="str">
            <v>Produits lamin_x0002_s plats en fer ou en acier peints</v>
          </cell>
          <cell r="C3813">
            <v>38393</v>
          </cell>
          <cell r="D3813">
            <v>10</v>
          </cell>
          <cell r="E3813">
            <v>0</v>
          </cell>
          <cell r="F3813">
            <v>18</v>
          </cell>
          <cell r="G3813">
            <v>10</v>
          </cell>
          <cell r="H3813">
            <v>0</v>
          </cell>
          <cell r="I3813">
            <v>18</v>
          </cell>
          <cell r="J3813">
            <v>1</v>
          </cell>
          <cell r="K3813">
            <v>0</v>
          </cell>
          <cell r="L3813" t="str">
            <v>KGM</v>
          </cell>
          <cell r="M3813">
            <v>0</v>
          </cell>
          <cell r="N3813">
            <v>0</v>
          </cell>
          <cell r="O3813" t="str">
            <v>CLASSE</v>
          </cell>
          <cell r="P3813">
            <v>2</v>
          </cell>
          <cell r="Q3813">
            <v>30.8</v>
          </cell>
          <cell r="R3813">
            <v>11</v>
          </cell>
          <cell r="S3813">
            <v>30.800000000000011</v>
          </cell>
          <cell r="T3813" t="str">
            <v xml:space="preserve"> </v>
          </cell>
        </row>
        <row r="3814">
          <cell r="A3814" t="str">
            <v>72107090</v>
          </cell>
          <cell r="B3814" t="str">
            <v>Produits lamin_x0002_s plats en fer ou en acier vernis ou rev_x0008_tus de matires plastiques</v>
          </cell>
          <cell r="C3814">
            <v>38393</v>
          </cell>
          <cell r="D3814">
            <v>30</v>
          </cell>
          <cell r="E3814">
            <v>0</v>
          </cell>
          <cell r="F3814">
            <v>18</v>
          </cell>
          <cell r="G3814">
            <v>30</v>
          </cell>
          <cell r="H3814">
            <v>0</v>
          </cell>
          <cell r="I3814">
            <v>18</v>
          </cell>
          <cell r="J3814">
            <v>1</v>
          </cell>
          <cell r="K3814">
            <v>0</v>
          </cell>
          <cell r="L3814" t="str">
            <v>KGM</v>
          </cell>
          <cell r="M3814">
            <v>0</v>
          </cell>
          <cell r="N3814">
            <v>0</v>
          </cell>
          <cell r="O3814" t="str">
            <v>CLASSE</v>
          </cell>
          <cell r="P3814">
            <v>4</v>
          </cell>
          <cell r="Q3814">
            <v>54.4</v>
          </cell>
          <cell r="R3814">
            <v>31</v>
          </cell>
          <cell r="S3814">
            <v>54.400000000000006</v>
          </cell>
          <cell r="T3814" t="str">
            <v xml:space="preserve"> </v>
          </cell>
        </row>
        <row r="3815">
          <cell r="A3815" t="str">
            <v>72109000</v>
          </cell>
          <cell r="B3815" t="str">
            <v>Produits lamines.plats en fe,acier non allie l&gt;=600mm autrement presentes</v>
          </cell>
          <cell r="C3815">
            <v>38393</v>
          </cell>
          <cell r="D3815">
            <v>30</v>
          </cell>
          <cell r="E3815">
            <v>0</v>
          </cell>
          <cell r="F3815">
            <v>18</v>
          </cell>
          <cell r="G3815">
            <v>30</v>
          </cell>
          <cell r="H3815">
            <v>0</v>
          </cell>
          <cell r="I3815">
            <v>18</v>
          </cell>
          <cell r="J3815">
            <v>1</v>
          </cell>
          <cell r="K3815">
            <v>0</v>
          </cell>
          <cell r="L3815" t="str">
            <v>TNE</v>
          </cell>
          <cell r="M3815" t="str">
            <v>KGM</v>
          </cell>
          <cell r="N3815">
            <v>0</v>
          </cell>
          <cell r="O3815" t="str">
            <v>CLASSE</v>
          </cell>
          <cell r="P3815">
            <v>4</v>
          </cell>
          <cell r="Q3815">
            <v>54.4</v>
          </cell>
          <cell r="R3815">
            <v>31</v>
          </cell>
          <cell r="S3815">
            <v>54.400000000000006</v>
          </cell>
          <cell r="T3815" t="str">
            <v xml:space="preserve"> </v>
          </cell>
        </row>
        <row r="3816">
          <cell r="A3816" t="str">
            <v>72111300</v>
          </cell>
          <cell r="B3816" t="str">
            <v>Prodts.lam.plats a chaud en fe,acier n.a.n.enrou.l&gt;150mm &lt; 600mm d'ep&gt;=4mm</v>
          </cell>
          <cell r="C3816">
            <v>38393</v>
          </cell>
          <cell r="D3816">
            <v>20</v>
          </cell>
          <cell r="E3816">
            <v>0</v>
          </cell>
          <cell r="F3816">
            <v>18</v>
          </cell>
          <cell r="G3816">
            <v>20</v>
          </cell>
          <cell r="H3816">
            <v>0</v>
          </cell>
          <cell r="I3816">
            <v>18</v>
          </cell>
          <cell r="J3816">
            <v>1</v>
          </cell>
          <cell r="K3816">
            <v>0</v>
          </cell>
          <cell r="L3816" t="str">
            <v>TNE</v>
          </cell>
          <cell r="M3816" t="str">
            <v>KGM</v>
          </cell>
          <cell r="N3816">
            <v>0</v>
          </cell>
          <cell r="O3816" t="str">
            <v>CLASSE</v>
          </cell>
          <cell r="P3816">
            <v>3</v>
          </cell>
          <cell r="Q3816">
            <v>42.6</v>
          </cell>
          <cell r="R3816">
            <v>21</v>
          </cell>
          <cell r="S3816">
            <v>42.599999999999994</v>
          </cell>
          <cell r="T3816" t="str">
            <v xml:space="preserve"> </v>
          </cell>
        </row>
        <row r="3817">
          <cell r="A3817" t="str">
            <v>72111400</v>
          </cell>
          <cell r="B3817" t="str">
            <v>Prodts lamines plats a chaud en fe,acier non allies l &lt; 600mm;d'ep&gt;=4.75mm</v>
          </cell>
          <cell r="C3817">
            <v>38393</v>
          </cell>
          <cell r="D3817">
            <v>20</v>
          </cell>
          <cell r="E3817">
            <v>0</v>
          </cell>
          <cell r="F3817">
            <v>18</v>
          </cell>
          <cell r="G3817">
            <v>20</v>
          </cell>
          <cell r="H3817">
            <v>0</v>
          </cell>
          <cell r="I3817">
            <v>18</v>
          </cell>
          <cell r="J3817">
            <v>1</v>
          </cell>
          <cell r="K3817">
            <v>0</v>
          </cell>
          <cell r="L3817" t="str">
            <v>TNE</v>
          </cell>
          <cell r="M3817" t="str">
            <v>KGM</v>
          </cell>
          <cell r="N3817">
            <v>0</v>
          </cell>
          <cell r="O3817" t="str">
            <v>CLASSE</v>
          </cell>
          <cell r="P3817">
            <v>3</v>
          </cell>
          <cell r="Q3817">
            <v>42.6</v>
          </cell>
          <cell r="R3817">
            <v>21</v>
          </cell>
          <cell r="S3817">
            <v>42.599999999999994</v>
          </cell>
          <cell r="T3817" t="str">
            <v xml:space="preserve"> </v>
          </cell>
        </row>
        <row r="3818">
          <cell r="A3818" t="str">
            <v>72111900</v>
          </cell>
          <cell r="B3818" t="str">
            <v>Produits lamines  a chaud plats en fe,acier non allies &lt; 600 mm ndnca</v>
          </cell>
          <cell r="C3818">
            <v>38393</v>
          </cell>
          <cell r="D3818">
            <v>20</v>
          </cell>
          <cell r="E3818">
            <v>0</v>
          </cell>
          <cell r="F3818">
            <v>18</v>
          </cell>
          <cell r="G3818">
            <v>20</v>
          </cell>
          <cell r="H3818">
            <v>0</v>
          </cell>
          <cell r="I3818">
            <v>18</v>
          </cell>
          <cell r="J3818">
            <v>1</v>
          </cell>
          <cell r="K3818">
            <v>0</v>
          </cell>
          <cell r="L3818" t="str">
            <v>TNE</v>
          </cell>
          <cell r="M3818" t="str">
            <v>KGM</v>
          </cell>
          <cell r="N3818">
            <v>0</v>
          </cell>
          <cell r="O3818" t="str">
            <v>CLASSE</v>
          </cell>
          <cell r="P3818">
            <v>3</v>
          </cell>
          <cell r="Q3818">
            <v>42.6</v>
          </cell>
          <cell r="R3818">
            <v>21</v>
          </cell>
          <cell r="S3818">
            <v>42.599999999999994</v>
          </cell>
          <cell r="T3818" t="str">
            <v xml:space="preserve"> </v>
          </cell>
        </row>
        <row r="3819">
          <cell r="A3819" t="str">
            <v>72112300</v>
          </cell>
          <cell r="B3819" t="str">
            <v>Produits lamines a froid plats en fe,acier non allies l&lt;600mm;0.25%carbone</v>
          </cell>
          <cell r="C3819">
            <v>38393</v>
          </cell>
          <cell r="D3819">
            <v>20</v>
          </cell>
          <cell r="E3819">
            <v>0</v>
          </cell>
          <cell r="F3819">
            <v>18</v>
          </cell>
          <cell r="G3819">
            <v>20</v>
          </cell>
          <cell r="H3819">
            <v>0</v>
          </cell>
          <cell r="I3819">
            <v>18</v>
          </cell>
          <cell r="J3819">
            <v>1</v>
          </cell>
          <cell r="K3819">
            <v>0</v>
          </cell>
          <cell r="L3819" t="str">
            <v>TNE</v>
          </cell>
          <cell r="M3819" t="str">
            <v>KGM</v>
          </cell>
          <cell r="N3819">
            <v>0</v>
          </cell>
          <cell r="O3819" t="str">
            <v>CLASSE</v>
          </cell>
          <cell r="P3819">
            <v>3</v>
          </cell>
          <cell r="Q3819">
            <v>42.6</v>
          </cell>
          <cell r="R3819">
            <v>21</v>
          </cell>
          <cell r="S3819">
            <v>42.599999999999994</v>
          </cell>
          <cell r="T3819" t="str">
            <v xml:space="preserve"> </v>
          </cell>
        </row>
        <row r="3820">
          <cell r="A3820" t="str">
            <v>72112900</v>
          </cell>
          <cell r="B3820" t="str">
            <v>Produits lamine plats a froid en fe,acier n.allie.l&lt; 600mm ;+0.25% carbone</v>
          </cell>
          <cell r="C3820">
            <v>38393</v>
          </cell>
          <cell r="D3820">
            <v>20</v>
          </cell>
          <cell r="E3820">
            <v>0</v>
          </cell>
          <cell r="F3820">
            <v>18</v>
          </cell>
          <cell r="G3820">
            <v>20</v>
          </cell>
          <cell r="H3820">
            <v>0</v>
          </cell>
          <cell r="I3820">
            <v>18</v>
          </cell>
          <cell r="J3820">
            <v>1</v>
          </cell>
          <cell r="K3820">
            <v>0</v>
          </cell>
          <cell r="L3820" t="str">
            <v>TNE</v>
          </cell>
          <cell r="M3820" t="str">
            <v>KGM</v>
          </cell>
          <cell r="N3820">
            <v>0</v>
          </cell>
          <cell r="O3820" t="str">
            <v>CLASSE</v>
          </cell>
          <cell r="P3820">
            <v>3</v>
          </cell>
          <cell r="Q3820">
            <v>42.6</v>
          </cell>
          <cell r="R3820">
            <v>21</v>
          </cell>
          <cell r="S3820">
            <v>42.599999999999994</v>
          </cell>
          <cell r="T3820" t="str">
            <v xml:space="preserve"> </v>
          </cell>
        </row>
        <row r="3821">
          <cell r="A3821" t="str">
            <v>72119000</v>
          </cell>
          <cell r="B3821" t="str">
            <v>Produits lam plats a froid en fe acier n.allie l&lt; 600 mm ndnca</v>
          </cell>
          <cell r="C3821">
            <v>38393</v>
          </cell>
          <cell r="D3821">
            <v>20</v>
          </cell>
          <cell r="E3821">
            <v>0</v>
          </cell>
          <cell r="F3821">
            <v>18</v>
          </cell>
          <cell r="G3821">
            <v>20</v>
          </cell>
          <cell r="H3821">
            <v>0</v>
          </cell>
          <cell r="I3821">
            <v>18</v>
          </cell>
          <cell r="J3821">
            <v>1</v>
          </cell>
          <cell r="K3821">
            <v>0</v>
          </cell>
          <cell r="L3821" t="str">
            <v>TNE</v>
          </cell>
          <cell r="M3821" t="str">
            <v>KGM</v>
          </cell>
          <cell r="N3821">
            <v>0</v>
          </cell>
          <cell r="O3821" t="str">
            <v>CLASSE</v>
          </cell>
          <cell r="P3821">
            <v>3</v>
          </cell>
          <cell r="Q3821">
            <v>42.6</v>
          </cell>
          <cell r="R3821">
            <v>21</v>
          </cell>
          <cell r="S3821">
            <v>42.599999999999994</v>
          </cell>
          <cell r="T3821" t="str">
            <v xml:space="preserve"> </v>
          </cell>
        </row>
        <row r="3822">
          <cell r="A3822" t="str">
            <v>72121000</v>
          </cell>
          <cell r="B3822" t="str">
            <v>Produits lamines plats en fer, acier etame non allie, l&lt; 600 mm</v>
          </cell>
          <cell r="C3822">
            <v>38393</v>
          </cell>
          <cell r="D3822">
            <v>10</v>
          </cell>
          <cell r="E3822">
            <v>0</v>
          </cell>
          <cell r="F3822">
            <v>18</v>
          </cell>
          <cell r="G3822">
            <v>10</v>
          </cell>
          <cell r="H3822">
            <v>0</v>
          </cell>
          <cell r="I3822">
            <v>18</v>
          </cell>
          <cell r="J3822">
            <v>1</v>
          </cell>
          <cell r="K3822">
            <v>0</v>
          </cell>
          <cell r="L3822" t="str">
            <v>TNE</v>
          </cell>
          <cell r="M3822" t="str">
            <v>KGM</v>
          </cell>
          <cell r="N3822">
            <v>0</v>
          </cell>
          <cell r="O3822" t="str">
            <v>CLASSE</v>
          </cell>
          <cell r="P3822">
            <v>2</v>
          </cell>
          <cell r="Q3822">
            <v>30.8</v>
          </cell>
          <cell r="R3822">
            <v>11</v>
          </cell>
          <cell r="S3822">
            <v>30.800000000000011</v>
          </cell>
          <cell r="T3822" t="str">
            <v xml:space="preserve"> </v>
          </cell>
        </row>
        <row r="3823">
          <cell r="A3823" t="str">
            <v>72122000</v>
          </cell>
          <cell r="B3823" t="str">
            <v>Prodts. lamines plats en fe,acier n.al. l&lt;600mm zingues electrolytiquement</v>
          </cell>
          <cell r="C3823">
            <v>38393</v>
          </cell>
          <cell r="D3823">
            <v>20</v>
          </cell>
          <cell r="E3823">
            <v>0</v>
          </cell>
          <cell r="F3823">
            <v>18</v>
          </cell>
          <cell r="G3823">
            <v>20</v>
          </cell>
          <cell r="H3823">
            <v>0</v>
          </cell>
          <cell r="I3823">
            <v>18</v>
          </cell>
          <cell r="J3823">
            <v>1</v>
          </cell>
          <cell r="K3823">
            <v>0</v>
          </cell>
          <cell r="L3823" t="str">
            <v>TNE</v>
          </cell>
          <cell r="M3823" t="str">
            <v>KGM</v>
          </cell>
          <cell r="N3823">
            <v>0</v>
          </cell>
          <cell r="O3823" t="str">
            <v>CLASSE</v>
          </cell>
          <cell r="P3823">
            <v>3</v>
          </cell>
          <cell r="Q3823">
            <v>42.6</v>
          </cell>
          <cell r="R3823">
            <v>21</v>
          </cell>
          <cell r="S3823">
            <v>42.599999999999994</v>
          </cell>
          <cell r="T3823" t="str">
            <v xml:space="preserve"> </v>
          </cell>
        </row>
        <row r="3824">
          <cell r="A3824" t="str">
            <v>72123000</v>
          </cell>
          <cell r="B3824" t="str">
            <v>Prodts lam.plats en fer, acier non allie l&lt;600mm autrement zingues</v>
          </cell>
          <cell r="C3824">
            <v>38393</v>
          </cell>
          <cell r="D3824">
            <v>20</v>
          </cell>
          <cell r="E3824">
            <v>0</v>
          </cell>
          <cell r="F3824">
            <v>18</v>
          </cell>
          <cell r="G3824">
            <v>20</v>
          </cell>
          <cell r="H3824">
            <v>0</v>
          </cell>
          <cell r="I3824">
            <v>18</v>
          </cell>
          <cell r="J3824">
            <v>1</v>
          </cell>
          <cell r="K3824">
            <v>0</v>
          </cell>
          <cell r="L3824" t="str">
            <v>TNE</v>
          </cell>
          <cell r="M3824" t="str">
            <v>KGM</v>
          </cell>
          <cell r="N3824">
            <v>0</v>
          </cell>
          <cell r="O3824" t="str">
            <v>CLASSE</v>
          </cell>
          <cell r="P3824">
            <v>3</v>
          </cell>
          <cell r="Q3824">
            <v>42.6</v>
          </cell>
          <cell r="R3824">
            <v>21</v>
          </cell>
          <cell r="S3824">
            <v>42.599999999999994</v>
          </cell>
          <cell r="T3824" t="str">
            <v xml:space="preserve"> </v>
          </cell>
        </row>
        <row r="3825">
          <cell r="A3825" t="str">
            <v>72124000</v>
          </cell>
          <cell r="B3825" t="str">
            <v>Prodts lam.plats ou fe acier n.al.l&lt;600mm,peints,vernis ou revetus de plas</v>
          </cell>
          <cell r="C3825">
            <v>38393</v>
          </cell>
          <cell r="D3825">
            <v>30</v>
          </cell>
          <cell r="E3825">
            <v>0</v>
          </cell>
          <cell r="F3825">
            <v>18</v>
          </cell>
          <cell r="G3825">
            <v>30</v>
          </cell>
          <cell r="H3825">
            <v>0</v>
          </cell>
          <cell r="I3825">
            <v>18</v>
          </cell>
          <cell r="J3825">
            <v>1</v>
          </cell>
          <cell r="K3825">
            <v>0</v>
          </cell>
          <cell r="L3825" t="str">
            <v>TNE</v>
          </cell>
          <cell r="M3825" t="str">
            <v>KGM</v>
          </cell>
          <cell r="N3825">
            <v>0</v>
          </cell>
          <cell r="O3825" t="str">
            <v>CLASSE</v>
          </cell>
          <cell r="P3825">
            <v>4</v>
          </cell>
          <cell r="Q3825">
            <v>54.4</v>
          </cell>
          <cell r="R3825">
            <v>31</v>
          </cell>
          <cell r="S3825">
            <v>54.400000000000006</v>
          </cell>
          <cell r="T3825" t="str">
            <v xml:space="preserve"> </v>
          </cell>
        </row>
        <row r="3826">
          <cell r="A3826" t="str">
            <v>72125000</v>
          </cell>
          <cell r="B3826" t="str">
            <v>Produits lam. plats en fer, acier...n allie, larg&gt; 600mm autrement revetus</v>
          </cell>
          <cell r="C3826">
            <v>38393</v>
          </cell>
          <cell r="D3826">
            <v>20</v>
          </cell>
          <cell r="E3826">
            <v>0</v>
          </cell>
          <cell r="F3826">
            <v>18</v>
          </cell>
          <cell r="G3826">
            <v>20</v>
          </cell>
          <cell r="H3826">
            <v>0</v>
          </cell>
          <cell r="I3826">
            <v>18</v>
          </cell>
          <cell r="J3826">
            <v>1</v>
          </cell>
          <cell r="K3826">
            <v>0</v>
          </cell>
          <cell r="L3826" t="str">
            <v>TNE</v>
          </cell>
          <cell r="M3826" t="str">
            <v>KGM</v>
          </cell>
          <cell r="N3826">
            <v>0</v>
          </cell>
          <cell r="O3826" t="str">
            <v>CLASSE</v>
          </cell>
          <cell r="P3826">
            <v>3</v>
          </cell>
          <cell r="Q3826">
            <v>42.6</v>
          </cell>
          <cell r="R3826">
            <v>21</v>
          </cell>
          <cell r="S3826">
            <v>42.599999999999994</v>
          </cell>
          <cell r="T3826" t="str">
            <v xml:space="preserve"> </v>
          </cell>
        </row>
        <row r="3827">
          <cell r="A3827" t="str">
            <v>72126000</v>
          </cell>
          <cell r="B3827" t="str">
            <v>Produits lam. plats.en fer,acier non allie,larg&lt;600 mm plaques</v>
          </cell>
          <cell r="C3827">
            <v>38393</v>
          </cell>
          <cell r="D3827">
            <v>30</v>
          </cell>
          <cell r="E3827">
            <v>0</v>
          </cell>
          <cell r="F3827">
            <v>18</v>
          </cell>
          <cell r="G3827">
            <v>30</v>
          </cell>
          <cell r="H3827">
            <v>0</v>
          </cell>
          <cell r="I3827">
            <v>18</v>
          </cell>
          <cell r="J3827">
            <v>1</v>
          </cell>
          <cell r="K3827">
            <v>0</v>
          </cell>
          <cell r="L3827" t="str">
            <v>TNE</v>
          </cell>
          <cell r="M3827" t="str">
            <v>KGM</v>
          </cell>
          <cell r="N3827">
            <v>0</v>
          </cell>
          <cell r="O3827" t="str">
            <v>CLASSE</v>
          </cell>
          <cell r="P3827">
            <v>4</v>
          </cell>
          <cell r="Q3827">
            <v>54.4</v>
          </cell>
          <cell r="R3827">
            <v>31</v>
          </cell>
          <cell r="S3827">
            <v>54.400000000000006</v>
          </cell>
          <cell r="T3827" t="str">
            <v xml:space="preserve"> </v>
          </cell>
        </row>
        <row r="3828">
          <cell r="A3828" t="str">
            <v>72131000</v>
          </cell>
          <cell r="B3828" t="str">
            <v>Fils machine en fer, acier non allies comportant des reliefs de laminage</v>
          </cell>
          <cell r="C3828">
            <v>38393</v>
          </cell>
          <cell r="D3828">
            <v>20</v>
          </cell>
          <cell r="E3828">
            <v>0</v>
          </cell>
          <cell r="F3828">
            <v>18</v>
          </cell>
          <cell r="G3828">
            <v>20</v>
          </cell>
          <cell r="H3828">
            <v>0</v>
          </cell>
          <cell r="I3828">
            <v>18</v>
          </cell>
          <cell r="J3828">
            <v>1</v>
          </cell>
          <cell r="K3828">
            <v>0</v>
          </cell>
          <cell r="L3828" t="str">
            <v>TNE</v>
          </cell>
          <cell r="M3828" t="str">
            <v>KGM</v>
          </cell>
          <cell r="N3828">
            <v>0</v>
          </cell>
          <cell r="O3828" t="str">
            <v>CLASSE</v>
          </cell>
          <cell r="P3828">
            <v>3</v>
          </cell>
          <cell r="Q3828">
            <v>42.6</v>
          </cell>
          <cell r="R3828">
            <v>21</v>
          </cell>
          <cell r="S3828">
            <v>42.599999999999994</v>
          </cell>
          <cell r="T3828" t="str">
            <v xml:space="preserve"> </v>
          </cell>
        </row>
        <row r="3829">
          <cell r="A3829" t="str">
            <v>72132000</v>
          </cell>
          <cell r="B3829" t="str">
            <v>Fils machine en aciers de decolletage non allies</v>
          </cell>
          <cell r="C3829">
            <v>38393</v>
          </cell>
          <cell r="D3829">
            <v>10</v>
          </cell>
          <cell r="E3829">
            <v>0</v>
          </cell>
          <cell r="F3829">
            <v>18</v>
          </cell>
          <cell r="G3829">
            <v>10</v>
          </cell>
          <cell r="H3829">
            <v>0</v>
          </cell>
          <cell r="I3829">
            <v>18</v>
          </cell>
          <cell r="J3829">
            <v>1</v>
          </cell>
          <cell r="K3829">
            <v>0</v>
          </cell>
          <cell r="L3829" t="str">
            <v>TNE</v>
          </cell>
          <cell r="M3829" t="str">
            <v>KGM</v>
          </cell>
          <cell r="N3829">
            <v>0</v>
          </cell>
          <cell r="O3829" t="str">
            <v>CLASSE</v>
          </cell>
          <cell r="P3829">
            <v>2</v>
          </cell>
          <cell r="Q3829">
            <v>30.8</v>
          </cell>
          <cell r="R3829">
            <v>11</v>
          </cell>
          <cell r="S3829">
            <v>30.800000000000011</v>
          </cell>
          <cell r="T3829" t="str">
            <v xml:space="preserve"> </v>
          </cell>
        </row>
        <row r="3830">
          <cell r="A3830" t="str">
            <v>72139100</v>
          </cell>
          <cell r="B3830" t="str">
            <v>Fils machine en fe, acier non allies de section circulaire &amp;diametre&lt;14 mm</v>
          </cell>
          <cell r="C3830">
            <v>38393</v>
          </cell>
          <cell r="D3830">
            <v>5</v>
          </cell>
          <cell r="E3830">
            <v>0</v>
          </cell>
          <cell r="F3830">
            <v>18</v>
          </cell>
          <cell r="G3830">
            <v>5</v>
          </cell>
          <cell r="H3830">
            <v>0</v>
          </cell>
          <cell r="I3830">
            <v>18</v>
          </cell>
          <cell r="J3830">
            <v>1</v>
          </cell>
          <cell r="K3830">
            <v>0</v>
          </cell>
          <cell r="L3830" t="str">
            <v>TNE</v>
          </cell>
          <cell r="M3830" t="str">
            <v>KGM</v>
          </cell>
          <cell r="N3830">
            <v>0</v>
          </cell>
          <cell r="O3830" t="str">
            <v>CLASSE</v>
          </cell>
          <cell r="P3830">
            <v>1</v>
          </cell>
          <cell r="Q3830">
            <v>24.9</v>
          </cell>
          <cell r="R3830">
            <v>6</v>
          </cell>
          <cell r="S3830">
            <v>24.900000000000006</v>
          </cell>
          <cell r="T3830" t="str">
            <v xml:space="preserve"> </v>
          </cell>
        </row>
        <row r="3831">
          <cell r="A3831" t="str">
            <v>72139900</v>
          </cell>
          <cell r="B3831" t="str">
            <v>Fils machines en fer ou en aciers non allies</v>
          </cell>
          <cell r="C3831">
            <v>38393</v>
          </cell>
          <cell r="D3831">
            <v>20</v>
          </cell>
          <cell r="E3831">
            <v>0</v>
          </cell>
          <cell r="F3831">
            <v>18</v>
          </cell>
          <cell r="G3831">
            <v>20</v>
          </cell>
          <cell r="H3831">
            <v>0</v>
          </cell>
          <cell r="I3831">
            <v>18</v>
          </cell>
          <cell r="J3831">
            <v>1</v>
          </cell>
          <cell r="K3831">
            <v>0</v>
          </cell>
          <cell r="L3831" t="str">
            <v>TNE</v>
          </cell>
          <cell r="M3831" t="str">
            <v>KGM</v>
          </cell>
          <cell r="N3831">
            <v>0</v>
          </cell>
          <cell r="O3831" t="str">
            <v>CLASSE</v>
          </cell>
          <cell r="P3831">
            <v>3</v>
          </cell>
          <cell r="Q3831">
            <v>42.6</v>
          </cell>
          <cell r="R3831">
            <v>21</v>
          </cell>
          <cell r="S3831">
            <v>42.599999999999994</v>
          </cell>
          <cell r="T3831" t="str">
            <v xml:space="preserve"> </v>
          </cell>
        </row>
        <row r="3832">
          <cell r="A3832" t="str">
            <v>72141000</v>
          </cell>
          <cell r="B3832" t="str">
            <v>Barres en fer ou acier non allies forgees</v>
          </cell>
          <cell r="C3832">
            <v>38393</v>
          </cell>
          <cell r="D3832">
            <v>10</v>
          </cell>
          <cell r="E3832">
            <v>0</v>
          </cell>
          <cell r="F3832">
            <v>10</v>
          </cell>
          <cell r="G3832">
            <v>10</v>
          </cell>
          <cell r="H3832">
            <v>0</v>
          </cell>
          <cell r="I3832">
            <v>18</v>
          </cell>
          <cell r="J3832">
            <v>1</v>
          </cell>
          <cell r="K3832">
            <v>0</v>
          </cell>
          <cell r="L3832" t="str">
            <v>TNE</v>
          </cell>
          <cell r="M3832" t="str">
            <v>KGM</v>
          </cell>
          <cell r="N3832">
            <v>0</v>
          </cell>
          <cell r="O3832" t="str">
            <v>CLASSE</v>
          </cell>
          <cell r="P3832">
            <v>2</v>
          </cell>
          <cell r="Q3832">
            <v>30.8</v>
          </cell>
          <cell r="R3832">
            <v>11</v>
          </cell>
          <cell r="S3832">
            <v>30.800000000000011</v>
          </cell>
          <cell r="T3832" t="str">
            <v xml:space="preserve"> </v>
          </cell>
        </row>
        <row r="3833">
          <cell r="A3833" t="str">
            <v>72142000</v>
          </cell>
          <cell r="B3833" t="str">
            <v>Barres en fer en acier n.a lam.ou files comportant des reliefs de laminage</v>
          </cell>
          <cell r="C3833">
            <v>38393</v>
          </cell>
          <cell r="D3833">
            <v>20</v>
          </cell>
          <cell r="E3833">
            <v>0</v>
          </cell>
          <cell r="F3833">
            <v>10</v>
          </cell>
          <cell r="G3833">
            <v>20</v>
          </cell>
          <cell r="H3833">
            <v>0</v>
          </cell>
          <cell r="I3833">
            <v>18</v>
          </cell>
          <cell r="J3833">
            <v>1</v>
          </cell>
          <cell r="K3833">
            <v>0</v>
          </cell>
          <cell r="L3833" t="str">
            <v>TNE</v>
          </cell>
          <cell r="M3833" t="str">
            <v>KGM</v>
          </cell>
          <cell r="N3833">
            <v>0</v>
          </cell>
          <cell r="O3833" t="str">
            <v>CLASSE</v>
          </cell>
          <cell r="P3833">
            <v>3</v>
          </cell>
          <cell r="Q3833">
            <v>42.6</v>
          </cell>
          <cell r="R3833">
            <v>21</v>
          </cell>
          <cell r="S3833">
            <v>42.599999999999994</v>
          </cell>
          <cell r="T3833" t="str">
            <v xml:space="preserve"> </v>
          </cell>
        </row>
        <row r="3834">
          <cell r="A3834" t="str">
            <v>72143000</v>
          </cell>
          <cell r="B3834" t="str">
            <v>Barres en acier de decolletage, n.alli.forgees laminees ou filees a chaud</v>
          </cell>
          <cell r="C3834">
            <v>38393</v>
          </cell>
          <cell r="D3834">
            <v>20</v>
          </cell>
          <cell r="E3834">
            <v>0</v>
          </cell>
          <cell r="F3834">
            <v>18</v>
          </cell>
          <cell r="G3834">
            <v>20</v>
          </cell>
          <cell r="H3834">
            <v>0</v>
          </cell>
          <cell r="I3834">
            <v>18</v>
          </cell>
          <cell r="J3834">
            <v>1</v>
          </cell>
          <cell r="K3834">
            <v>0</v>
          </cell>
          <cell r="L3834" t="str">
            <v>TNE</v>
          </cell>
          <cell r="M3834" t="str">
            <v>KGM</v>
          </cell>
          <cell r="N3834">
            <v>0</v>
          </cell>
          <cell r="O3834" t="str">
            <v>CLASSE</v>
          </cell>
          <cell r="P3834">
            <v>3</v>
          </cell>
          <cell r="Q3834">
            <v>42.6</v>
          </cell>
          <cell r="R3834">
            <v>21</v>
          </cell>
          <cell r="S3834">
            <v>42.599999999999994</v>
          </cell>
          <cell r="T3834" t="str">
            <v xml:space="preserve"> </v>
          </cell>
        </row>
        <row r="3835">
          <cell r="A3835" t="str">
            <v>72149100</v>
          </cell>
          <cell r="B3835" t="str">
            <v>Barres en fe ou acier non all.forgees lam. ou filees de sect.trans.rectang</v>
          </cell>
          <cell r="C3835">
            <v>38393</v>
          </cell>
          <cell r="D3835">
            <v>20</v>
          </cell>
          <cell r="E3835">
            <v>0</v>
          </cell>
          <cell r="F3835">
            <v>10</v>
          </cell>
          <cell r="G3835">
            <v>20</v>
          </cell>
          <cell r="H3835">
            <v>0</v>
          </cell>
          <cell r="I3835">
            <v>18</v>
          </cell>
          <cell r="J3835">
            <v>1</v>
          </cell>
          <cell r="K3835">
            <v>0</v>
          </cell>
          <cell r="L3835" t="str">
            <v>TNE</v>
          </cell>
          <cell r="M3835" t="str">
            <v>KGM</v>
          </cell>
          <cell r="N3835">
            <v>0</v>
          </cell>
          <cell r="O3835" t="str">
            <v>CLASSE</v>
          </cell>
          <cell r="P3835">
            <v>3</v>
          </cell>
          <cell r="Q3835">
            <v>42.6</v>
          </cell>
          <cell r="R3835">
            <v>21</v>
          </cell>
          <cell r="S3835">
            <v>42.599999999999994</v>
          </cell>
          <cell r="T3835" t="str">
            <v xml:space="preserve"> </v>
          </cell>
        </row>
        <row r="3836">
          <cell r="A3836" t="str">
            <v>72149900</v>
          </cell>
          <cell r="B3836" t="str">
            <v>Barres en fe, acier non allies n.d.n.c.a.</v>
          </cell>
          <cell r="C3836">
            <v>38393</v>
          </cell>
          <cell r="D3836">
            <v>20</v>
          </cell>
          <cell r="E3836">
            <v>0</v>
          </cell>
          <cell r="F3836">
            <v>10</v>
          </cell>
          <cell r="G3836">
            <v>20</v>
          </cell>
          <cell r="H3836">
            <v>0</v>
          </cell>
          <cell r="I3836">
            <v>18</v>
          </cell>
          <cell r="J3836">
            <v>1</v>
          </cell>
          <cell r="K3836">
            <v>0</v>
          </cell>
          <cell r="L3836" t="str">
            <v>TNE</v>
          </cell>
          <cell r="M3836" t="str">
            <v>KGM</v>
          </cell>
          <cell r="N3836">
            <v>0</v>
          </cell>
          <cell r="O3836" t="str">
            <v>CLASSE</v>
          </cell>
          <cell r="P3836">
            <v>3</v>
          </cell>
          <cell r="Q3836">
            <v>42.6</v>
          </cell>
          <cell r="R3836">
            <v>21</v>
          </cell>
          <cell r="S3836">
            <v>42.599999999999994</v>
          </cell>
          <cell r="T3836" t="str">
            <v xml:space="preserve"> </v>
          </cell>
        </row>
        <row r="3837">
          <cell r="A3837" t="str">
            <v>72151000</v>
          </cell>
          <cell r="B3837" t="str">
            <v>Barres en fer ou acier non allies de decolletage obtenues a froid</v>
          </cell>
          <cell r="C3837">
            <v>38393</v>
          </cell>
          <cell r="D3837">
            <v>20</v>
          </cell>
          <cell r="E3837">
            <v>0</v>
          </cell>
          <cell r="F3837">
            <v>18</v>
          </cell>
          <cell r="G3837">
            <v>20</v>
          </cell>
          <cell r="H3837">
            <v>0</v>
          </cell>
          <cell r="I3837">
            <v>18</v>
          </cell>
          <cell r="J3837">
            <v>1</v>
          </cell>
          <cell r="K3837">
            <v>0</v>
          </cell>
          <cell r="L3837" t="str">
            <v>TNE</v>
          </cell>
          <cell r="M3837" t="str">
            <v>KGM</v>
          </cell>
          <cell r="N3837">
            <v>0</v>
          </cell>
          <cell r="O3837" t="str">
            <v>CLASSE</v>
          </cell>
          <cell r="P3837">
            <v>3</v>
          </cell>
          <cell r="Q3837">
            <v>42.6</v>
          </cell>
          <cell r="R3837">
            <v>21</v>
          </cell>
          <cell r="S3837">
            <v>42.599999999999994</v>
          </cell>
          <cell r="T3837" t="str">
            <v xml:space="preserve"> </v>
          </cell>
        </row>
        <row r="3838">
          <cell r="A3838" t="str">
            <v>72155000</v>
          </cell>
          <cell r="B3838" t="str">
            <v>Barres en fe ou aciers non allies obtenus a froid</v>
          </cell>
          <cell r="C3838">
            <v>38393</v>
          </cell>
          <cell r="D3838">
            <v>20</v>
          </cell>
          <cell r="E3838">
            <v>0</v>
          </cell>
          <cell r="F3838">
            <v>18</v>
          </cell>
          <cell r="G3838">
            <v>20</v>
          </cell>
          <cell r="H3838">
            <v>0</v>
          </cell>
          <cell r="I3838">
            <v>18</v>
          </cell>
          <cell r="J3838">
            <v>1</v>
          </cell>
          <cell r="K3838">
            <v>0</v>
          </cell>
          <cell r="L3838" t="str">
            <v>TNE</v>
          </cell>
          <cell r="M3838" t="str">
            <v>KGM</v>
          </cell>
          <cell r="N3838">
            <v>0</v>
          </cell>
          <cell r="O3838" t="str">
            <v>CLASSE</v>
          </cell>
          <cell r="P3838">
            <v>3</v>
          </cell>
          <cell r="Q3838">
            <v>42.6</v>
          </cell>
          <cell r="R3838">
            <v>21</v>
          </cell>
          <cell r="S3838">
            <v>42.599999999999994</v>
          </cell>
          <cell r="T3838" t="str">
            <v xml:space="preserve"> </v>
          </cell>
        </row>
        <row r="3839">
          <cell r="A3839" t="str">
            <v>72159000</v>
          </cell>
          <cell r="B3839" t="str">
            <v>Barres en fer ou en acier non allie</v>
          </cell>
          <cell r="C3839">
            <v>38393</v>
          </cell>
          <cell r="D3839">
            <v>20</v>
          </cell>
          <cell r="E3839">
            <v>0</v>
          </cell>
          <cell r="F3839">
            <v>18</v>
          </cell>
          <cell r="G3839">
            <v>20</v>
          </cell>
          <cell r="H3839">
            <v>0</v>
          </cell>
          <cell r="I3839">
            <v>18</v>
          </cell>
          <cell r="J3839">
            <v>1</v>
          </cell>
          <cell r="K3839">
            <v>0</v>
          </cell>
          <cell r="L3839" t="str">
            <v>TNE</v>
          </cell>
          <cell r="M3839" t="str">
            <v>KGM</v>
          </cell>
          <cell r="N3839">
            <v>0</v>
          </cell>
          <cell r="O3839" t="str">
            <v>CLASSE</v>
          </cell>
          <cell r="P3839">
            <v>3</v>
          </cell>
          <cell r="Q3839">
            <v>42.6</v>
          </cell>
          <cell r="R3839">
            <v>21</v>
          </cell>
          <cell r="S3839">
            <v>42.599999999999994</v>
          </cell>
          <cell r="T3839" t="str">
            <v xml:space="preserve"> </v>
          </cell>
        </row>
        <row r="3840">
          <cell r="A3840" t="str">
            <v>72161000</v>
          </cell>
          <cell r="B3840" t="str">
            <v>Profiles en fe,acier n.a. laminoir a chaud en u.i.h., h &lt; 80 mm</v>
          </cell>
          <cell r="C3840">
            <v>38393</v>
          </cell>
          <cell r="D3840">
            <v>10</v>
          </cell>
          <cell r="E3840">
            <v>0</v>
          </cell>
          <cell r="F3840">
            <v>18</v>
          </cell>
          <cell r="G3840">
            <v>10</v>
          </cell>
          <cell r="H3840">
            <v>0</v>
          </cell>
          <cell r="I3840">
            <v>18</v>
          </cell>
          <cell r="J3840">
            <v>1</v>
          </cell>
          <cell r="K3840">
            <v>0</v>
          </cell>
          <cell r="L3840" t="str">
            <v>TNE</v>
          </cell>
          <cell r="M3840" t="str">
            <v>KGM</v>
          </cell>
          <cell r="N3840">
            <v>0</v>
          </cell>
          <cell r="O3840" t="str">
            <v>CLASSE</v>
          </cell>
          <cell r="P3840">
            <v>2</v>
          </cell>
          <cell r="Q3840">
            <v>30.8</v>
          </cell>
          <cell r="R3840">
            <v>11</v>
          </cell>
          <cell r="S3840">
            <v>30.800000000000011</v>
          </cell>
          <cell r="T3840" t="str">
            <v xml:space="preserve"> </v>
          </cell>
        </row>
        <row r="3841">
          <cell r="A3841" t="str">
            <v>72162100</v>
          </cell>
          <cell r="B3841" t="str">
            <v>Profiles en l en fer ou acier non allies, lam. a chaud h &lt; 80 mm</v>
          </cell>
          <cell r="C3841">
            <v>38393</v>
          </cell>
          <cell r="D3841">
            <v>10</v>
          </cell>
          <cell r="E3841">
            <v>0</v>
          </cell>
          <cell r="F3841">
            <v>18</v>
          </cell>
          <cell r="G3841">
            <v>10</v>
          </cell>
          <cell r="H3841">
            <v>0</v>
          </cell>
          <cell r="I3841">
            <v>18</v>
          </cell>
          <cell r="J3841">
            <v>1</v>
          </cell>
          <cell r="K3841">
            <v>0</v>
          </cell>
          <cell r="L3841" t="str">
            <v>TNE</v>
          </cell>
          <cell r="M3841" t="str">
            <v>KGM</v>
          </cell>
          <cell r="N3841">
            <v>0</v>
          </cell>
          <cell r="O3841" t="str">
            <v>CLASSE</v>
          </cell>
          <cell r="P3841">
            <v>2</v>
          </cell>
          <cell r="Q3841">
            <v>30.8</v>
          </cell>
          <cell r="R3841">
            <v>11</v>
          </cell>
          <cell r="S3841">
            <v>30.800000000000011</v>
          </cell>
          <cell r="T3841" t="str">
            <v xml:space="preserve"> </v>
          </cell>
        </row>
        <row r="3842">
          <cell r="A3842" t="str">
            <v>72162200</v>
          </cell>
          <cell r="B3842" t="str">
            <v>Profiles en t en fer ou acier non allies, lam. a chaud h &lt; 80 mm</v>
          </cell>
          <cell r="C3842">
            <v>38393</v>
          </cell>
          <cell r="D3842">
            <v>10</v>
          </cell>
          <cell r="E3842">
            <v>0</v>
          </cell>
          <cell r="F3842">
            <v>18</v>
          </cell>
          <cell r="G3842">
            <v>10</v>
          </cell>
          <cell r="H3842">
            <v>0</v>
          </cell>
          <cell r="I3842">
            <v>18</v>
          </cell>
          <cell r="J3842">
            <v>1</v>
          </cell>
          <cell r="K3842">
            <v>0</v>
          </cell>
          <cell r="L3842" t="str">
            <v>TNE</v>
          </cell>
          <cell r="M3842" t="str">
            <v>KGM</v>
          </cell>
          <cell r="N3842">
            <v>0</v>
          </cell>
          <cell r="O3842" t="str">
            <v>CLASSE</v>
          </cell>
          <cell r="P3842">
            <v>2</v>
          </cell>
          <cell r="Q3842">
            <v>30.8</v>
          </cell>
          <cell r="R3842">
            <v>11</v>
          </cell>
          <cell r="S3842">
            <v>30.800000000000011</v>
          </cell>
          <cell r="T3842" t="str">
            <v xml:space="preserve"> </v>
          </cell>
        </row>
        <row r="3843">
          <cell r="A3843" t="str">
            <v>72163100</v>
          </cell>
          <cell r="B3843" t="str">
            <v>Profiles en u en fer ou acier non allies, lam a chaud h &gt;= 80 mm</v>
          </cell>
          <cell r="C3843">
            <v>38393</v>
          </cell>
          <cell r="D3843">
            <v>10</v>
          </cell>
          <cell r="E3843">
            <v>0</v>
          </cell>
          <cell r="F3843">
            <v>18</v>
          </cell>
          <cell r="G3843">
            <v>10</v>
          </cell>
          <cell r="H3843">
            <v>0</v>
          </cell>
          <cell r="I3843">
            <v>18</v>
          </cell>
          <cell r="J3843">
            <v>1</v>
          </cell>
          <cell r="K3843">
            <v>0</v>
          </cell>
          <cell r="L3843" t="str">
            <v>TNE</v>
          </cell>
          <cell r="M3843" t="str">
            <v>KGM</v>
          </cell>
          <cell r="N3843">
            <v>0</v>
          </cell>
          <cell r="O3843" t="str">
            <v>CLASSE</v>
          </cell>
          <cell r="P3843">
            <v>2</v>
          </cell>
          <cell r="Q3843">
            <v>30.8</v>
          </cell>
          <cell r="R3843">
            <v>11</v>
          </cell>
          <cell r="S3843">
            <v>30.800000000000011</v>
          </cell>
          <cell r="T3843" t="str">
            <v xml:space="preserve"> </v>
          </cell>
        </row>
        <row r="3844">
          <cell r="A3844" t="str">
            <v>72163200</v>
          </cell>
          <cell r="B3844" t="str">
            <v>Profiles en i en fer ou acier non allies, lam. a chaud h&gt;= 80 mm</v>
          </cell>
          <cell r="C3844">
            <v>38393</v>
          </cell>
          <cell r="D3844">
            <v>10</v>
          </cell>
          <cell r="E3844">
            <v>0</v>
          </cell>
          <cell r="F3844">
            <v>18</v>
          </cell>
          <cell r="G3844">
            <v>10</v>
          </cell>
          <cell r="H3844">
            <v>0</v>
          </cell>
          <cell r="I3844">
            <v>18</v>
          </cell>
          <cell r="J3844">
            <v>1</v>
          </cell>
          <cell r="K3844">
            <v>0</v>
          </cell>
          <cell r="L3844" t="str">
            <v>TNE</v>
          </cell>
          <cell r="M3844" t="str">
            <v>KGM</v>
          </cell>
          <cell r="N3844">
            <v>0</v>
          </cell>
          <cell r="O3844" t="str">
            <v>CLASSE</v>
          </cell>
          <cell r="P3844">
            <v>2</v>
          </cell>
          <cell r="Q3844">
            <v>30.8</v>
          </cell>
          <cell r="R3844">
            <v>11</v>
          </cell>
          <cell r="S3844">
            <v>30.800000000000011</v>
          </cell>
          <cell r="T3844" t="str">
            <v xml:space="preserve"> </v>
          </cell>
        </row>
        <row r="3845">
          <cell r="A3845" t="str">
            <v>72163300</v>
          </cell>
          <cell r="B3845" t="str">
            <v>Profiles en h en fer ou acier non allies, lam. a chaud h &gt;= 80 mm</v>
          </cell>
          <cell r="C3845">
            <v>38393</v>
          </cell>
          <cell r="D3845">
            <v>10</v>
          </cell>
          <cell r="E3845">
            <v>0</v>
          </cell>
          <cell r="F3845">
            <v>18</v>
          </cell>
          <cell r="G3845">
            <v>10</v>
          </cell>
          <cell r="H3845">
            <v>0</v>
          </cell>
          <cell r="I3845">
            <v>18</v>
          </cell>
          <cell r="J3845">
            <v>1</v>
          </cell>
          <cell r="K3845">
            <v>0</v>
          </cell>
          <cell r="L3845" t="str">
            <v>TNE</v>
          </cell>
          <cell r="M3845" t="str">
            <v>KGM</v>
          </cell>
          <cell r="N3845">
            <v>0</v>
          </cell>
          <cell r="O3845" t="str">
            <v>CLASSE</v>
          </cell>
          <cell r="P3845">
            <v>2</v>
          </cell>
          <cell r="Q3845">
            <v>30.8</v>
          </cell>
          <cell r="R3845">
            <v>11</v>
          </cell>
          <cell r="S3845">
            <v>30.800000000000011</v>
          </cell>
          <cell r="T3845" t="str">
            <v xml:space="preserve"> </v>
          </cell>
        </row>
        <row r="3846">
          <cell r="A3846" t="str">
            <v>72164000</v>
          </cell>
          <cell r="B3846" t="str">
            <v>Profiles en l ou t en fer ou aier non allies,lam. a chaud h&gt;= 80 mm</v>
          </cell>
          <cell r="C3846">
            <v>38393</v>
          </cell>
          <cell r="D3846">
            <v>10</v>
          </cell>
          <cell r="E3846">
            <v>0</v>
          </cell>
          <cell r="F3846">
            <v>18</v>
          </cell>
          <cell r="G3846">
            <v>10</v>
          </cell>
          <cell r="H3846">
            <v>0</v>
          </cell>
          <cell r="I3846">
            <v>18</v>
          </cell>
          <cell r="J3846">
            <v>1</v>
          </cell>
          <cell r="K3846">
            <v>0</v>
          </cell>
          <cell r="L3846" t="str">
            <v>TNE</v>
          </cell>
          <cell r="M3846" t="str">
            <v>KGM</v>
          </cell>
          <cell r="N3846">
            <v>0</v>
          </cell>
          <cell r="O3846" t="str">
            <v>CLASSE</v>
          </cell>
          <cell r="P3846">
            <v>2</v>
          </cell>
          <cell r="Q3846">
            <v>30.8</v>
          </cell>
          <cell r="R3846">
            <v>11</v>
          </cell>
          <cell r="S3846">
            <v>30.800000000000011</v>
          </cell>
          <cell r="T3846" t="str">
            <v xml:space="preserve"> </v>
          </cell>
        </row>
        <row r="3847">
          <cell r="A3847" t="str">
            <v>72165000</v>
          </cell>
          <cell r="B3847" t="str">
            <v>Profiles en fer ou aciers non allies lamines ou files a chaud</v>
          </cell>
          <cell r="C3847">
            <v>38393</v>
          </cell>
          <cell r="D3847">
            <v>10</v>
          </cell>
          <cell r="E3847">
            <v>0</v>
          </cell>
          <cell r="F3847">
            <v>18</v>
          </cell>
          <cell r="G3847">
            <v>10</v>
          </cell>
          <cell r="H3847">
            <v>0</v>
          </cell>
          <cell r="I3847">
            <v>18</v>
          </cell>
          <cell r="J3847">
            <v>1</v>
          </cell>
          <cell r="K3847">
            <v>0</v>
          </cell>
          <cell r="L3847" t="str">
            <v>TNE</v>
          </cell>
          <cell r="M3847" t="str">
            <v>KGM</v>
          </cell>
          <cell r="N3847">
            <v>0</v>
          </cell>
          <cell r="O3847" t="str">
            <v>CLASSE</v>
          </cell>
          <cell r="P3847">
            <v>2</v>
          </cell>
          <cell r="Q3847">
            <v>30.8</v>
          </cell>
          <cell r="R3847">
            <v>11</v>
          </cell>
          <cell r="S3847">
            <v>30.800000000000011</v>
          </cell>
          <cell r="T3847" t="str">
            <v xml:space="preserve"> </v>
          </cell>
        </row>
        <row r="3848">
          <cell r="A3848" t="str">
            <v>72166100</v>
          </cell>
          <cell r="B3848" t="str">
            <v>Profiles en fe ou acier n.a.obtenus a froid a partir de prodts lam. plats</v>
          </cell>
          <cell r="C3848">
            <v>38393</v>
          </cell>
          <cell r="D3848">
            <v>10</v>
          </cell>
          <cell r="E3848">
            <v>0</v>
          </cell>
          <cell r="F3848">
            <v>18</v>
          </cell>
          <cell r="G3848">
            <v>10</v>
          </cell>
          <cell r="H3848">
            <v>0</v>
          </cell>
          <cell r="I3848">
            <v>18</v>
          </cell>
          <cell r="J3848">
            <v>1</v>
          </cell>
          <cell r="K3848">
            <v>0</v>
          </cell>
          <cell r="L3848" t="str">
            <v>TNE</v>
          </cell>
          <cell r="M3848" t="str">
            <v>KGM</v>
          </cell>
          <cell r="N3848">
            <v>0</v>
          </cell>
          <cell r="O3848" t="str">
            <v>CLASSE</v>
          </cell>
          <cell r="P3848">
            <v>2</v>
          </cell>
          <cell r="Q3848">
            <v>30.8</v>
          </cell>
          <cell r="R3848">
            <v>11</v>
          </cell>
          <cell r="S3848">
            <v>30.800000000000011</v>
          </cell>
          <cell r="T3848" t="str">
            <v xml:space="preserve"> </v>
          </cell>
        </row>
        <row r="3849">
          <cell r="A3849" t="str">
            <v>72166900</v>
          </cell>
          <cell r="B3849" t="str">
            <v>Profiles en fe ou acier non allies obtenus autrement</v>
          </cell>
          <cell r="C3849">
            <v>38393</v>
          </cell>
          <cell r="D3849">
            <v>10</v>
          </cell>
          <cell r="E3849">
            <v>0</v>
          </cell>
          <cell r="F3849">
            <v>18</v>
          </cell>
          <cell r="G3849">
            <v>10</v>
          </cell>
          <cell r="H3849">
            <v>0</v>
          </cell>
          <cell r="I3849">
            <v>18</v>
          </cell>
          <cell r="J3849">
            <v>1</v>
          </cell>
          <cell r="K3849">
            <v>0</v>
          </cell>
          <cell r="L3849" t="str">
            <v>TNE</v>
          </cell>
          <cell r="M3849" t="str">
            <v>KGM</v>
          </cell>
          <cell r="N3849">
            <v>0</v>
          </cell>
          <cell r="O3849" t="str">
            <v>CLASSE</v>
          </cell>
          <cell r="P3849">
            <v>2</v>
          </cell>
          <cell r="Q3849">
            <v>30.8</v>
          </cell>
          <cell r="R3849">
            <v>11</v>
          </cell>
          <cell r="S3849">
            <v>30.800000000000011</v>
          </cell>
          <cell r="T3849" t="str">
            <v xml:space="preserve"> </v>
          </cell>
        </row>
        <row r="3850">
          <cell r="A3850" t="str">
            <v>72169100</v>
          </cell>
          <cell r="B3850" t="str">
            <v>Profiles en fe ou acier n.a.obtenus a froid a partir de prodts lam.plast.</v>
          </cell>
          <cell r="C3850">
            <v>38393</v>
          </cell>
          <cell r="D3850">
            <v>10</v>
          </cell>
          <cell r="E3850">
            <v>0</v>
          </cell>
          <cell r="F3850">
            <v>18</v>
          </cell>
          <cell r="G3850">
            <v>10</v>
          </cell>
          <cell r="H3850">
            <v>0</v>
          </cell>
          <cell r="I3850">
            <v>18</v>
          </cell>
          <cell r="J3850">
            <v>1</v>
          </cell>
          <cell r="K3850">
            <v>0</v>
          </cell>
          <cell r="L3850" t="str">
            <v>TNE</v>
          </cell>
          <cell r="M3850" t="str">
            <v>KGM</v>
          </cell>
          <cell r="N3850">
            <v>0</v>
          </cell>
          <cell r="O3850" t="str">
            <v>CLASSE</v>
          </cell>
          <cell r="P3850">
            <v>2</v>
          </cell>
          <cell r="Q3850">
            <v>30.8</v>
          </cell>
          <cell r="R3850">
            <v>11</v>
          </cell>
          <cell r="S3850">
            <v>30.800000000000011</v>
          </cell>
          <cell r="T3850" t="str">
            <v xml:space="preserve"> </v>
          </cell>
        </row>
        <row r="3851">
          <cell r="A3851" t="str">
            <v>72169900</v>
          </cell>
          <cell r="B3851" t="str">
            <v>Profiles en fe ou en acier n. a.</v>
          </cell>
          <cell r="C3851">
            <v>38393</v>
          </cell>
          <cell r="D3851">
            <v>10</v>
          </cell>
          <cell r="E3851">
            <v>0</v>
          </cell>
          <cell r="F3851">
            <v>18</v>
          </cell>
          <cell r="G3851">
            <v>10</v>
          </cell>
          <cell r="H3851">
            <v>0</v>
          </cell>
          <cell r="I3851">
            <v>18</v>
          </cell>
          <cell r="J3851">
            <v>1</v>
          </cell>
          <cell r="K3851">
            <v>0</v>
          </cell>
          <cell r="L3851" t="str">
            <v>TNE</v>
          </cell>
          <cell r="M3851" t="str">
            <v>KGM</v>
          </cell>
          <cell r="N3851">
            <v>0</v>
          </cell>
          <cell r="O3851" t="str">
            <v>CLASSE</v>
          </cell>
          <cell r="P3851">
            <v>2</v>
          </cell>
          <cell r="Q3851">
            <v>30.8</v>
          </cell>
          <cell r="R3851">
            <v>11</v>
          </cell>
          <cell r="S3851">
            <v>30.800000000000011</v>
          </cell>
          <cell r="T3851" t="str">
            <v xml:space="preserve"> </v>
          </cell>
        </row>
        <row r="3852">
          <cell r="A3852" t="str">
            <v>72171000</v>
          </cell>
          <cell r="B3852" t="str">
            <v>Fils en fe, acier non allies non revetus meme polis</v>
          </cell>
          <cell r="C3852">
            <v>38393</v>
          </cell>
          <cell r="D3852">
            <v>10</v>
          </cell>
          <cell r="E3852">
            <v>0</v>
          </cell>
          <cell r="F3852">
            <v>18</v>
          </cell>
          <cell r="G3852">
            <v>10</v>
          </cell>
          <cell r="H3852">
            <v>0</v>
          </cell>
          <cell r="I3852">
            <v>18</v>
          </cell>
          <cell r="J3852">
            <v>1</v>
          </cell>
          <cell r="K3852">
            <v>0</v>
          </cell>
          <cell r="L3852" t="str">
            <v>TNE</v>
          </cell>
          <cell r="M3852" t="str">
            <v>KGM</v>
          </cell>
          <cell r="N3852">
            <v>0</v>
          </cell>
          <cell r="O3852" t="str">
            <v>CLASSE</v>
          </cell>
          <cell r="P3852">
            <v>2</v>
          </cell>
          <cell r="Q3852">
            <v>30.8</v>
          </cell>
          <cell r="R3852">
            <v>11</v>
          </cell>
          <cell r="S3852">
            <v>30.800000000000011</v>
          </cell>
          <cell r="T3852" t="str">
            <v xml:space="preserve"> </v>
          </cell>
        </row>
        <row r="3853">
          <cell r="A3853" t="str">
            <v>72172000</v>
          </cell>
          <cell r="B3853" t="str">
            <v>Fils en fe ou en acier non allies zingues</v>
          </cell>
          <cell r="C3853">
            <v>38393</v>
          </cell>
          <cell r="D3853">
            <v>10</v>
          </cell>
          <cell r="E3853">
            <v>0</v>
          </cell>
          <cell r="F3853">
            <v>18</v>
          </cell>
          <cell r="G3853">
            <v>10</v>
          </cell>
          <cell r="H3853">
            <v>0</v>
          </cell>
          <cell r="I3853">
            <v>18</v>
          </cell>
          <cell r="J3853">
            <v>1</v>
          </cell>
          <cell r="K3853">
            <v>0</v>
          </cell>
          <cell r="L3853" t="str">
            <v>TNE</v>
          </cell>
          <cell r="M3853" t="str">
            <v>KGM</v>
          </cell>
          <cell r="N3853">
            <v>0</v>
          </cell>
          <cell r="O3853" t="str">
            <v>CLASSE</v>
          </cell>
          <cell r="P3853">
            <v>2</v>
          </cell>
          <cell r="Q3853">
            <v>30.8</v>
          </cell>
          <cell r="R3853">
            <v>11</v>
          </cell>
          <cell r="S3853">
            <v>30.800000000000011</v>
          </cell>
          <cell r="T3853" t="str">
            <v xml:space="preserve"> </v>
          </cell>
        </row>
        <row r="3854">
          <cell r="A3854" t="str">
            <v>72173000</v>
          </cell>
          <cell r="B3854" t="str">
            <v>Fils en fer ou acier n.a. revetus d'autres metaux communs</v>
          </cell>
          <cell r="C3854">
            <v>38393</v>
          </cell>
          <cell r="D3854">
            <v>10</v>
          </cell>
          <cell r="E3854">
            <v>0</v>
          </cell>
          <cell r="F3854">
            <v>18</v>
          </cell>
          <cell r="G3854">
            <v>10</v>
          </cell>
          <cell r="H3854">
            <v>0</v>
          </cell>
          <cell r="I3854">
            <v>18</v>
          </cell>
          <cell r="J3854">
            <v>1</v>
          </cell>
          <cell r="K3854">
            <v>0</v>
          </cell>
          <cell r="L3854" t="str">
            <v>TNE</v>
          </cell>
          <cell r="M3854" t="str">
            <v>KGM</v>
          </cell>
          <cell r="N3854">
            <v>0</v>
          </cell>
          <cell r="O3854" t="str">
            <v>CLASSE</v>
          </cell>
          <cell r="P3854">
            <v>2</v>
          </cell>
          <cell r="Q3854">
            <v>30.8</v>
          </cell>
          <cell r="R3854">
            <v>11</v>
          </cell>
          <cell r="S3854">
            <v>30.800000000000011</v>
          </cell>
          <cell r="T3854" t="str">
            <v xml:space="preserve"> </v>
          </cell>
        </row>
        <row r="3855">
          <cell r="A3855" t="str">
            <v>72179000</v>
          </cell>
          <cell r="B3855" t="str">
            <v>Fils en fer ou acier non allies ndnca</v>
          </cell>
          <cell r="C3855">
            <v>38393</v>
          </cell>
          <cell r="D3855">
            <v>10</v>
          </cell>
          <cell r="E3855">
            <v>0</v>
          </cell>
          <cell r="F3855">
            <v>18</v>
          </cell>
          <cell r="G3855">
            <v>10</v>
          </cell>
          <cell r="H3855">
            <v>0</v>
          </cell>
          <cell r="I3855">
            <v>18</v>
          </cell>
          <cell r="J3855">
            <v>1</v>
          </cell>
          <cell r="K3855">
            <v>0</v>
          </cell>
          <cell r="L3855" t="str">
            <v>TNE</v>
          </cell>
          <cell r="M3855" t="str">
            <v>KGM</v>
          </cell>
          <cell r="N3855">
            <v>0</v>
          </cell>
          <cell r="O3855" t="str">
            <v>CLASSE</v>
          </cell>
          <cell r="P3855">
            <v>2</v>
          </cell>
          <cell r="Q3855">
            <v>30.8</v>
          </cell>
          <cell r="R3855">
            <v>11</v>
          </cell>
          <cell r="S3855">
            <v>30.800000000000011</v>
          </cell>
          <cell r="T3855" t="str">
            <v xml:space="preserve"> </v>
          </cell>
        </row>
        <row r="3856">
          <cell r="A3856" t="str">
            <v>72181000</v>
          </cell>
          <cell r="B3856" t="str">
            <v>Lingots et autres formes primaires en aciers inoxydables</v>
          </cell>
          <cell r="C3856">
            <v>38393</v>
          </cell>
          <cell r="D3856">
            <v>10</v>
          </cell>
          <cell r="E3856">
            <v>0</v>
          </cell>
          <cell r="F3856">
            <v>18</v>
          </cell>
          <cell r="G3856">
            <v>10</v>
          </cell>
          <cell r="H3856">
            <v>0</v>
          </cell>
          <cell r="I3856">
            <v>18</v>
          </cell>
          <cell r="J3856">
            <v>1</v>
          </cell>
          <cell r="K3856">
            <v>0</v>
          </cell>
          <cell r="L3856" t="str">
            <v>TNE</v>
          </cell>
          <cell r="M3856" t="str">
            <v>KGM</v>
          </cell>
          <cell r="N3856">
            <v>0</v>
          </cell>
          <cell r="O3856" t="str">
            <v>CLASSE</v>
          </cell>
          <cell r="P3856">
            <v>2</v>
          </cell>
          <cell r="Q3856">
            <v>30.8</v>
          </cell>
          <cell r="R3856">
            <v>11</v>
          </cell>
          <cell r="S3856">
            <v>30.800000000000011</v>
          </cell>
          <cell r="T3856" t="str">
            <v xml:space="preserve"> </v>
          </cell>
        </row>
        <row r="3857">
          <cell r="A3857" t="str">
            <v>72189100</v>
          </cell>
          <cell r="B3857" t="str">
            <v>Demi-produits en acier inoxydable de section transversale rectangulaire</v>
          </cell>
          <cell r="C3857">
            <v>38393</v>
          </cell>
          <cell r="D3857">
            <v>10</v>
          </cell>
          <cell r="E3857">
            <v>0</v>
          </cell>
          <cell r="F3857">
            <v>18</v>
          </cell>
          <cell r="G3857">
            <v>10</v>
          </cell>
          <cell r="H3857">
            <v>0</v>
          </cell>
          <cell r="I3857">
            <v>18</v>
          </cell>
          <cell r="J3857">
            <v>1</v>
          </cell>
          <cell r="K3857">
            <v>0</v>
          </cell>
          <cell r="L3857" t="str">
            <v>TNE</v>
          </cell>
          <cell r="M3857" t="str">
            <v>KGM</v>
          </cell>
          <cell r="N3857">
            <v>0</v>
          </cell>
          <cell r="O3857" t="str">
            <v>CLASSE</v>
          </cell>
          <cell r="P3857">
            <v>2</v>
          </cell>
          <cell r="Q3857">
            <v>30.8</v>
          </cell>
          <cell r="R3857">
            <v>11</v>
          </cell>
          <cell r="S3857">
            <v>30.800000000000011</v>
          </cell>
          <cell r="T3857" t="str">
            <v xml:space="preserve"> </v>
          </cell>
        </row>
        <row r="3858">
          <cell r="A3858" t="str">
            <v>72189900</v>
          </cell>
          <cell r="B3858" t="str">
            <v>Demi-produits en acier oxydable</v>
          </cell>
          <cell r="C3858">
            <v>38393</v>
          </cell>
          <cell r="D3858">
            <v>10</v>
          </cell>
          <cell r="E3858">
            <v>0</v>
          </cell>
          <cell r="F3858">
            <v>18</v>
          </cell>
          <cell r="G3858">
            <v>10</v>
          </cell>
          <cell r="H3858">
            <v>0</v>
          </cell>
          <cell r="I3858">
            <v>18</v>
          </cell>
          <cell r="J3858">
            <v>1</v>
          </cell>
          <cell r="K3858">
            <v>0</v>
          </cell>
          <cell r="L3858" t="str">
            <v>TNE</v>
          </cell>
          <cell r="M3858" t="str">
            <v>KGM</v>
          </cell>
          <cell r="N3858">
            <v>0</v>
          </cell>
          <cell r="O3858" t="str">
            <v>CLASSE</v>
          </cell>
          <cell r="P3858">
            <v>2</v>
          </cell>
          <cell r="Q3858">
            <v>30.8</v>
          </cell>
          <cell r="R3858">
            <v>11</v>
          </cell>
          <cell r="S3858">
            <v>30.800000000000011</v>
          </cell>
          <cell r="T3858" t="str">
            <v xml:space="preserve"> </v>
          </cell>
        </row>
        <row r="3859">
          <cell r="A3859" t="str">
            <v>72191100</v>
          </cell>
          <cell r="B3859" t="str">
            <v>Produits lamines plats a chaud enroules en aciers inox. e&gt;10 mm ;l&gt;= 600mm</v>
          </cell>
          <cell r="C3859">
            <v>38393</v>
          </cell>
          <cell r="D3859">
            <v>10</v>
          </cell>
          <cell r="E3859">
            <v>0</v>
          </cell>
          <cell r="F3859">
            <v>18</v>
          </cell>
          <cell r="G3859">
            <v>10</v>
          </cell>
          <cell r="H3859">
            <v>0</v>
          </cell>
          <cell r="I3859">
            <v>18</v>
          </cell>
          <cell r="J3859">
            <v>1</v>
          </cell>
          <cell r="K3859">
            <v>0</v>
          </cell>
          <cell r="L3859" t="str">
            <v>TNE</v>
          </cell>
          <cell r="M3859" t="str">
            <v>KGM</v>
          </cell>
          <cell r="N3859">
            <v>0</v>
          </cell>
          <cell r="O3859" t="str">
            <v>CLASSE</v>
          </cell>
          <cell r="P3859">
            <v>2</v>
          </cell>
          <cell r="Q3859">
            <v>30.8</v>
          </cell>
          <cell r="R3859">
            <v>11</v>
          </cell>
          <cell r="S3859">
            <v>30.800000000000011</v>
          </cell>
          <cell r="T3859" t="str">
            <v xml:space="preserve"> </v>
          </cell>
        </row>
        <row r="3860">
          <cell r="A3860" t="str">
            <v>72191200</v>
          </cell>
          <cell r="B3860" t="str">
            <v>Produits lam.plats a chaud enroules en aciers inox.e&gt;=4.75&lt;=10mm &amp;l&gt;=600mm</v>
          </cell>
          <cell r="C3860">
            <v>38393</v>
          </cell>
          <cell r="D3860">
            <v>10</v>
          </cell>
          <cell r="E3860">
            <v>0</v>
          </cell>
          <cell r="F3860">
            <v>18</v>
          </cell>
          <cell r="G3860">
            <v>10</v>
          </cell>
          <cell r="H3860">
            <v>0</v>
          </cell>
          <cell r="I3860">
            <v>18</v>
          </cell>
          <cell r="J3860">
            <v>1</v>
          </cell>
          <cell r="K3860">
            <v>0</v>
          </cell>
          <cell r="L3860" t="str">
            <v>TNE</v>
          </cell>
          <cell r="M3860" t="str">
            <v>KGM</v>
          </cell>
          <cell r="N3860">
            <v>0</v>
          </cell>
          <cell r="O3860" t="str">
            <v>CLASSE</v>
          </cell>
          <cell r="P3860">
            <v>2</v>
          </cell>
          <cell r="Q3860">
            <v>30.8</v>
          </cell>
          <cell r="R3860">
            <v>11</v>
          </cell>
          <cell r="S3860">
            <v>30.800000000000011</v>
          </cell>
          <cell r="T3860" t="str">
            <v xml:space="preserve"> </v>
          </cell>
        </row>
        <row r="3861">
          <cell r="A3861" t="str">
            <v>72191300</v>
          </cell>
          <cell r="B3861" t="str">
            <v>Prodts lam.plats a chaud enroules en acier inox.e &gt;=3mm&lt;4.75mm; l&gt;=600mm</v>
          </cell>
          <cell r="C3861">
            <v>38393</v>
          </cell>
          <cell r="D3861">
            <v>10</v>
          </cell>
          <cell r="E3861">
            <v>0</v>
          </cell>
          <cell r="F3861">
            <v>18</v>
          </cell>
          <cell r="G3861">
            <v>10</v>
          </cell>
          <cell r="H3861">
            <v>0</v>
          </cell>
          <cell r="I3861">
            <v>18</v>
          </cell>
          <cell r="J3861">
            <v>1</v>
          </cell>
          <cell r="K3861">
            <v>0</v>
          </cell>
          <cell r="L3861" t="str">
            <v>TNE</v>
          </cell>
          <cell r="M3861" t="str">
            <v>KGM</v>
          </cell>
          <cell r="N3861">
            <v>0</v>
          </cell>
          <cell r="O3861" t="str">
            <v>CLASSE</v>
          </cell>
          <cell r="P3861">
            <v>2</v>
          </cell>
          <cell r="Q3861">
            <v>30.8</v>
          </cell>
          <cell r="R3861">
            <v>11</v>
          </cell>
          <cell r="S3861">
            <v>30.800000000000011</v>
          </cell>
          <cell r="T3861" t="str">
            <v xml:space="preserve"> </v>
          </cell>
        </row>
        <row r="3862">
          <cell r="A3862" t="str">
            <v>72191400</v>
          </cell>
          <cell r="B3862" t="str">
            <v>Prodts lamines plats a chaud enroul.en aciers inox.e&lt; 3 mm ;larg&gt;=600mm</v>
          </cell>
          <cell r="C3862">
            <v>38393</v>
          </cell>
          <cell r="D3862">
            <v>10</v>
          </cell>
          <cell r="E3862">
            <v>0</v>
          </cell>
          <cell r="F3862">
            <v>18</v>
          </cell>
          <cell r="G3862">
            <v>10</v>
          </cell>
          <cell r="H3862">
            <v>0</v>
          </cell>
          <cell r="I3862">
            <v>18</v>
          </cell>
          <cell r="J3862">
            <v>1</v>
          </cell>
          <cell r="K3862">
            <v>0</v>
          </cell>
          <cell r="L3862" t="str">
            <v>TNE</v>
          </cell>
          <cell r="M3862" t="str">
            <v>KGM</v>
          </cell>
          <cell r="N3862">
            <v>0</v>
          </cell>
          <cell r="O3862" t="str">
            <v>CLASSE</v>
          </cell>
          <cell r="P3862">
            <v>2</v>
          </cell>
          <cell r="Q3862">
            <v>30.8</v>
          </cell>
          <cell r="R3862">
            <v>11</v>
          </cell>
          <cell r="S3862">
            <v>30.800000000000011</v>
          </cell>
          <cell r="T3862" t="str">
            <v xml:space="preserve"> </v>
          </cell>
        </row>
        <row r="3863">
          <cell r="A3863" t="str">
            <v>72192100</v>
          </cell>
          <cell r="B3863" t="str">
            <v>Produits lamines plats a chaud n. enroules en aciers inox.e+10 mm;l&gt;=600mm</v>
          </cell>
          <cell r="C3863">
            <v>38393</v>
          </cell>
          <cell r="D3863">
            <v>20</v>
          </cell>
          <cell r="E3863">
            <v>0</v>
          </cell>
          <cell r="F3863">
            <v>18</v>
          </cell>
          <cell r="G3863">
            <v>20</v>
          </cell>
          <cell r="H3863">
            <v>0</v>
          </cell>
          <cell r="I3863">
            <v>18</v>
          </cell>
          <cell r="J3863">
            <v>1</v>
          </cell>
          <cell r="K3863">
            <v>0</v>
          </cell>
          <cell r="L3863" t="str">
            <v>TNE</v>
          </cell>
          <cell r="M3863" t="str">
            <v>KGM</v>
          </cell>
          <cell r="N3863">
            <v>0</v>
          </cell>
          <cell r="O3863" t="str">
            <v>CLASSE</v>
          </cell>
          <cell r="P3863">
            <v>3</v>
          </cell>
          <cell r="Q3863">
            <v>42.6</v>
          </cell>
          <cell r="R3863">
            <v>21</v>
          </cell>
          <cell r="S3863">
            <v>42.599999999999994</v>
          </cell>
          <cell r="T3863" t="str">
            <v xml:space="preserve"> </v>
          </cell>
        </row>
        <row r="3864">
          <cell r="A3864" t="str">
            <v>72192200</v>
          </cell>
          <cell r="B3864" t="str">
            <v>Prodt lam.plat a chaud n.enroule en acier inoxidab.e&gt;=4,75 &lt;=10mm;l&gt;=600mm</v>
          </cell>
          <cell r="C3864">
            <v>38393</v>
          </cell>
          <cell r="D3864">
            <v>20</v>
          </cell>
          <cell r="E3864">
            <v>0</v>
          </cell>
          <cell r="F3864">
            <v>18</v>
          </cell>
          <cell r="G3864">
            <v>20</v>
          </cell>
          <cell r="H3864">
            <v>0</v>
          </cell>
          <cell r="I3864">
            <v>18</v>
          </cell>
          <cell r="J3864">
            <v>1</v>
          </cell>
          <cell r="K3864">
            <v>0</v>
          </cell>
          <cell r="L3864" t="str">
            <v>TNE</v>
          </cell>
          <cell r="M3864" t="str">
            <v>KGM</v>
          </cell>
          <cell r="N3864">
            <v>0</v>
          </cell>
          <cell r="O3864" t="str">
            <v>CLASSE</v>
          </cell>
          <cell r="P3864">
            <v>3</v>
          </cell>
          <cell r="Q3864">
            <v>42.6</v>
          </cell>
          <cell r="R3864">
            <v>21</v>
          </cell>
          <cell r="S3864">
            <v>42.599999999999994</v>
          </cell>
          <cell r="T3864" t="str">
            <v xml:space="preserve"> </v>
          </cell>
        </row>
        <row r="3865">
          <cell r="A3865" t="str">
            <v>72192300</v>
          </cell>
          <cell r="B3865" t="str">
            <v>Prodts lam.plat a chaud n.enroules en acier inoxidab.e&gt;=3 &lt;4.75mm;l&gt;=600mm</v>
          </cell>
          <cell r="C3865">
            <v>38393</v>
          </cell>
          <cell r="D3865">
            <v>20</v>
          </cell>
          <cell r="E3865">
            <v>0</v>
          </cell>
          <cell r="F3865">
            <v>18</v>
          </cell>
          <cell r="G3865">
            <v>20</v>
          </cell>
          <cell r="H3865">
            <v>0</v>
          </cell>
          <cell r="I3865">
            <v>18</v>
          </cell>
          <cell r="J3865">
            <v>1</v>
          </cell>
          <cell r="K3865">
            <v>0</v>
          </cell>
          <cell r="L3865" t="str">
            <v>TNE</v>
          </cell>
          <cell r="M3865" t="str">
            <v>KGM</v>
          </cell>
          <cell r="N3865">
            <v>0</v>
          </cell>
          <cell r="O3865" t="str">
            <v>CLASSE</v>
          </cell>
          <cell r="P3865">
            <v>3</v>
          </cell>
          <cell r="Q3865">
            <v>42.6</v>
          </cell>
          <cell r="R3865">
            <v>21</v>
          </cell>
          <cell r="S3865">
            <v>42.599999999999994</v>
          </cell>
          <cell r="T3865" t="str">
            <v xml:space="preserve"> </v>
          </cell>
        </row>
        <row r="3866">
          <cell r="A3866" t="str">
            <v>72192400</v>
          </cell>
          <cell r="B3866" t="str">
            <v>Produits lamines plats a chaud non enroul.en aciers inox. e-3 mm,l&gt;=600 mm</v>
          </cell>
          <cell r="C3866">
            <v>38393</v>
          </cell>
          <cell r="D3866">
            <v>20</v>
          </cell>
          <cell r="E3866">
            <v>0</v>
          </cell>
          <cell r="F3866">
            <v>18</v>
          </cell>
          <cell r="G3866">
            <v>20</v>
          </cell>
          <cell r="H3866">
            <v>0</v>
          </cell>
          <cell r="I3866">
            <v>18</v>
          </cell>
          <cell r="J3866">
            <v>1</v>
          </cell>
          <cell r="K3866">
            <v>0</v>
          </cell>
          <cell r="L3866" t="str">
            <v>TNE</v>
          </cell>
          <cell r="M3866" t="str">
            <v>KGM</v>
          </cell>
          <cell r="N3866">
            <v>0</v>
          </cell>
          <cell r="O3866" t="str">
            <v>CLASSE</v>
          </cell>
          <cell r="P3866">
            <v>3</v>
          </cell>
          <cell r="Q3866">
            <v>42.6</v>
          </cell>
          <cell r="R3866">
            <v>21</v>
          </cell>
          <cell r="S3866">
            <v>42.599999999999994</v>
          </cell>
          <cell r="T3866" t="str">
            <v xml:space="preserve"> </v>
          </cell>
        </row>
        <row r="3867">
          <cell r="A3867" t="str">
            <v>72193100</v>
          </cell>
          <cell r="B3867" t="str">
            <v>Produits lamines plats a froid en aciers inox. e 4,75 mm ou +,l 600 ou +</v>
          </cell>
          <cell r="C3867">
            <v>38393</v>
          </cell>
          <cell r="D3867">
            <v>20</v>
          </cell>
          <cell r="E3867">
            <v>0</v>
          </cell>
          <cell r="F3867">
            <v>18</v>
          </cell>
          <cell r="G3867">
            <v>20</v>
          </cell>
          <cell r="H3867">
            <v>0</v>
          </cell>
          <cell r="I3867">
            <v>18</v>
          </cell>
          <cell r="J3867">
            <v>1</v>
          </cell>
          <cell r="K3867">
            <v>0</v>
          </cell>
          <cell r="L3867" t="str">
            <v>TNE</v>
          </cell>
          <cell r="M3867" t="str">
            <v>KGM</v>
          </cell>
          <cell r="N3867">
            <v>0</v>
          </cell>
          <cell r="O3867" t="str">
            <v>CLASSE</v>
          </cell>
          <cell r="P3867">
            <v>3</v>
          </cell>
          <cell r="Q3867">
            <v>42.6</v>
          </cell>
          <cell r="R3867">
            <v>21</v>
          </cell>
          <cell r="S3867">
            <v>42.599999999999994</v>
          </cell>
          <cell r="T3867" t="str">
            <v xml:space="preserve"> </v>
          </cell>
        </row>
        <row r="3868">
          <cell r="A3868" t="str">
            <v>72193200</v>
          </cell>
          <cell r="B3868" t="str">
            <v>Produits lamines plats a froid en aciers inox. eps&gt;=3&lt;4.75 mm ; l&gt;=600m</v>
          </cell>
          <cell r="C3868">
            <v>38393</v>
          </cell>
          <cell r="D3868">
            <v>20</v>
          </cell>
          <cell r="E3868">
            <v>0</v>
          </cell>
          <cell r="F3868">
            <v>18</v>
          </cell>
          <cell r="G3868">
            <v>20</v>
          </cell>
          <cell r="H3868">
            <v>0</v>
          </cell>
          <cell r="I3868">
            <v>18</v>
          </cell>
          <cell r="J3868">
            <v>1</v>
          </cell>
          <cell r="K3868">
            <v>0</v>
          </cell>
          <cell r="L3868" t="str">
            <v>TNE</v>
          </cell>
          <cell r="M3868" t="str">
            <v>KGM</v>
          </cell>
          <cell r="N3868">
            <v>0</v>
          </cell>
          <cell r="O3868" t="str">
            <v>CLASSE</v>
          </cell>
          <cell r="P3868">
            <v>3</v>
          </cell>
          <cell r="Q3868">
            <v>42.6</v>
          </cell>
          <cell r="R3868">
            <v>21</v>
          </cell>
          <cell r="S3868">
            <v>42.599999999999994</v>
          </cell>
          <cell r="T3868" t="str">
            <v xml:space="preserve"> </v>
          </cell>
        </row>
        <row r="3869">
          <cell r="A3869" t="str">
            <v>72193300</v>
          </cell>
          <cell r="B3869" t="str">
            <v>Produits lamines plats a froid en aciers inox. epss&gt;1 &lt;3 mm,larg&gt;=600mm</v>
          </cell>
          <cell r="C3869">
            <v>38393</v>
          </cell>
          <cell r="D3869">
            <v>20</v>
          </cell>
          <cell r="E3869">
            <v>0</v>
          </cell>
          <cell r="F3869">
            <v>18</v>
          </cell>
          <cell r="G3869">
            <v>20</v>
          </cell>
          <cell r="H3869">
            <v>0</v>
          </cell>
          <cell r="I3869">
            <v>18</v>
          </cell>
          <cell r="J3869">
            <v>1</v>
          </cell>
          <cell r="K3869">
            <v>0</v>
          </cell>
          <cell r="L3869" t="str">
            <v>TNE</v>
          </cell>
          <cell r="M3869" t="str">
            <v>KGM</v>
          </cell>
          <cell r="N3869">
            <v>0</v>
          </cell>
          <cell r="O3869" t="str">
            <v>CLASSE</v>
          </cell>
          <cell r="P3869">
            <v>3</v>
          </cell>
          <cell r="Q3869">
            <v>42.6</v>
          </cell>
          <cell r="R3869">
            <v>21</v>
          </cell>
          <cell r="S3869">
            <v>42.599999999999994</v>
          </cell>
          <cell r="T3869" t="str">
            <v xml:space="preserve"> </v>
          </cell>
        </row>
        <row r="3870">
          <cell r="A3870" t="str">
            <v>72193400</v>
          </cell>
          <cell r="B3870" t="str">
            <v>Produits lamines plats a froid en aciers inox. eps&gt;= 0,5&lt;= 1 mm; l&gt;=600mm</v>
          </cell>
          <cell r="C3870">
            <v>38393</v>
          </cell>
          <cell r="D3870">
            <v>20</v>
          </cell>
          <cell r="E3870">
            <v>0</v>
          </cell>
          <cell r="F3870">
            <v>18</v>
          </cell>
          <cell r="G3870">
            <v>20</v>
          </cell>
          <cell r="H3870">
            <v>0</v>
          </cell>
          <cell r="I3870">
            <v>18</v>
          </cell>
          <cell r="J3870">
            <v>1</v>
          </cell>
          <cell r="K3870">
            <v>0</v>
          </cell>
          <cell r="L3870" t="str">
            <v>TNE</v>
          </cell>
          <cell r="M3870" t="str">
            <v>KGM</v>
          </cell>
          <cell r="N3870">
            <v>0</v>
          </cell>
          <cell r="O3870" t="str">
            <v>CLASSE</v>
          </cell>
          <cell r="P3870">
            <v>3</v>
          </cell>
          <cell r="Q3870">
            <v>42.6</v>
          </cell>
          <cell r="R3870">
            <v>21</v>
          </cell>
          <cell r="S3870">
            <v>42.599999999999994</v>
          </cell>
          <cell r="T3870" t="str">
            <v xml:space="preserve"> </v>
          </cell>
        </row>
        <row r="3871">
          <cell r="A3871" t="str">
            <v>72193500</v>
          </cell>
          <cell r="B3871" t="str">
            <v>Produits lamines plats a froid en aciers inoxydabl.epss &lt;0.5 mm;lar&gt;=600mm</v>
          </cell>
          <cell r="C3871">
            <v>38393</v>
          </cell>
          <cell r="D3871">
            <v>20</v>
          </cell>
          <cell r="E3871">
            <v>0</v>
          </cell>
          <cell r="F3871">
            <v>18</v>
          </cell>
          <cell r="G3871">
            <v>20</v>
          </cell>
          <cell r="H3871">
            <v>0</v>
          </cell>
          <cell r="I3871">
            <v>18</v>
          </cell>
          <cell r="J3871">
            <v>1</v>
          </cell>
          <cell r="K3871">
            <v>0</v>
          </cell>
          <cell r="L3871" t="str">
            <v>TNE</v>
          </cell>
          <cell r="M3871" t="str">
            <v>KGM</v>
          </cell>
          <cell r="N3871">
            <v>0</v>
          </cell>
          <cell r="O3871" t="str">
            <v>CLASSE</v>
          </cell>
          <cell r="P3871">
            <v>3</v>
          </cell>
          <cell r="Q3871">
            <v>42.6</v>
          </cell>
          <cell r="R3871">
            <v>21</v>
          </cell>
          <cell r="S3871">
            <v>42.599999999999994</v>
          </cell>
          <cell r="T3871" t="str">
            <v xml:space="preserve"> </v>
          </cell>
        </row>
        <row r="3872">
          <cell r="A3872" t="str">
            <v>72199000</v>
          </cell>
          <cell r="B3872" t="str">
            <v>Prodts lamines plats en aciers inoxydables d'une larg&gt;=600mm ndnca</v>
          </cell>
          <cell r="C3872">
            <v>38393</v>
          </cell>
          <cell r="D3872">
            <v>20</v>
          </cell>
          <cell r="E3872">
            <v>0</v>
          </cell>
          <cell r="F3872">
            <v>18</v>
          </cell>
          <cell r="G3872">
            <v>20</v>
          </cell>
          <cell r="H3872">
            <v>0</v>
          </cell>
          <cell r="I3872">
            <v>18</v>
          </cell>
          <cell r="J3872">
            <v>1</v>
          </cell>
          <cell r="K3872">
            <v>0</v>
          </cell>
          <cell r="L3872" t="str">
            <v>TNE</v>
          </cell>
          <cell r="M3872" t="str">
            <v>KGM</v>
          </cell>
          <cell r="N3872">
            <v>0</v>
          </cell>
          <cell r="O3872" t="str">
            <v>CLASSE</v>
          </cell>
          <cell r="P3872">
            <v>3</v>
          </cell>
          <cell r="Q3872">
            <v>42.6</v>
          </cell>
          <cell r="R3872">
            <v>21</v>
          </cell>
          <cell r="S3872">
            <v>42.599999999999994</v>
          </cell>
          <cell r="T3872" t="str">
            <v xml:space="preserve"> </v>
          </cell>
        </row>
        <row r="3873">
          <cell r="A3873" t="str">
            <v>72201100</v>
          </cell>
          <cell r="B3873" t="str">
            <v>Produits lamines plats a chaud en aciers inoxydables,eps&gt;=4,75 &amp;lar&lt;600mm</v>
          </cell>
          <cell r="C3873">
            <v>38393</v>
          </cell>
          <cell r="D3873">
            <v>20</v>
          </cell>
          <cell r="E3873">
            <v>0</v>
          </cell>
          <cell r="F3873">
            <v>18</v>
          </cell>
          <cell r="G3873">
            <v>20</v>
          </cell>
          <cell r="H3873">
            <v>0</v>
          </cell>
          <cell r="I3873">
            <v>18</v>
          </cell>
          <cell r="J3873">
            <v>1</v>
          </cell>
          <cell r="K3873">
            <v>0</v>
          </cell>
          <cell r="L3873" t="str">
            <v>TNE</v>
          </cell>
          <cell r="M3873" t="str">
            <v>KGM</v>
          </cell>
          <cell r="N3873">
            <v>0</v>
          </cell>
          <cell r="O3873" t="str">
            <v>CLASSE</v>
          </cell>
          <cell r="P3873">
            <v>3</v>
          </cell>
          <cell r="Q3873">
            <v>42.6</v>
          </cell>
          <cell r="R3873">
            <v>21</v>
          </cell>
          <cell r="S3873">
            <v>42.599999999999994</v>
          </cell>
          <cell r="T3873" t="str">
            <v xml:space="preserve"> </v>
          </cell>
        </row>
        <row r="3874">
          <cell r="A3874" t="str">
            <v>72201200</v>
          </cell>
          <cell r="B3874" t="str">
            <v>Produits lamines plats a chaud en acier inoxydable,epaiss&lt;4,75 &amp; lar&lt;600mm</v>
          </cell>
          <cell r="C3874">
            <v>38393</v>
          </cell>
          <cell r="D3874">
            <v>20</v>
          </cell>
          <cell r="E3874">
            <v>0</v>
          </cell>
          <cell r="F3874">
            <v>18</v>
          </cell>
          <cell r="G3874">
            <v>20</v>
          </cell>
          <cell r="H3874">
            <v>0</v>
          </cell>
          <cell r="I3874">
            <v>18</v>
          </cell>
          <cell r="J3874">
            <v>1</v>
          </cell>
          <cell r="K3874">
            <v>0</v>
          </cell>
          <cell r="L3874" t="str">
            <v>TNE</v>
          </cell>
          <cell r="M3874" t="str">
            <v>KGM</v>
          </cell>
          <cell r="N3874">
            <v>0</v>
          </cell>
          <cell r="O3874" t="str">
            <v>CLASSE</v>
          </cell>
          <cell r="P3874">
            <v>3</v>
          </cell>
          <cell r="Q3874">
            <v>42.6</v>
          </cell>
          <cell r="R3874">
            <v>21</v>
          </cell>
          <cell r="S3874">
            <v>42.599999999999994</v>
          </cell>
          <cell r="T3874" t="str">
            <v xml:space="preserve"> </v>
          </cell>
        </row>
        <row r="3875">
          <cell r="A3875" t="str">
            <v>72202000</v>
          </cell>
          <cell r="B3875" t="str">
            <v>Produits lamines froids en aciers inoxydables,largeur &lt;  600 mm</v>
          </cell>
          <cell r="C3875">
            <v>38393</v>
          </cell>
          <cell r="D3875">
            <v>20</v>
          </cell>
          <cell r="E3875">
            <v>0</v>
          </cell>
          <cell r="F3875">
            <v>18</v>
          </cell>
          <cell r="G3875">
            <v>20</v>
          </cell>
          <cell r="H3875">
            <v>0</v>
          </cell>
          <cell r="I3875">
            <v>18</v>
          </cell>
          <cell r="J3875">
            <v>1</v>
          </cell>
          <cell r="K3875">
            <v>0</v>
          </cell>
          <cell r="L3875" t="str">
            <v>TNE</v>
          </cell>
          <cell r="M3875" t="str">
            <v>KGM</v>
          </cell>
          <cell r="N3875">
            <v>0</v>
          </cell>
          <cell r="O3875" t="str">
            <v>CLASSE</v>
          </cell>
          <cell r="P3875">
            <v>3</v>
          </cell>
          <cell r="Q3875">
            <v>42.6</v>
          </cell>
          <cell r="R3875">
            <v>21</v>
          </cell>
          <cell r="S3875">
            <v>42.599999999999994</v>
          </cell>
          <cell r="T3875" t="str">
            <v xml:space="preserve"> </v>
          </cell>
        </row>
        <row r="3876">
          <cell r="A3876" t="str">
            <v>72209000</v>
          </cell>
          <cell r="B3876" t="str">
            <v>Produits lamines plats en aciers inoxydables d'une largeur &lt;600mm ndnca</v>
          </cell>
          <cell r="C3876">
            <v>38393</v>
          </cell>
          <cell r="D3876">
            <v>20</v>
          </cell>
          <cell r="E3876">
            <v>0</v>
          </cell>
          <cell r="F3876">
            <v>18</v>
          </cell>
          <cell r="G3876">
            <v>20</v>
          </cell>
          <cell r="H3876">
            <v>0</v>
          </cell>
          <cell r="I3876">
            <v>18</v>
          </cell>
          <cell r="J3876">
            <v>1</v>
          </cell>
          <cell r="K3876">
            <v>0</v>
          </cell>
          <cell r="L3876" t="str">
            <v>TNE</v>
          </cell>
          <cell r="M3876" t="str">
            <v>KGM</v>
          </cell>
          <cell r="N3876">
            <v>0</v>
          </cell>
          <cell r="O3876" t="str">
            <v>CLASSE</v>
          </cell>
          <cell r="P3876">
            <v>3</v>
          </cell>
          <cell r="Q3876">
            <v>42.6</v>
          </cell>
          <cell r="R3876">
            <v>21</v>
          </cell>
          <cell r="S3876">
            <v>42.599999999999994</v>
          </cell>
          <cell r="T3876" t="str">
            <v xml:space="preserve"> </v>
          </cell>
        </row>
        <row r="3877">
          <cell r="A3877" t="str">
            <v>72210000</v>
          </cell>
          <cell r="B3877" t="str">
            <v>Fils machine en acier inoxydable</v>
          </cell>
          <cell r="C3877">
            <v>38393</v>
          </cell>
          <cell r="D3877">
            <v>20</v>
          </cell>
          <cell r="E3877">
            <v>0</v>
          </cell>
          <cell r="F3877">
            <v>18</v>
          </cell>
          <cell r="G3877">
            <v>20</v>
          </cell>
          <cell r="H3877">
            <v>0</v>
          </cell>
          <cell r="I3877">
            <v>18</v>
          </cell>
          <cell r="J3877">
            <v>1</v>
          </cell>
          <cell r="K3877">
            <v>0</v>
          </cell>
          <cell r="L3877" t="str">
            <v>TNE</v>
          </cell>
          <cell r="M3877" t="str">
            <v>KGM</v>
          </cell>
          <cell r="N3877">
            <v>0</v>
          </cell>
          <cell r="O3877" t="str">
            <v>CLASSE</v>
          </cell>
          <cell r="P3877">
            <v>3</v>
          </cell>
          <cell r="Q3877">
            <v>42.6</v>
          </cell>
          <cell r="R3877">
            <v>21</v>
          </cell>
          <cell r="S3877">
            <v>42.599999999999994</v>
          </cell>
          <cell r="T3877" t="str">
            <v xml:space="preserve"> </v>
          </cell>
        </row>
        <row r="3878">
          <cell r="A3878" t="str">
            <v>72221100</v>
          </cell>
          <cell r="B3878" t="str">
            <v>Barres en acier inox. lam. a chaud de sect.circulaire</v>
          </cell>
          <cell r="C3878">
            <v>38393</v>
          </cell>
          <cell r="D3878">
            <v>10</v>
          </cell>
          <cell r="E3878">
            <v>0</v>
          </cell>
          <cell r="F3878">
            <v>18</v>
          </cell>
          <cell r="G3878">
            <v>10</v>
          </cell>
          <cell r="H3878">
            <v>0</v>
          </cell>
          <cell r="I3878">
            <v>18</v>
          </cell>
          <cell r="J3878">
            <v>1</v>
          </cell>
          <cell r="K3878">
            <v>0</v>
          </cell>
          <cell r="L3878" t="str">
            <v>TNE</v>
          </cell>
          <cell r="M3878" t="str">
            <v>KGM</v>
          </cell>
          <cell r="N3878">
            <v>0</v>
          </cell>
          <cell r="O3878" t="str">
            <v>CLASSE</v>
          </cell>
          <cell r="P3878">
            <v>2</v>
          </cell>
          <cell r="Q3878">
            <v>30.8</v>
          </cell>
          <cell r="R3878">
            <v>11</v>
          </cell>
          <cell r="S3878">
            <v>30.800000000000011</v>
          </cell>
          <cell r="T3878" t="str">
            <v xml:space="preserve"> </v>
          </cell>
        </row>
        <row r="3879">
          <cell r="A3879" t="str">
            <v>72221900</v>
          </cell>
          <cell r="B3879" t="str">
            <v>Barres en acier inox. lam. ou filees a chaud autres que du 722211</v>
          </cell>
          <cell r="C3879">
            <v>38393</v>
          </cell>
          <cell r="D3879">
            <v>10</v>
          </cell>
          <cell r="E3879">
            <v>0</v>
          </cell>
          <cell r="F3879">
            <v>18</v>
          </cell>
          <cell r="G3879">
            <v>10</v>
          </cell>
          <cell r="H3879">
            <v>0</v>
          </cell>
          <cell r="I3879">
            <v>18</v>
          </cell>
          <cell r="J3879">
            <v>1</v>
          </cell>
          <cell r="K3879">
            <v>0</v>
          </cell>
          <cell r="L3879" t="str">
            <v>TNE</v>
          </cell>
          <cell r="M3879" t="str">
            <v>KGM</v>
          </cell>
          <cell r="N3879">
            <v>0</v>
          </cell>
          <cell r="O3879" t="str">
            <v>CLASSE</v>
          </cell>
          <cell r="P3879">
            <v>2</v>
          </cell>
          <cell r="Q3879">
            <v>30.8</v>
          </cell>
          <cell r="R3879">
            <v>11</v>
          </cell>
          <cell r="S3879">
            <v>30.800000000000011</v>
          </cell>
          <cell r="T3879" t="str">
            <v xml:space="preserve"> </v>
          </cell>
        </row>
        <row r="3880">
          <cell r="A3880" t="str">
            <v>72222000</v>
          </cell>
          <cell r="B3880" t="str">
            <v>Barres en aciers inoxydables simplement obtenues ou parachevees a froid</v>
          </cell>
          <cell r="C3880">
            <v>38393</v>
          </cell>
          <cell r="D3880">
            <v>10</v>
          </cell>
          <cell r="E3880">
            <v>0</v>
          </cell>
          <cell r="F3880">
            <v>18</v>
          </cell>
          <cell r="G3880">
            <v>10</v>
          </cell>
          <cell r="H3880">
            <v>0</v>
          </cell>
          <cell r="I3880">
            <v>18</v>
          </cell>
          <cell r="J3880">
            <v>1</v>
          </cell>
          <cell r="K3880">
            <v>0</v>
          </cell>
          <cell r="L3880" t="str">
            <v>TNE</v>
          </cell>
          <cell r="M3880" t="str">
            <v>KGM</v>
          </cell>
          <cell r="N3880">
            <v>0</v>
          </cell>
          <cell r="O3880" t="str">
            <v>CLASSE</v>
          </cell>
          <cell r="P3880">
            <v>2</v>
          </cell>
          <cell r="Q3880">
            <v>30.8</v>
          </cell>
          <cell r="R3880">
            <v>11</v>
          </cell>
          <cell r="S3880">
            <v>30.800000000000011</v>
          </cell>
          <cell r="T3880" t="str">
            <v xml:space="preserve"> </v>
          </cell>
        </row>
        <row r="3881">
          <cell r="A3881" t="str">
            <v>72223000</v>
          </cell>
          <cell r="B3881" t="str">
            <v>barres en aciers inoxydables ndnca</v>
          </cell>
          <cell r="C3881">
            <v>38393</v>
          </cell>
          <cell r="D3881">
            <v>10</v>
          </cell>
          <cell r="E3881">
            <v>0</v>
          </cell>
          <cell r="F3881">
            <v>18</v>
          </cell>
          <cell r="G3881">
            <v>10</v>
          </cell>
          <cell r="H3881">
            <v>0</v>
          </cell>
          <cell r="I3881">
            <v>18</v>
          </cell>
          <cell r="J3881">
            <v>1</v>
          </cell>
          <cell r="K3881">
            <v>0</v>
          </cell>
          <cell r="L3881" t="str">
            <v>TNE</v>
          </cell>
          <cell r="M3881" t="str">
            <v>KGM</v>
          </cell>
          <cell r="N3881">
            <v>0</v>
          </cell>
          <cell r="O3881" t="str">
            <v>CLASSE</v>
          </cell>
          <cell r="P3881">
            <v>2</v>
          </cell>
          <cell r="Q3881">
            <v>30.8</v>
          </cell>
          <cell r="R3881">
            <v>11</v>
          </cell>
          <cell r="S3881">
            <v>30.800000000000011</v>
          </cell>
          <cell r="T3881" t="str">
            <v xml:space="preserve"> </v>
          </cell>
        </row>
        <row r="3882">
          <cell r="A3882" t="str">
            <v>72224000</v>
          </cell>
          <cell r="B3882" t="str">
            <v>Profiles en aciers inoxydables</v>
          </cell>
          <cell r="C3882">
            <v>38393</v>
          </cell>
          <cell r="D3882">
            <v>20</v>
          </cell>
          <cell r="E3882">
            <v>0</v>
          </cell>
          <cell r="F3882">
            <v>18</v>
          </cell>
          <cell r="G3882">
            <v>20</v>
          </cell>
          <cell r="H3882">
            <v>0</v>
          </cell>
          <cell r="I3882">
            <v>18</v>
          </cell>
          <cell r="J3882">
            <v>1</v>
          </cell>
          <cell r="K3882">
            <v>0</v>
          </cell>
          <cell r="L3882" t="str">
            <v>TNE</v>
          </cell>
          <cell r="M3882" t="str">
            <v>KGM</v>
          </cell>
          <cell r="N3882">
            <v>0</v>
          </cell>
          <cell r="O3882" t="str">
            <v>CLASSE</v>
          </cell>
          <cell r="P3882">
            <v>3</v>
          </cell>
          <cell r="Q3882">
            <v>42.6</v>
          </cell>
          <cell r="R3882">
            <v>21</v>
          </cell>
          <cell r="S3882">
            <v>42.599999999999994</v>
          </cell>
          <cell r="T3882" t="str">
            <v xml:space="preserve"> </v>
          </cell>
        </row>
        <row r="3883">
          <cell r="A3883" t="str">
            <v>72230000</v>
          </cell>
          <cell r="B3883" t="str">
            <v>Fils en acier inoxydable</v>
          </cell>
          <cell r="C3883">
            <v>38393</v>
          </cell>
          <cell r="D3883">
            <v>10</v>
          </cell>
          <cell r="E3883">
            <v>0</v>
          </cell>
          <cell r="F3883">
            <v>18</v>
          </cell>
          <cell r="G3883">
            <v>10</v>
          </cell>
          <cell r="H3883">
            <v>0</v>
          </cell>
          <cell r="I3883">
            <v>18</v>
          </cell>
          <cell r="J3883">
            <v>1</v>
          </cell>
          <cell r="K3883">
            <v>0</v>
          </cell>
          <cell r="L3883" t="str">
            <v>TNE</v>
          </cell>
          <cell r="M3883" t="str">
            <v>KGM</v>
          </cell>
          <cell r="N3883">
            <v>0</v>
          </cell>
          <cell r="O3883" t="str">
            <v>CLASSE</v>
          </cell>
          <cell r="P3883">
            <v>2</v>
          </cell>
          <cell r="Q3883">
            <v>30.8</v>
          </cell>
          <cell r="R3883">
            <v>11</v>
          </cell>
          <cell r="S3883">
            <v>30.800000000000011</v>
          </cell>
          <cell r="T3883" t="str">
            <v xml:space="preserve"> </v>
          </cell>
        </row>
        <row r="3884">
          <cell r="A3884" t="str">
            <v>72241000</v>
          </cell>
          <cell r="B3884" t="str">
            <v>Lingots et autres formes primaires en autres aciers allies</v>
          </cell>
          <cell r="C3884">
            <v>38393</v>
          </cell>
          <cell r="D3884">
            <v>10</v>
          </cell>
          <cell r="E3884">
            <v>0</v>
          </cell>
          <cell r="F3884">
            <v>18</v>
          </cell>
          <cell r="G3884">
            <v>10</v>
          </cell>
          <cell r="H3884">
            <v>0</v>
          </cell>
          <cell r="I3884">
            <v>18</v>
          </cell>
          <cell r="J3884">
            <v>1</v>
          </cell>
          <cell r="K3884">
            <v>0</v>
          </cell>
          <cell r="L3884" t="str">
            <v>TNE</v>
          </cell>
          <cell r="M3884" t="str">
            <v>KGM</v>
          </cell>
          <cell r="N3884">
            <v>0</v>
          </cell>
          <cell r="O3884" t="str">
            <v>CLASSE</v>
          </cell>
          <cell r="P3884">
            <v>2</v>
          </cell>
          <cell r="Q3884">
            <v>30.8</v>
          </cell>
          <cell r="R3884">
            <v>11</v>
          </cell>
          <cell r="S3884">
            <v>30.800000000000011</v>
          </cell>
          <cell r="T3884" t="str">
            <v xml:space="preserve"> </v>
          </cell>
        </row>
        <row r="3885">
          <cell r="A3885" t="str">
            <v>72249000</v>
          </cell>
          <cell r="B3885" t="str">
            <v>Aciers allies en formes ndnca</v>
          </cell>
          <cell r="C3885">
            <v>38393</v>
          </cell>
          <cell r="D3885">
            <v>10</v>
          </cell>
          <cell r="E3885">
            <v>0</v>
          </cell>
          <cell r="F3885">
            <v>18</v>
          </cell>
          <cell r="G3885">
            <v>10</v>
          </cell>
          <cell r="H3885">
            <v>0</v>
          </cell>
          <cell r="I3885">
            <v>18</v>
          </cell>
          <cell r="J3885">
            <v>1</v>
          </cell>
          <cell r="K3885">
            <v>0</v>
          </cell>
          <cell r="L3885" t="str">
            <v>TNE</v>
          </cell>
          <cell r="M3885" t="str">
            <v>KGM</v>
          </cell>
          <cell r="N3885">
            <v>0</v>
          </cell>
          <cell r="O3885" t="str">
            <v>CLASSE</v>
          </cell>
          <cell r="P3885">
            <v>2</v>
          </cell>
          <cell r="Q3885">
            <v>30.8</v>
          </cell>
          <cell r="R3885">
            <v>11</v>
          </cell>
          <cell r="S3885">
            <v>30.800000000000011</v>
          </cell>
          <cell r="T3885" t="str">
            <v xml:space="preserve"> </v>
          </cell>
        </row>
        <row r="3886">
          <cell r="A3886" t="str">
            <v>72251100</v>
          </cell>
          <cell r="B3886" t="str">
            <v>Produits lamines plats en aciers magnetique a grains orientes,larg&gt;=600mm</v>
          </cell>
          <cell r="C3886">
            <v>38393</v>
          </cell>
          <cell r="D3886">
            <v>20</v>
          </cell>
          <cell r="E3886">
            <v>0</v>
          </cell>
          <cell r="F3886">
            <v>18</v>
          </cell>
          <cell r="G3886">
            <v>20</v>
          </cell>
          <cell r="H3886">
            <v>0</v>
          </cell>
          <cell r="I3886">
            <v>18</v>
          </cell>
          <cell r="J3886">
            <v>1</v>
          </cell>
          <cell r="K3886">
            <v>0</v>
          </cell>
          <cell r="L3886" t="str">
            <v>TNE</v>
          </cell>
          <cell r="M3886" t="str">
            <v>KGM</v>
          </cell>
          <cell r="N3886">
            <v>0</v>
          </cell>
          <cell r="O3886" t="str">
            <v>CLASSE</v>
          </cell>
          <cell r="P3886">
            <v>3</v>
          </cell>
          <cell r="Q3886">
            <v>42.6</v>
          </cell>
          <cell r="R3886">
            <v>21</v>
          </cell>
          <cell r="S3886">
            <v>42.599999999999994</v>
          </cell>
          <cell r="T3886" t="str">
            <v xml:space="preserve"> </v>
          </cell>
        </row>
        <row r="3887">
          <cell r="A3887" t="str">
            <v>72251900</v>
          </cell>
          <cell r="B3887" t="str">
            <v>Produits lamines plats en acier magnetique, largeur &gt;= 600mm ndnca</v>
          </cell>
          <cell r="C3887">
            <v>38393</v>
          </cell>
          <cell r="D3887">
            <v>20</v>
          </cell>
          <cell r="E3887">
            <v>0</v>
          </cell>
          <cell r="F3887">
            <v>18</v>
          </cell>
          <cell r="G3887">
            <v>20</v>
          </cell>
          <cell r="H3887">
            <v>0</v>
          </cell>
          <cell r="I3887">
            <v>18</v>
          </cell>
          <cell r="J3887">
            <v>1</v>
          </cell>
          <cell r="K3887">
            <v>0</v>
          </cell>
          <cell r="L3887" t="str">
            <v>TNE</v>
          </cell>
          <cell r="M3887" t="str">
            <v>KGM</v>
          </cell>
          <cell r="N3887">
            <v>0</v>
          </cell>
          <cell r="O3887" t="str">
            <v>CLASSE</v>
          </cell>
          <cell r="P3887">
            <v>3</v>
          </cell>
          <cell r="Q3887">
            <v>42.6</v>
          </cell>
          <cell r="R3887">
            <v>21</v>
          </cell>
          <cell r="S3887">
            <v>42.599999999999994</v>
          </cell>
          <cell r="T3887" t="str">
            <v xml:space="preserve"> </v>
          </cell>
        </row>
        <row r="3888">
          <cell r="A3888" t="str">
            <v>72252000</v>
          </cell>
          <cell r="B3888" t="str">
            <v>Produits lamines plats en aciers allies a coupe rapide ; largeur&gt;=600 mm</v>
          </cell>
          <cell r="C3888">
            <v>38393</v>
          </cell>
          <cell r="D3888">
            <v>20</v>
          </cell>
          <cell r="E3888">
            <v>0</v>
          </cell>
          <cell r="F3888">
            <v>18</v>
          </cell>
          <cell r="G3888">
            <v>20</v>
          </cell>
          <cell r="H3888">
            <v>0</v>
          </cell>
          <cell r="I3888">
            <v>18</v>
          </cell>
          <cell r="J3888">
            <v>1</v>
          </cell>
          <cell r="K3888">
            <v>0</v>
          </cell>
          <cell r="L3888" t="str">
            <v>TNE</v>
          </cell>
          <cell r="M3888" t="str">
            <v>KGM</v>
          </cell>
          <cell r="N3888">
            <v>0</v>
          </cell>
          <cell r="O3888" t="str">
            <v>CLASSE</v>
          </cell>
          <cell r="P3888">
            <v>3</v>
          </cell>
          <cell r="Q3888">
            <v>42.6</v>
          </cell>
          <cell r="R3888">
            <v>21</v>
          </cell>
          <cell r="S3888">
            <v>42.599999999999994</v>
          </cell>
          <cell r="T3888" t="str">
            <v xml:space="preserve"> </v>
          </cell>
        </row>
        <row r="3889">
          <cell r="A3889" t="str">
            <v>72253000</v>
          </cell>
          <cell r="B3889" t="str">
            <v>Prodts lamin.plats a chaud enroules en autres aciers allies,larg&gt;=600 mm</v>
          </cell>
          <cell r="C3889">
            <v>38393</v>
          </cell>
          <cell r="D3889">
            <v>10</v>
          </cell>
          <cell r="E3889">
            <v>0</v>
          </cell>
          <cell r="F3889">
            <v>18</v>
          </cell>
          <cell r="G3889">
            <v>10</v>
          </cell>
          <cell r="H3889">
            <v>0</v>
          </cell>
          <cell r="I3889">
            <v>18</v>
          </cell>
          <cell r="J3889">
            <v>1</v>
          </cell>
          <cell r="K3889">
            <v>0</v>
          </cell>
          <cell r="L3889" t="str">
            <v>TNE</v>
          </cell>
          <cell r="M3889" t="str">
            <v>KGM</v>
          </cell>
          <cell r="N3889">
            <v>0</v>
          </cell>
          <cell r="O3889" t="str">
            <v>CLASSE</v>
          </cell>
          <cell r="P3889">
            <v>2</v>
          </cell>
          <cell r="Q3889">
            <v>30.8</v>
          </cell>
          <cell r="R3889">
            <v>11</v>
          </cell>
          <cell r="S3889">
            <v>30.800000000000011</v>
          </cell>
          <cell r="T3889" t="str">
            <v xml:space="preserve"> </v>
          </cell>
        </row>
        <row r="3890">
          <cell r="A3890" t="str">
            <v>72254000</v>
          </cell>
          <cell r="B3890" t="str">
            <v>Prodts lamines plats a chaud n enroules en aut.aciers al.larg&gt;=600mm</v>
          </cell>
          <cell r="C3890">
            <v>38393</v>
          </cell>
          <cell r="D3890">
            <v>10</v>
          </cell>
          <cell r="E3890">
            <v>0</v>
          </cell>
          <cell r="F3890">
            <v>18</v>
          </cell>
          <cell r="G3890">
            <v>10</v>
          </cell>
          <cell r="H3890">
            <v>0</v>
          </cell>
          <cell r="I3890">
            <v>18</v>
          </cell>
          <cell r="J3890">
            <v>1</v>
          </cell>
          <cell r="K3890">
            <v>0</v>
          </cell>
          <cell r="L3890" t="str">
            <v>TNE</v>
          </cell>
          <cell r="M3890" t="str">
            <v>KGM</v>
          </cell>
          <cell r="N3890">
            <v>0</v>
          </cell>
          <cell r="O3890" t="str">
            <v>CLASSE</v>
          </cell>
          <cell r="P3890">
            <v>2</v>
          </cell>
          <cell r="Q3890">
            <v>30.8</v>
          </cell>
          <cell r="R3890">
            <v>11</v>
          </cell>
          <cell r="S3890">
            <v>30.800000000000011</v>
          </cell>
          <cell r="T3890" t="str">
            <v xml:space="preserve"> </v>
          </cell>
        </row>
        <row r="3891">
          <cell r="A3891" t="str">
            <v>72255000</v>
          </cell>
          <cell r="B3891" t="str">
            <v>Produits lamines plats a froid en autres aciers allies, larg &gt; = 600mm</v>
          </cell>
          <cell r="C3891">
            <v>38393</v>
          </cell>
          <cell r="D3891">
            <v>20</v>
          </cell>
          <cell r="E3891">
            <v>0</v>
          </cell>
          <cell r="F3891">
            <v>18</v>
          </cell>
          <cell r="G3891">
            <v>20</v>
          </cell>
          <cell r="H3891">
            <v>0</v>
          </cell>
          <cell r="I3891">
            <v>18</v>
          </cell>
          <cell r="J3891">
            <v>1</v>
          </cell>
          <cell r="K3891">
            <v>0</v>
          </cell>
          <cell r="L3891" t="str">
            <v>TNE</v>
          </cell>
          <cell r="M3891" t="str">
            <v>KGM</v>
          </cell>
          <cell r="N3891">
            <v>0</v>
          </cell>
          <cell r="O3891" t="str">
            <v>CLASSE</v>
          </cell>
          <cell r="P3891">
            <v>3</v>
          </cell>
          <cell r="Q3891">
            <v>42.6</v>
          </cell>
          <cell r="R3891">
            <v>21</v>
          </cell>
          <cell r="S3891">
            <v>42.599999999999994</v>
          </cell>
          <cell r="T3891" t="str">
            <v xml:space="preserve"> </v>
          </cell>
        </row>
        <row r="3892">
          <cell r="A3892" t="str">
            <v>72259100</v>
          </cell>
          <cell r="B3892" t="str">
            <v>Prduit lamine plat allie zingue electrolytiquement,l&gt;=600mm</v>
          </cell>
          <cell r="C3892">
            <v>38393</v>
          </cell>
          <cell r="D3892">
            <v>20</v>
          </cell>
          <cell r="E3892">
            <v>0</v>
          </cell>
          <cell r="F3892">
            <v>18</v>
          </cell>
          <cell r="G3892">
            <v>20</v>
          </cell>
          <cell r="H3892">
            <v>0</v>
          </cell>
          <cell r="I3892">
            <v>18</v>
          </cell>
          <cell r="J3892">
            <v>1</v>
          </cell>
          <cell r="K3892">
            <v>0</v>
          </cell>
          <cell r="L3892" t="str">
            <v>TNE</v>
          </cell>
          <cell r="M3892" t="str">
            <v>KGM</v>
          </cell>
          <cell r="N3892">
            <v>0</v>
          </cell>
          <cell r="O3892" t="str">
            <v>CLASSE</v>
          </cell>
          <cell r="P3892">
            <v>3</v>
          </cell>
          <cell r="Q3892">
            <v>42.6</v>
          </cell>
          <cell r="R3892">
            <v>21</v>
          </cell>
          <cell r="S3892">
            <v>42.599999999999994</v>
          </cell>
          <cell r="T3892" t="str">
            <v xml:space="preserve"> </v>
          </cell>
        </row>
        <row r="3893">
          <cell r="A3893" t="str">
            <v>72259200</v>
          </cell>
          <cell r="B3893" t="str">
            <v>Produits lamines plats autrement zingues,l&gt;=600mm</v>
          </cell>
          <cell r="C3893">
            <v>38393</v>
          </cell>
          <cell r="D3893">
            <v>20</v>
          </cell>
          <cell r="E3893">
            <v>0</v>
          </cell>
          <cell r="F3893">
            <v>18</v>
          </cell>
          <cell r="G3893">
            <v>20</v>
          </cell>
          <cell r="H3893">
            <v>0</v>
          </cell>
          <cell r="I3893">
            <v>18</v>
          </cell>
          <cell r="J3893">
            <v>1</v>
          </cell>
          <cell r="K3893">
            <v>0</v>
          </cell>
          <cell r="L3893" t="str">
            <v>TNE</v>
          </cell>
          <cell r="M3893" t="str">
            <v>KGM</v>
          </cell>
          <cell r="N3893">
            <v>0</v>
          </cell>
          <cell r="O3893" t="str">
            <v>CLASSE</v>
          </cell>
          <cell r="P3893">
            <v>3</v>
          </cell>
          <cell r="Q3893">
            <v>42.6</v>
          </cell>
          <cell r="R3893">
            <v>21</v>
          </cell>
          <cell r="S3893">
            <v>42.599999999999994</v>
          </cell>
          <cell r="T3893" t="str">
            <v xml:space="preserve"> </v>
          </cell>
        </row>
        <row r="3894">
          <cell r="A3894" t="str">
            <v>72259900</v>
          </cell>
          <cell r="B3894" t="str">
            <v>Produits lamines plats en autres aciers allies ,larg&gt;=600mm ndnca</v>
          </cell>
          <cell r="C3894">
            <v>38393</v>
          </cell>
          <cell r="D3894">
            <v>20</v>
          </cell>
          <cell r="E3894">
            <v>0</v>
          </cell>
          <cell r="F3894">
            <v>18</v>
          </cell>
          <cell r="G3894">
            <v>20</v>
          </cell>
          <cell r="H3894">
            <v>0</v>
          </cell>
          <cell r="I3894">
            <v>18</v>
          </cell>
          <cell r="J3894">
            <v>1</v>
          </cell>
          <cell r="K3894">
            <v>0</v>
          </cell>
          <cell r="L3894" t="str">
            <v>TNE</v>
          </cell>
          <cell r="M3894" t="str">
            <v>KGM</v>
          </cell>
          <cell r="N3894">
            <v>0</v>
          </cell>
          <cell r="O3894" t="str">
            <v>CLASSE</v>
          </cell>
          <cell r="P3894">
            <v>3</v>
          </cell>
          <cell r="Q3894">
            <v>42.6</v>
          </cell>
          <cell r="R3894">
            <v>21</v>
          </cell>
          <cell r="S3894">
            <v>42.599999999999994</v>
          </cell>
          <cell r="T3894" t="str">
            <v xml:space="preserve"> </v>
          </cell>
        </row>
        <row r="3895">
          <cell r="A3895" t="str">
            <v>72261100</v>
          </cell>
          <cell r="B3895" t="str">
            <v>Prodtuits lamines plats a grains orientes en aciers magnet,largeur&lt;600mm</v>
          </cell>
          <cell r="C3895">
            <v>38393</v>
          </cell>
          <cell r="D3895">
            <v>20</v>
          </cell>
          <cell r="E3895">
            <v>0</v>
          </cell>
          <cell r="F3895">
            <v>18</v>
          </cell>
          <cell r="G3895">
            <v>20</v>
          </cell>
          <cell r="H3895">
            <v>0</v>
          </cell>
          <cell r="I3895">
            <v>18</v>
          </cell>
          <cell r="J3895">
            <v>1</v>
          </cell>
          <cell r="K3895">
            <v>0</v>
          </cell>
          <cell r="L3895" t="str">
            <v>TNE</v>
          </cell>
          <cell r="M3895" t="str">
            <v>KGM</v>
          </cell>
          <cell r="N3895">
            <v>0</v>
          </cell>
          <cell r="O3895" t="str">
            <v>CLASSE</v>
          </cell>
          <cell r="P3895">
            <v>3</v>
          </cell>
          <cell r="Q3895">
            <v>42.6</v>
          </cell>
          <cell r="R3895">
            <v>21</v>
          </cell>
          <cell r="S3895">
            <v>42.599999999999994</v>
          </cell>
          <cell r="T3895" t="str">
            <v xml:space="preserve"> </v>
          </cell>
        </row>
        <row r="3896">
          <cell r="A3896" t="str">
            <v>72261900</v>
          </cell>
          <cell r="B3896" t="str">
            <v>Produits lamines plats en autres aciers magnetiques , largeur &lt; 600mm</v>
          </cell>
          <cell r="C3896">
            <v>38393</v>
          </cell>
          <cell r="D3896">
            <v>20</v>
          </cell>
          <cell r="E3896">
            <v>0</v>
          </cell>
          <cell r="F3896">
            <v>18</v>
          </cell>
          <cell r="G3896">
            <v>20</v>
          </cell>
          <cell r="H3896">
            <v>0</v>
          </cell>
          <cell r="I3896">
            <v>18</v>
          </cell>
          <cell r="J3896">
            <v>1</v>
          </cell>
          <cell r="K3896">
            <v>0</v>
          </cell>
          <cell r="L3896" t="str">
            <v>TNE</v>
          </cell>
          <cell r="M3896" t="str">
            <v>KGM</v>
          </cell>
          <cell r="N3896">
            <v>0</v>
          </cell>
          <cell r="O3896" t="str">
            <v>CLASSE</v>
          </cell>
          <cell r="P3896">
            <v>3</v>
          </cell>
          <cell r="Q3896">
            <v>42.6</v>
          </cell>
          <cell r="R3896">
            <v>21</v>
          </cell>
          <cell r="S3896">
            <v>42.599999999999994</v>
          </cell>
          <cell r="T3896" t="str">
            <v xml:space="preserve"> </v>
          </cell>
        </row>
        <row r="3897">
          <cell r="A3897" t="str">
            <v>72262000</v>
          </cell>
          <cell r="B3897" t="str">
            <v>Produits lamines plats en acier a coupe rapide, largeur &lt;  600 mm</v>
          </cell>
          <cell r="C3897">
            <v>38393</v>
          </cell>
          <cell r="D3897">
            <v>20</v>
          </cell>
          <cell r="E3897">
            <v>0</v>
          </cell>
          <cell r="F3897">
            <v>18</v>
          </cell>
          <cell r="G3897">
            <v>20</v>
          </cell>
          <cell r="H3897">
            <v>0</v>
          </cell>
          <cell r="I3897">
            <v>18</v>
          </cell>
          <cell r="J3897">
            <v>1</v>
          </cell>
          <cell r="K3897">
            <v>0</v>
          </cell>
          <cell r="L3897" t="str">
            <v>TNE</v>
          </cell>
          <cell r="M3897" t="str">
            <v>KGM</v>
          </cell>
          <cell r="N3897">
            <v>0</v>
          </cell>
          <cell r="O3897" t="str">
            <v>CLASSE</v>
          </cell>
          <cell r="P3897">
            <v>3</v>
          </cell>
          <cell r="Q3897">
            <v>42.6</v>
          </cell>
          <cell r="R3897">
            <v>21</v>
          </cell>
          <cell r="S3897">
            <v>42.599999999999994</v>
          </cell>
          <cell r="T3897" t="str">
            <v xml:space="preserve"> </v>
          </cell>
        </row>
        <row r="3898">
          <cell r="A3898" t="str">
            <v>72269100</v>
          </cell>
          <cell r="B3898" t="str">
            <v>Produits lamines plats a chaud en autres aciers allies;largeur &lt; 600 mm</v>
          </cell>
          <cell r="C3898">
            <v>38393</v>
          </cell>
          <cell r="D3898">
            <v>20</v>
          </cell>
          <cell r="E3898">
            <v>0</v>
          </cell>
          <cell r="F3898">
            <v>18</v>
          </cell>
          <cell r="G3898">
            <v>20</v>
          </cell>
          <cell r="H3898">
            <v>0</v>
          </cell>
          <cell r="I3898">
            <v>18</v>
          </cell>
          <cell r="J3898">
            <v>1</v>
          </cell>
          <cell r="K3898">
            <v>0</v>
          </cell>
          <cell r="L3898" t="str">
            <v>TNE</v>
          </cell>
          <cell r="M3898" t="str">
            <v>KGM</v>
          </cell>
          <cell r="N3898">
            <v>0</v>
          </cell>
          <cell r="O3898" t="str">
            <v>CLASSE</v>
          </cell>
          <cell r="P3898">
            <v>3</v>
          </cell>
          <cell r="Q3898">
            <v>42.6</v>
          </cell>
          <cell r="R3898">
            <v>21</v>
          </cell>
          <cell r="S3898">
            <v>42.599999999999994</v>
          </cell>
          <cell r="T3898" t="str">
            <v xml:space="preserve"> </v>
          </cell>
        </row>
        <row r="3899">
          <cell r="A3899" t="str">
            <v>72269200</v>
          </cell>
          <cell r="B3899" t="str">
            <v>Produits lamines plats a froid en autres aciers allies,largeur&lt; 600 mm</v>
          </cell>
          <cell r="C3899">
            <v>38393</v>
          </cell>
          <cell r="D3899">
            <v>20</v>
          </cell>
          <cell r="E3899">
            <v>0</v>
          </cell>
          <cell r="F3899">
            <v>18</v>
          </cell>
          <cell r="G3899">
            <v>20</v>
          </cell>
          <cell r="H3899">
            <v>0</v>
          </cell>
          <cell r="I3899">
            <v>18</v>
          </cell>
          <cell r="J3899">
            <v>1</v>
          </cell>
          <cell r="K3899">
            <v>0</v>
          </cell>
          <cell r="L3899" t="str">
            <v>TNE</v>
          </cell>
          <cell r="M3899" t="str">
            <v>KGM</v>
          </cell>
          <cell r="N3899">
            <v>0</v>
          </cell>
          <cell r="O3899" t="str">
            <v>CLASSE</v>
          </cell>
          <cell r="P3899">
            <v>3</v>
          </cell>
          <cell r="Q3899">
            <v>42.6</v>
          </cell>
          <cell r="R3899">
            <v>21</v>
          </cell>
          <cell r="S3899">
            <v>42.599999999999994</v>
          </cell>
          <cell r="T3899" t="str">
            <v xml:space="preserve"> </v>
          </cell>
        </row>
        <row r="3900">
          <cell r="A3900" t="str">
            <v>72269300</v>
          </cell>
          <cell r="B3900" t="str">
            <v>Produit lamine plat en acier zingue electrolytiquement l&lt;600mm</v>
          </cell>
          <cell r="C3900">
            <v>38393</v>
          </cell>
          <cell r="D3900">
            <v>20</v>
          </cell>
          <cell r="E3900">
            <v>0</v>
          </cell>
          <cell r="F3900">
            <v>18</v>
          </cell>
          <cell r="G3900">
            <v>20</v>
          </cell>
          <cell r="H3900">
            <v>0</v>
          </cell>
          <cell r="I3900">
            <v>18</v>
          </cell>
          <cell r="J3900">
            <v>1</v>
          </cell>
          <cell r="K3900">
            <v>0</v>
          </cell>
          <cell r="L3900" t="str">
            <v>TNE</v>
          </cell>
          <cell r="M3900" t="str">
            <v>KGM</v>
          </cell>
          <cell r="N3900">
            <v>0</v>
          </cell>
          <cell r="O3900" t="str">
            <v>CLASSE</v>
          </cell>
          <cell r="P3900">
            <v>3</v>
          </cell>
          <cell r="Q3900">
            <v>42.6</v>
          </cell>
          <cell r="R3900">
            <v>21</v>
          </cell>
          <cell r="S3900">
            <v>42.599999999999994</v>
          </cell>
          <cell r="T3900" t="str">
            <v xml:space="preserve"> </v>
          </cell>
        </row>
        <row r="3901">
          <cell r="A3901" t="str">
            <v>72269400</v>
          </cell>
          <cell r="B3901" t="str">
            <v>Prodts lamines plats allies autrement zingues,larg&lt;600mm</v>
          </cell>
          <cell r="C3901">
            <v>38393</v>
          </cell>
          <cell r="D3901">
            <v>20</v>
          </cell>
          <cell r="E3901">
            <v>0</v>
          </cell>
          <cell r="F3901">
            <v>18</v>
          </cell>
          <cell r="G3901">
            <v>20</v>
          </cell>
          <cell r="H3901">
            <v>0</v>
          </cell>
          <cell r="I3901">
            <v>18</v>
          </cell>
          <cell r="J3901">
            <v>1</v>
          </cell>
          <cell r="K3901">
            <v>0</v>
          </cell>
          <cell r="L3901" t="str">
            <v>TNE</v>
          </cell>
          <cell r="M3901" t="str">
            <v>KGM</v>
          </cell>
          <cell r="N3901">
            <v>0</v>
          </cell>
          <cell r="O3901" t="str">
            <v>CLASSE</v>
          </cell>
          <cell r="P3901">
            <v>3</v>
          </cell>
          <cell r="Q3901">
            <v>42.6</v>
          </cell>
          <cell r="R3901">
            <v>21</v>
          </cell>
          <cell r="S3901">
            <v>42.599999999999994</v>
          </cell>
          <cell r="T3901" t="str">
            <v xml:space="preserve"> </v>
          </cell>
        </row>
        <row r="3902">
          <cell r="A3902" t="str">
            <v>72269900</v>
          </cell>
          <cell r="B3902" t="str">
            <v>Produits lamines plats  en autres aciers allies de largeur &lt;600mm ndnca</v>
          </cell>
          <cell r="C3902">
            <v>38393</v>
          </cell>
          <cell r="D3902">
            <v>20</v>
          </cell>
          <cell r="E3902">
            <v>0</v>
          </cell>
          <cell r="F3902">
            <v>18</v>
          </cell>
          <cell r="G3902">
            <v>20</v>
          </cell>
          <cell r="H3902">
            <v>0</v>
          </cell>
          <cell r="I3902">
            <v>18</v>
          </cell>
          <cell r="J3902">
            <v>1</v>
          </cell>
          <cell r="K3902">
            <v>0</v>
          </cell>
          <cell r="L3902" t="str">
            <v>TNE</v>
          </cell>
          <cell r="M3902" t="str">
            <v>KGM</v>
          </cell>
          <cell r="N3902">
            <v>0</v>
          </cell>
          <cell r="O3902" t="str">
            <v>CLASSE</v>
          </cell>
          <cell r="P3902">
            <v>3</v>
          </cell>
          <cell r="Q3902">
            <v>42.6</v>
          </cell>
          <cell r="R3902">
            <v>21</v>
          </cell>
          <cell r="S3902">
            <v>42.599999999999994</v>
          </cell>
          <cell r="T3902" t="str">
            <v xml:space="preserve"> </v>
          </cell>
        </row>
        <row r="3903">
          <cell r="A3903" t="str">
            <v>72271000</v>
          </cell>
          <cell r="B3903" t="str">
            <v>Fils machine en aciers allies a coupe rapide</v>
          </cell>
          <cell r="C3903">
            <v>38393</v>
          </cell>
          <cell r="D3903">
            <v>20</v>
          </cell>
          <cell r="E3903">
            <v>0</v>
          </cell>
          <cell r="F3903">
            <v>18</v>
          </cell>
          <cell r="G3903">
            <v>20</v>
          </cell>
          <cell r="H3903">
            <v>0</v>
          </cell>
          <cell r="I3903">
            <v>18</v>
          </cell>
          <cell r="J3903">
            <v>1</v>
          </cell>
          <cell r="K3903">
            <v>0</v>
          </cell>
          <cell r="L3903" t="str">
            <v>TNE</v>
          </cell>
          <cell r="M3903" t="str">
            <v>KGM</v>
          </cell>
          <cell r="N3903">
            <v>0</v>
          </cell>
          <cell r="O3903" t="str">
            <v>CLASSE</v>
          </cell>
          <cell r="P3903">
            <v>3</v>
          </cell>
          <cell r="Q3903">
            <v>42.6</v>
          </cell>
          <cell r="R3903">
            <v>21</v>
          </cell>
          <cell r="S3903">
            <v>42.599999999999994</v>
          </cell>
          <cell r="T3903" t="str">
            <v xml:space="preserve"> </v>
          </cell>
        </row>
        <row r="3904">
          <cell r="A3904" t="str">
            <v>72272000</v>
          </cell>
          <cell r="B3904" t="str">
            <v>Fils machine en aciers allies silico-manganeux</v>
          </cell>
          <cell r="C3904">
            <v>38393</v>
          </cell>
          <cell r="D3904">
            <v>20</v>
          </cell>
          <cell r="E3904">
            <v>0</v>
          </cell>
          <cell r="F3904">
            <v>18</v>
          </cell>
          <cell r="G3904">
            <v>20</v>
          </cell>
          <cell r="H3904">
            <v>0</v>
          </cell>
          <cell r="I3904">
            <v>18</v>
          </cell>
          <cell r="J3904">
            <v>1</v>
          </cell>
          <cell r="K3904">
            <v>0</v>
          </cell>
          <cell r="L3904" t="str">
            <v>TNE</v>
          </cell>
          <cell r="M3904" t="str">
            <v>KGM</v>
          </cell>
          <cell r="N3904">
            <v>0</v>
          </cell>
          <cell r="O3904" t="str">
            <v>CLASSE</v>
          </cell>
          <cell r="P3904">
            <v>3</v>
          </cell>
          <cell r="Q3904">
            <v>42.6</v>
          </cell>
          <cell r="R3904">
            <v>21</v>
          </cell>
          <cell r="S3904">
            <v>42.599999999999994</v>
          </cell>
          <cell r="T3904" t="str">
            <v xml:space="preserve"> </v>
          </cell>
        </row>
        <row r="3905">
          <cell r="A3905" t="str">
            <v>72279000</v>
          </cell>
          <cell r="B3905" t="str">
            <v>Fils machine en autres aciers allies autres que du 722710 et 722720</v>
          </cell>
          <cell r="C3905">
            <v>38393</v>
          </cell>
          <cell r="D3905">
            <v>20</v>
          </cell>
          <cell r="E3905">
            <v>0</v>
          </cell>
          <cell r="F3905">
            <v>18</v>
          </cell>
          <cell r="G3905">
            <v>20</v>
          </cell>
          <cell r="H3905">
            <v>0</v>
          </cell>
          <cell r="I3905">
            <v>18</v>
          </cell>
          <cell r="J3905">
            <v>1</v>
          </cell>
          <cell r="K3905">
            <v>0</v>
          </cell>
          <cell r="L3905" t="str">
            <v>TNE</v>
          </cell>
          <cell r="M3905" t="str">
            <v>KGM</v>
          </cell>
          <cell r="N3905">
            <v>0</v>
          </cell>
          <cell r="O3905" t="str">
            <v>CLASSE</v>
          </cell>
          <cell r="P3905">
            <v>3</v>
          </cell>
          <cell r="Q3905">
            <v>42.6</v>
          </cell>
          <cell r="R3905">
            <v>21</v>
          </cell>
          <cell r="S3905">
            <v>42.599999999999994</v>
          </cell>
          <cell r="T3905" t="str">
            <v xml:space="preserve"> </v>
          </cell>
        </row>
        <row r="3906">
          <cell r="A3906" t="str">
            <v>72281000</v>
          </cell>
          <cell r="B3906" t="str">
            <v>Barres en aciers allies a coupe rapide</v>
          </cell>
          <cell r="C3906">
            <v>38393</v>
          </cell>
          <cell r="D3906">
            <v>10</v>
          </cell>
          <cell r="E3906">
            <v>0</v>
          </cell>
          <cell r="F3906">
            <v>18</v>
          </cell>
          <cell r="G3906">
            <v>10</v>
          </cell>
          <cell r="H3906">
            <v>0</v>
          </cell>
          <cell r="I3906">
            <v>18</v>
          </cell>
          <cell r="J3906">
            <v>1</v>
          </cell>
          <cell r="K3906">
            <v>0</v>
          </cell>
          <cell r="L3906" t="str">
            <v>TNE</v>
          </cell>
          <cell r="M3906" t="str">
            <v>KGM</v>
          </cell>
          <cell r="N3906">
            <v>0</v>
          </cell>
          <cell r="O3906" t="str">
            <v>CLASSE</v>
          </cell>
          <cell r="P3906">
            <v>2</v>
          </cell>
          <cell r="Q3906">
            <v>30.8</v>
          </cell>
          <cell r="R3906">
            <v>11</v>
          </cell>
          <cell r="S3906">
            <v>30.800000000000011</v>
          </cell>
          <cell r="T3906" t="str">
            <v xml:space="preserve"> </v>
          </cell>
        </row>
        <row r="3907">
          <cell r="A3907" t="str">
            <v>72282000</v>
          </cell>
          <cell r="B3907" t="str">
            <v>Barres en aciers allies silico-manganeux</v>
          </cell>
          <cell r="C3907">
            <v>38393</v>
          </cell>
          <cell r="D3907">
            <v>10</v>
          </cell>
          <cell r="E3907">
            <v>0</v>
          </cell>
          <cell r="F3907">
            <v>18</v>
          </cell>
          <cell r="G3907">
            <v>10</v>
          </cell>
          <cell r="H3907">
            <v>0</v>
          </cell>
          <cell r="I3907">
            <v>18</v>
          </cell>
          <cell r="J3907">
            <v>1</v>
          </cell>
          <cell r="K3907">
            <v>0</v>
          </cell>
          <cell r="L3907" t="str">
            <v>TNE</v>
          </cell>
          <cell r="M3907" t="str">
            <v>KGM</v>
          </cell>
          <cell r="N3907">
            <v>0</v>
          </cell>
          <cell r="O3907" t="str">
            <v>CLASSE</v>
          </cell>
          <cell r="P3907">
            <v>2</v>
          </cell>
          <cell r="Q3907">
            <v>30.8</v>
          </cell>
          <cell r="R3907">
            <v>11</v>
          </cell>
          <cell r="S3907">
            <v>30.800000000000011</v>
          </cell>
          <cell r="T3907" t="str">
            <v xml:space="preserve"> </v>
          </cell>
        </row>
        <row r="3908">
          <cell r="A3908" t="str">
            <v>72283000</v>
          </cell>
          <cell r="B3908" t="str">
            <v>Barres en aciers allies laminees ou filees a chaud</v>
          </cell>
          <cell r="C3908">
            <v>38393</v>
          </cell>
          <cell r="D3908">
            <v>10</v>
          </cell>
          <cell r="E3908">
            <v>0</v>
          </cell>
          <cell r="F3908">
            <v>18</v>
          </cell>
          <cell r="G3908">
            <v>10</v>
          </cell>
          <cell r="H3908">
            <v>0</v>
          </cell>
          <cell r="I3908">
            <v>18</v>
          </cell>
          <cell r="J3908">
            <v>1</v>
          </cell>
          <cell r="K3908">
            <v>0</v>
          </cell>
          <cell r="L3908" t="str">
            <v>TNE</v>
          </cell>
          <cell r="M3908" t="str">
            <v>KGM</v>
          </cell>
          <cell r="N3908">
            <v>0</v>
          </cell>
          <cell r="O3908" t="str">
            <v>CLASSE</v>
          </cell>
          <cell r="P3908">
            <v>2</v>
          </cell>
          <cell r="Q3908">
            <v>30.8</v>
          </cell>
          <cell r="R3908">
            <v>11</v>
          </cell>
          <cell r="S3908">
            <v>30.800000000000011</v>
          </cell>
          <cell r="T3908" t="str">
            <v xml:space="preserve"> </v>
          </cell>
        </row>
        <row r="3909">
          <cell r="A3909" t="str">
            <v>72284000</v>
          </cell>
          <cell r="B3909" t="str">
            <v>Barres en aciers allies forgees</v>
          </cell>
          <cell r="C3909">
            <v>38393</v>
          </cell>
          <cell r="D3909">
            <v>10</v>
          </cell>
          <cell r="E3909">
            <v>0</v>
          </cell>
          <cell r="F3909">
            <v>18</v>
          </cell>
          <cell r="G3909">
            <v>10</v>
          </cell>
          <cell r="H3909">
            <v>0</v>
          </cell>
          <cell r="I3909">
            <v>18</v>
          </cell>
          <cell r="J3909">
            <v>1</v>
          </cell>
          <cell r="K3909">
            <v>0</v>
          </cell>
          <cell r="L3909" t="str">
            <v>TNE</v>
          </cell>
          <cell r="M3909" t="str">
            <v>KGM</v>
          </cell>
          <cell r="N3909">
            <v>0</v>
          </cell>
          <cell r="O3909" t="str">
            <v>CLASSE</v>
          </cell>
          <cell r="P3909">
            <v>2</v>
          </cell>
          <cell r="Q3909">
            <v>30.8</v>
          </cell>
          <cell r="R3909">
            <v>11</v>
          </cell>
          <cell r="S3909">
            <v>30.800000000000011</v>
          </cell>
          <cell r="T3909" t="str">
            <v xml:space="preserve"> </v>
          </cell>
        </row>
        <row r="3910">
          <cell r="A3910" t="str">
            <v>72285000</v>
          </cell>
          <cell r="B3910" t="str">
            <v>Barres en aciers allies obtenues ou parachevees a froid</v>
          </cell>
          <cell r="C3910">
            <v>38393</v>
          </cell>
          <cell r="D3910">
            <v>10</v>
          </cell>
          <cell r="E3910">
            <v>0</v>
          </cell>
          <cell r="F3910">
            <v>18</v>
          </cell>
          <cell r="G3910">
            <v>10</v>
          </cell>
          <cell r="H3910">
            <v>0</v>
          </cell>
          <cell r="I3910">
            <v>18</v>
          </cell>
          <cell r="J3910">
            <v>1</v>
          </cell>
          <cell r="K3910">
            <v>0</v>
          </cell>
          <cell r="L3910" t="str">
            <v>TNE</v>
          </cell>
          <cell r="M3910" t="str">
            <v>KGM</v>
          </cell>
          <cell r="N3910">
            <v>0</v>
          </cell>
          <cell r="O3910" t="str">
            <v>CLASSE</v>
          </cell>
          <cell r="P3910">
            <v>2</v>
          </cell>
          <cell r="Q3910">
            <v>30.8</v>
          </cell>
          <cell r="R3910">
            <v>11</v>
          </cell>
          <cell r="S3910">
            <v>30.800000000000011</v>
          </cell>
          <cell r="T3910" t="str">
            <v xml:space="preserve"> </v>
          </cell>
        </row>
        <row r="3911">
          <cell r="A3911" t="str">
            <v>72286000</v>
          </cell>
          <cell r="B3911" t="str">
            <v>Barres en aciers allies ndnca</v>
          </cell>
          <cell r="C3911">
            <v>38393</v>
          </cell>
          <cell r="D3911">
            <v>10</v>
          </cell>
          <cell r="E3911">
            <v>0</v>
          </cell>
          <cell r="F3911">
            <v>18</v>
          </cell>
          <cell r="G3911">
            <v>10</v>
          </cell>
          <cell r="H3911">
            <v>0</v>
          </cell>
          <cell r="I3911">
            <v>18</v>
          </cell>
          <cell r="J3911">
            <v>1</v>
          </cell>
          <cell r="K3911">
            <v>0</v>
          </cell>
          <cell r="L3911" t="str">
            <v>TNE</v>
          </cell>
          <cell r="M3911" t="str">
            <v>KGM</v>
          </cell>
          <cell r="N3911">
            <v>0</v>
          </cell>
          <cell r="O3911" t="str">
            <v>CLASSE</v>
          </cell>
          <cell r="P3911">
            <v>2</v>
          </cell>
          <cell r="Q3911">
            <v>30.8</v>
          </cell>
          <cell r="R3911">
            <v>11</v>
          </cell>
          <cell r="S3911">
            <v>30.800000000000011</v>
          </cell>
          <cell r="T3911" t="str">
            <v xml:space="preserve"> </v>
          </cell>
        </row>
        <row r="3912">
          <cell r="A3912" t="str">
            <v>72287000</v>
          </cell>
          <cell r="B3912" t="str">
            <v>Profiles en aciers allies</v>
          </cell>
          <cell r="C3912">
            <v>38393</v>
          </cell>
          <cell r="D3912">
            <v>10</v>
          </cell>
          <cell r="E3912">
            <v>0</v>
          </cell>
          <cell r="F3912">
            <v>18</v>
          </cell>
          <cell r="G3912">
            <v>10</v>
          </cell>
          <cell r="H3912">
            <v>0</v>
          </cell>
          <cell r="I3912">
            <v>18</v>
          </cell>
          <cell r="J3912">
            <v>1</v>
          </cell>
          <cell r="K3912">
            <v>0</v>
          </cell>
          <cell r="L3912" t="str">
            <v>TNE</v>
          </cell>
          <cell r="M3912" t="str">
            <v>KGM</v>
          </cell>
          <cell r="N3912">
            <v>0</v>
          </cell>
          <cell r="O3912" t="str">
            <v>CLASSE</v>
          </cell>
          <cell r="P3912">
            <v>2</v>
          </cell>
          <cell r="Q3912">
            <v>30.8</v>
          </cell>
          <cell r="R3912">
            <v>11</v>
          </cell>
          <cell r="S3912">
            <v>30.800000000000011</v>
          </cell>
          <cell r="T3912" t="str">
            <v xml:space="preserve"> </v>
          </cell>
        </row>
        <row r="3913">
          <cell r="A3913" t="str">
            <v>72288000</v>
          </cell>
          <cell r="B3913" t="str">
            <v>Barres creuses en aciers allies pour le forage</v>
          </cell>
          <cell r="C3913">
            <v>38393</v>
          </cell>
          <cell r="D3913">
            <v>10</v>
          </cell>
          <cell r="E3913">
            <v>0</v>
          </cell>
          <cell r="F3913">
            <v>18</v>
          </cell>
          <cell r="G3913">
            <v>10</v>
          </cell>
          <cell r="H3913">
            <v>0</v>
          </cell>
          <cell r="I3913">
            <v>18</v>
          </cell>
          <cell r="J3913">
            <v>1</v>
          </cell>
          <cell r="K3913">
            <v>0</v>
          </cell>
          <cell r="L3913" t="str">
            <v>TNE</v>
          </cell>
          <cell r="M3913" t="str">
            <v>KGM</v>
          </cell>
          <cell r="N3913">
            <v>0</v>
          </cell>
          <cell r="O3913" t="str">
            <v>CLASSE</v>
          </cell>
          <cell r="P3913">
            <v>2</v>
          </cell>
          <cell r="Q3913">
            <v>30.8</v>
          </cell>
          <cell r="R3913">
            <v>11</v>
          </cell>
          <cell r="S3913">
            <v>30.800000000000011</v>
          </cell>
          <cell r="T3913" t="str">
            <v xml:space="preserve"> </v>
          </cell>
        </row>
        <row r="3914">
          <cell r="A3914" t="str">
            <v>72291000</v>
          </cell>
          <cell r="B3914" t="str">
            <v>Fils en aciers allies a coupe rapide</v>
          </cell>
          <cell r="C3914">
            <v>38393</v>
          </cell>
          <cell r="D3914">
            <v>20</v>
          </cell>
          <cell r="E3914">
            <v>0</v>
          </cell>
          <cell r="F3914">
            <v>18</v>
          </cell>
          <cell r="G3914">
            <v>20</v>
          </cell>
          <cell r="H3914">
            <v>0</v>
          </cell>
          <cell r="I3914">
            <v>18</v>
          </cell>
          <cell r="J3914">
            <v>1</v>
          </cell>
          <cell r="K3914">
            <v>0</v>
          </cell>
          <cell r="L3914" t="str">
            <v>TNE</v>
          </cell>
          <cell r="M3914" t="str">
            <v>KGM</v>
          </cell>
          <cell r="N3914">
            <v>0</v>
          </cell>
          <cell r="O3914" t="str">
            <v>CLASSE</v>
          </cell>
          <cell r="P3914">
            <v>3</v>
          </cell>
          <cell r="Q3914">
            <v>42.6</v>
          </cell>
          <cell r="R3914">
            <v>21</v>
          </cell>
          <cell r="S3914">
            <v>42.599999999999994</v>
          </cell>
          <cell r="T3914" t="str">
            <v xml:space="preserve"> </v>
          </cell>
        </row>
        <row r="3915">
          <cell r="A3915" t="str">
            <v>72292000</v>
          </cell>
          <cell r="B3915" t="str">
            <v>Fils en aciers silico-manganeux</v>
          </cell>
          <cell r="C3915">
            <v>38393</v>
          </cell>
          <cell r="D3915">
            <v>10</v>
          </cell>
          <cell r="E3915">
            <v>0</v>
          </cell>
          <cell r="F3915">
            <v>18</v>
          </cell>
          <cell r="G3915">
            <v>10</v>
          </cell>
          <cell r="H3915">
            <v>0</v>
          </cell>
          <cell r="I3915">
            <v>18</v>
          </cell>
          <cell r="J3915">
            <v>1</v>
          </cell>
          <cell r="K3915">
            <v>0</v>
          </cell>
          <cell r="L3915" t="str">
            <v>TNE</v>
          </cell>
          <cell r="M3915" t="str">
            <v>KGM</v>
          </cell>
          <cell r="N3915">
            <v>0</v>
          </cell>
          <cell r="O3915" t="str">
            <v>CLASSE</v>
          </cell>
          <cell r="P3915">
            <v>2</v>
          </cell>
          <cell r="Q3915">
            <v>30.8</v>
          </cell>
          <cell r="R3915">
            <v>11</v>
          </cell>
          <cell r="S3915">
            <v>30.800000000000011</v>
          </cell>
          <cell r="T3915" t="str">
            <v xml:space="preserve"> </v>
          </cell>
        </row>
        <row r="3916">
          <cell r="A3916" t="str">
            <v>72299000</v>
          </cell>
          <cell r="B3916" t="str">
            <v>Fils en autres aciers allies</v>
          </cell>
          <cell r="C3916">
            <v>38393</v>
          </cell>
          <cell r="D3916">
            <v>10</v>
          </cell>
          <cell r="E3916">
            <v>0</v>
          </cell>
          <cell r="F3916">
            <v>18</v>
          </cell>
          <cell r="G3916">
            <v>10</v>
          </cell>
          <cell r="H3916">
            <v>0</v>
          </cell>
          <cell r="I3916">
            <v>18</v>
          </cell>
          <cell r="J3916">
            <v>1</v>
          </cell>
          <cell r="K3916">
            <v>0</v>
          </cell>
          <cell r="L3916" t="str">
            <v>TNE</v>
          </cell>
          <cell r="M3916" t="str">
            <v>KGM</v>
          </cell>
          <cell r="N3916">
            <v>0</v>
          </cell>
          <cell r="O3916" t="str">
            <v>CLASSE</v>
          </cell>
          <cell r="P3916">
            <v>2</v>
          </cell>
          <cell r="Q3916">
            <v>30.8</v>
          </cell>
          <cell r="R3916">
            <v>11</v>
          </cell>
          <cell r="S3916">
            <v>30.800000000000011</v>
          </cell>
          <cell r="T3916" t="str">
            <v xml:space="preserve"> </v>
          </cell>
        </row>
        <row r="3917">
          <cell r="A3917" t="str">
            <v>73011000</v>
          </cell>
          <cell r="B3917" t="str">
            <v>Palplanches en fer ou en acier</v>
          </cell>
          <cell r="C3917">
            <v>38393</v>
          </cell>
          <cell r="D3917">
            <v>10</v>
          </cell>
          <cell r="E3917">
            <v>0</v>
          </cell>
          <cell r="F3917">
            <v>18</v>
          </cell>
          <cell r="G3917">
            <v>10</v>
          </cell>
          <cell r="H3917">
            <v>0</v>
          </cell>
          <cell r="I3917">
            <v>18</v>
          </cell>
          <cell r="J3917">
            <v>1</v>
          </cell>
          <cell r="K3917">
            <v>0</v>
          </cell>
          <cell r="L3917" t="str">
            <v>TNE</v>
          </cell>
          <cell r="M3917" t="str">
            <v>KGM</v>
          </cell>
          <cell r="N3917">
            <v>0</v>
          </cell>
          <cell r="O3917" t="str">
            <v>CLASSE</v>
          </cell>
          <cell r="P3917">
            <v>2</v>
          </cell>
          <cell r="Q3917">
            <v>30.8</v>
          </cell>
          <cell r="R3917">
            <v>11</v>
          </cell>
          <cell r="S3917">
            <v>30.800000000000011</v>
          </cell>
          <cell r="T3917" t="str">
            <v xml:space="preserve"> </v>
          </cell>
        </row>
        <row r="3918">
          <cell r="A3918" t="str">
            <v>73012000</v>
          </cell>
          <cell r="B3918" t="str">
            <v>Profiles obtenus par soudage en fer ou en acier</v>
          </cell>
          <cell r="C3918">
            <v>38393</v>
          </cell>
          <cell r="D3918">
            <v>10</v>
          </cell>
          <cell r="E3918">
            <v>0</v>
          </cell>
          <cell r="F3918">
            <v>18</v>
          </cell>
          <cell r="G3918">
            <v>10</v>
          </cell>
          <cell r="H3918">
            <v>0</v>
          </cell>
          <cell r="I3918">
            <v>18</v>
          </cell>
          <cell r="J3918">
            <v>1</v>
          </cell>
          <cell r="K3918">
            <v>0</v>
          </cell>
          <cell r="L3918" t="str">
            <v>TNE</v>
          </cell>
          <cell r="M3918" t="str">
            <v>KGM</v>
          </cell>
          <cell r="N3918">
            <v>0</v>
          </cell>
          <cell r="O3918" t="str">
            <v>CLASSE</v>
          </cell>
          <cell r="P3918">
            <v>2</v>
          </cell>
          <cell r="Q3918">
            <v>30.8</v>
          </cell>
          <cell r="R3918">
            <v>11</v>
          </cell>
          <cell r="S3918">
            <v>30.800000000000011</v>
          </cell>
          <cell r="T3918" t="str">
            <v xml:space="preserve"> </v>
          </cell>
        </row>
        <row r="3919">
          <cell r="A3919" t="str">
            <v>73021000</v>
          </cell>
          <cell r="B3919" t="str">
            <v>Rails en fonte, fer ou acier</v>
          </cell>
          <cell r="C3919">
            <v>38393</v>
          </cell>
          <cell r="D3919">
            <v>10</v>
          </cell>
          <cell r="E3919">
            <v>0</v>
          </cell>
          <cell r="F3919">
            <v>18</v>
          </cell>
          <cell r="G3919">
            <v>10</v>
          </cell>
          <cell r="H3919">
            <v>0</v>
          </cell>
          <cell r="I3919">
            <v>18</v>
          </cell>
          <cell r="J3919">
            <v>1</v>
          </cell>
          <cell r="K3919">
            <v>0</v>
          </cell>
          <cell r="L3919" t="str">
            <v>TNE</v>
          </cell>
          <cell r="M3919" t="str">
            <v>KGM</v>
          </cell>
          <cell r="N3919">
            <v>0</v>
          </cell>
          <cell r="O3919" t="str">
            <v>CLASSE</v>
          </cell>
          <cell r="P3919">
            <v>2</v>
          </cell>
          <cell r="Q3919">
            <v>30.8</v>
          </cell>
          <cell r="R3919">
            <v>11</v>
          </cell>
          <cell r="S3919">
            <v>30.800000000000011</v>
          </cell>
          <cell r="T3919" t="str">
            <v xml:space="preserve"> </v>
          </cell>
        </row>
        <row r="3920">
          <cell r="A3920" t="str">
            <v>73023000</v>
          </cell>
          <cell r="B3920" t="str">
            <v>Elements de croisement, de changement de voies, en fonte, fer ou acier</v>
          </cell>
          <cell r="C3920">
            <v>38393</v>
          </cell>
          <cell r="D3920">
            <v>10</v>
          </cell>
          <cell r="E3920">
            <v>0</v>
          </cell>
          <cell r="F3920">
            <v>18</v>
          </cell>
          <cell r="G3920">
            <v>10</v>
          </cell>
          <cell r="H3920">
            <v>0</v>
          </cell>
          <cell r="I3920">
            <v>18</v>
          </cell>
          <cell r="J3920">
            <v>1</v>
          </cell>
          <cell r="K3920">
            <v>0</v>
          </cell>
          <cell r="L3920" t="str">
            <v>TNE</v>
          </cell>
          <cell r="M3920" t="str">
            <v>KGM</v>
          </cell>
          <cell r="N3920">
            <v>0</v>
          </cell>
          <cell r="O3920" t="str">
            <v>CLASSE</v>
          </cell>
          <cell r="P3920">
            <v>2</v>
          </cell>
          <cell r="Q3920">
            <v>30.8</v>
          </cell>
          <cell r="R3920">
            <v>11</v>
          </cell>
          <cell r="S3920">
            <v>30.800000000000011</v>
          </cell>
          <cell r="T3920" t="str">
            <v xml:space="preserve"> </v>
          </cell>
        </row>
        <row r="3921">
          <cell r="A3921" t="str">
            <v>73024000</v>
          </cell>
          <cell r="B3921" t="str">
            <v>Eclisses et selles d'assise en fonte, fer ou acier</v>
          </cell>
          <cell r="C3921">
            <v>38393</v>
          </cell>
          <cell r="D3921">
            <v>10</v>
          </cell>
          <cell r="E3921">
            <v>0</v>
          </cell>
          <cell r="F3921">
            <v>18</v>
          </cell>
          <cell r="G3921">
            <v>10</v>
          </cell>
          <cell r="H3921">
            <v>0</v>
          </cell>
          <cell r="I3921">
            <v>18</v>
          </cell>
          <cell r="J3921">
            <v>1</v>
          </cell>
          <cell r="K3921">
            <v>0</v>
          </cell>
          <cell r="L3921" t="str">
            <v>TNE</v>
          </cell>
          <cell r="M3921" t="str">
            <v>KGM</v>
          </cell>
          <cell r="N3921">
            <v>0</v>
          </cell>
          <cell r="O3921" t="str">
            <v>CLASSE</v>
          </cell>
          <cell r="P3921">
            <v>2</v>
          </cell>
          <cell r="Q3921">
            <v>30.8</v>
          </cell>
          <cell r="R3921">
            <v>11</v>
          </cell>
          <cell r="S3921">
            <v>30.800000000000011</v>
          </cell>
          <cell r="T3921" t="str">
            <v xml:space="preserve"> </v>
          </cell>
        </row>
        <row r="3922">
          <cell r="A3922" t="str">
            <v>73029000</v>
          </cell>
          <cell r="B3922" t="str">
            <v>Elements de voies ferrees en fonte, fer ou acier ndnca</v>
          </cell>
          <cell r="C3922">
            <v>38393</v>
          </cell>
          <cell r="D3922">
            <v>10</v>
          </cell>
          <cell r="E3922">
            <v>0</v>
          </cell>
          <cell r="F3922">
            <v>18</v>
          </cell>
          <cell r="G3922">
            <v>10</v>
          </cell>
          <cell r="H3922">
            <v>0</v>
          </cell>
          <cell r="I3922">
            <v>18</v>
          </cell>
          <cell r="J3922">
            <v>1</v>
          </cell>
          <cell r="K3922">
            <v>0</v>
          </cell>
          <cell r="L3922" t="str">
            <v>TNE</v>
          </cell>
          <cell r="M3922" t="str">
            <v>KGM</v>
          </cell>
          <cell r="N3922">
            <v>0</v>
          </cell>
          <cell r="O3922" t="str">
            <v>CLASSE</v>
          </cell>
          <cell r="P3922">
            <v>2</v>
          </cell>
          <cell r="Q3922">
            <v>30.8</v>
          </cell>
          <cell r="R3922">
            <v>11</v>
          </cell>
          <cell r="S3922">
            <v>30.800000000000011</v>
          </cell>
          <cell r="T3922" t="str">
            <v xml:space="preserve"> </v>
          </cell>
        </row>
        <row r="3923">
          <cell r="A3923" t="str">
            <v>73030000</v>
          </cell>
          <cell r="B3923" t="str">
            <v>Tubes, tuyaux et profiles creux en fonte</v>
          </cell>
          <cell r="C3923">
            <v>38393</v>
          </cell>
          <cell r="D3923">
            <v>10</v>
          </cell>
          <cell r="E3923">
            <v>0</v>
          </cell>
          <cell r="F3923">
            <v>18</v>
          </cell>
          <cell r="G3923">
            <v>10</v>
          </cell>
          <cell r="H3923">
            <v>0</v>
          </cell>
          <cell r="I3923">
            <v>18</v>
          </cell>
          <cell r="J3923">
            <v>1</v>
          </cell>
          <cell r="K3923">
            <v>0</v>
          </cell>
          <cell r="L3923" t="str">
            <v>TNE</v>
          </cell>
          <cell r="M3923" t="str">
            <v>KGM</v>
          </cell>
          <cell r="N3923">
            <v>0</v>
          </cell>
          <cell r="O3923" t="str">
            <v>CLASSE</v>
          </cell>
          <cell r="P3923">
            <v>2</v>
          </cell>
          <cell r="Q3923">
            <v>30.8</v>
          </cell>
          <cell r="R3923">
            <v>11</v>
          </cell>
          <cell r="S3923">
            <v>30.800000000000011</v>
          </cell>
          <cell r="T3923" t="str">
            <v xml:space="preserve"> </v>
          </cell>
        </row>
        <row r="3924">
          <cell r="A3924" t="str">
            <v>73041000</v>
          </cell>
          <cell r="B3924" t="str">
            <v>Tubes et tuyaux sans soudure en fer ou acier,pour oleoducs et gazoducs</v>
          </cell>
          <cell r="C3924">
            <v>38393</v>
          </cell>
          <cell r="D3924">
            <v>10</v>
          </cell>
          <cell r="E3924">
            <v>0</v>
          </cell>
          <cell r="F3924">
            <v>18</v>
          </cell>
          <cell r="G3924">
            <v>10</v>
          </cell>
          <cell r="H3924">
            <v>0</v>
          </cell>
          <cell r="I3924">
            <v>18</v>
          </cell>
          <cell r="J3924">
            <v>1</v>
          </cell>
          <cell r="K3924">
            <v>0</v>
          </cell>
          <cell r="L3924" t="str">
            <v>TNE</v>
          </cell>
          <cell r="M3924" t="str">
            <v>KGM</v>
          </cell>
          <cell r="N3924">
            <v>0</v>
          </cell>
          <cell r="O3924" t="str">
            <v>CLASSE</v>
          </cell>
          <cell r="P3924">
            <v>2</v>
          </cell>
          <cell r="Q3924">
            <v>30.8</v>
          </cell>
          <cell r="R3924">
            <v>11</v>
          </cell>
          <cell r="S3924">
            <v>30.800000000000011</v>
          </cell>
          <cell r="T3924" t="str">
            <v xml:space="preserve"> </v>
          </cell>
        </row>
        <row r="3925">
          <cell r="A3925" t="str">
            <v>73042100</v>
          </cell>
          <cell r="B3925" t="str">
            <v>Tiges de forage en fer ou acier</v>
          </cell>
          <cell r="C3925">
            <v>38393</v>
          </cell>
          <cell r="D3925">
            <v>10</v>
          </cell>
          <cell r="E3925">
            <v>0</v>
          </cell>
          <cell r="F3925">
            <v>18</v>
          </cell>
          <cell r="G3925">
            <v>10</v>
          </cell>
          <cell r="H3925">
            <v>0</v>
          </cell>
          <cell r="I3925">
            <v>18</v>
          </cell>
          <cell r="J3925">
            <v>1</v>
          </cell>
          <cell r="K3925">
            <v>0</v>
          </cell>
          <cell r="L3925" t="str">
            <v>TNE</v>
          </cell>
          <cell r="M3925" t="str">
            <v>KGM</v>
          </cell>
          <cell r="N3925">
            <v>0</v>
          </cell>
          <cell r="O3925" t="str">
            <v>CLASSE</v>
          </cell>
          <cell r="P3925">
            <v>2</v>
          </cell>
          <cell r="Q3925">
            <v>30.8</v>
          </cell>
          <cell r="R3925">
            <v>11</v>
          </cell>
          <cell r="S3925">
            <v>30.800000000000011</v>
          </cell>
          <cell r="T3925" t="str">
            <v xml:space="preserve"> </v>
          </cell>
        </row>
        <row r="3926">
          <cell r="A3926" t="str">
            <v>73042900</v>
          </cell>
          <cell r="B3926" t="str">
            <v>Tubes et tuyaux de cuvelage en fer ou acier</v>
          </cell>
          <cell r="C3926">
            <v>38393</v>
          </cell>
          <cell r="D3926">
            <v>10</v>
          </cell>
          <cell r="E3926">
            <v>0</v>
          </cell>
          <cell r="F3926">
            <v>18</v>
          </cell>
          <cell r="G3926">
            <v>10</v>
          </cell>
          <cell r="H3926">
            <v>0</v>
          </cell>
          <cell r="I3926">
            <v>18</v>
          </cell>
          <cell r="J3926">
            <v>1</v>
          </cell>
          <cell r="K3926">
            <v>0</v>
          </cell>
          <cell r="L3926" t="str">
            <v>TNE</v>
          </cell>
          <cell r="M3926" t="str">
            <v>KGM</v>
          </cell>
          <cell r="N3926">
            <v>0</v>
          </cell>
          <cell r="O3926" t="str">
            <v>CLASSE</v>
          </cell>
          <cell r="P3926">
            <v>2</v>
          </cell>
          <cell r="Q3926">
            <v>30.8</v>
          </cell>
          <cell r="R3926">
            <v>11</v>
          </cell>
          <cell r="S3926">
            <v>30.800000000000011</v>
          </cell>
          <cell r="T3926" t="str">
            <v xml:space="preserve"> </v>
          </cell>
        </row>
        <row r="3927">
          <cell r="A3927" t="str">
            <v>73043100</v>
          </cell>
          <cell r="B3927" t="str">
            <v>Tubes,tuyaux,tiges en fer ou acier n.a, etires ou lamines a froid</v>
          </cell>
          <cell r="C3927">
            <v>38393</v>
          </cell>
          <cell r="D3927">
            <v>20</v>
          </cell>
          <cell r="E3927">
            <v>0</v>
          </cell>
          <cell r="F3927">
            <v>18</v>
          </cell>
          <cell r="G3927">
            <v>20</v>
          </cell>
          <cell r="H3927">
            <v>0</v>
          </cell>
          <cell r="I3927">
            <v>18</v>
          </cell>
          <cell r="J3927">
            <v>1</v>
          </cell>
          <cell r="K3927">
            <v>0</v>
          </cell>
          <cell r="L3927" t="str">
            <v>TNE</v>
          </cell>
          <cell r="M3927" t="str">
            <v>KGM</v>
          </cell>
          <cell r="N3927">
            <v>0</v>
          </cell>
          <cell r="O3927" t="str">
            <v>CLASSE</v>
          </cell>
          <cell r="P3927">
            <v>3</v>
          </cell>
          <cell r="Q3927">
            <v>42.6</v>
          </cell>
          <cell r="R3927">
            <v>21</v>
          </cell>
          <cell r="S3927">
            <v>42.599999999999994</v>
          </cell>
          <cell r="T3927" t="str">
            <v xml:space="preserve"> </v>
          </cell>
        </row>
        <row r="3928">
          <cell r="A3928" t="str">
            <v>73043900</v>
          </cell>
          <cell r="B3928" t="str">
            <v>Tubes,tuyaux,tiges en fer ou acier n.a autrement travailles</v>
          </cell>
          <cell r="C3928">
            <v>38393</v>
          </cell>
          <cell r="D3928">
            <v>20</v>
          </cell>
          <cell r="E3928">
            <v>0</v>
          </cell>
          <cell r="F3928">
            <v>18</v>
          </cell>
          <cell r="G3928">
            <v>20</v>
          </cell>
          <cell r="H3928">
            <v>0</v>
          </cell>
          <cell r="I3928">
            <v>18</v>
          </cell>
          <cell r="J3928">
            <v>1</v>
          </cell>
          <cell r="K3928">
            <v>0</v>
          </cell>
          <cell r="L3928" t="str">
            <v>TNE</v>
          </cell>
          <cell r="M3928" t="str">
            <v>KGM</v>
          </cell>
          <cell r="N3928">
            <v>0</v>
          </cell>
          <cell r="O3928" t="str">
            <v>CLASSE</v>
          </cell>
          <cell r="P3928">
            <v>3</v>
          </cell>
          <cell r="Q3928">
            <v>42.6</v>
          </cell>
          <cell r="R3928">
            <v>21</v>
          </cell>
          <cell r="S3928">
            <v>42.599999999999994</v>
          </cell>
          <cell r="T3928" t="str">
            <v xml:space="preserve"> </v>
          </cell>
        </row>
        <row r="3929">
          <cell r="A3929" t="str">
            <v>73044100</v>
          </cell>
          <cell r="B3929" t="str">
            <v>Tubes,tuyaux,tiges en aciers inoxydables etires ou lamines a froid</v>
          </cell>
          <cell r="C3929">
            <v>38393</v>
          </cell>
          <cell r="D3929">
            <v>20</v>
          </cell>
          <cell r="E3929">
            <v>0</v>
          </cell>
          <cell r="F3929">
            <v>18</v>
          </cell>
          <cell r="G3929">
            <v>20</v>
          </cell>
          <cell r="H3929">
            <v>0</v>
          </cell>
          <cell r="I3929">
            <v>18</v>
          </cell>
          <cell r="J3929">
            <v>1</v>
          </cell>
          <cell r="K3929">
            <v>0</v>
          </cell>
          <cell r="L3929" t="str">
            <v>TNE</v>
          </cell>
          <cell r="M3929" t="str">
            <v>KGM</v>
          </cell>
          <cell r="N3929">
            <v>0</v>
          </cell>
          <cell r="O3929" t="str">
            <v>CLASSE</v>
          </cell>
          <cell r="P3929">
            <v>3</v>
          </cell>
          <cell r="Q3929">
            <v>42.6</v>
          </cell>
          <cell r="R3929">
            <v>21</v>
          </cell>
          <cell r="S3929">
            <v>42.599999999999994</v>
          </cell>
          <cell r="T3929" t="str">
            <v xml:space="preserve"> </v>
          </cell>
        </row>
        <row r="3930">
          <cell r="A3930" t="str">
            <v>73044900</v>
          </cell>
          <cell r="B3930" t="str">
            <v>Tubes,tuyaux,tiges en aciers inoxydables,autrement travailles</v>
          </cell>
          <cell r="C3930">
            <v>38393</v>
          </cell>
          <cell r="D3930">
            <v>20</v>
          </cell>
          <cell r="E3930">
            <v>0</v>
          </cell>
          <cell r="F3930">
            <v>18</v>
          </cell>
          <cell r="G3930">
            <v>20</v>
          </cell>
          <cell r="H3930">
            <v>0</v>
          </cell>
          <cell r="I3930">
            <v>18</v>
          </cell>
          <cell r="J3930">
            <v>1</v>
          </cell>
          <cell r="K3930">
            <v>0</v>
          </cell>
          <cell r="L3930" t="str">
            <v>TNE</v>
          </cell>
          <cell r="M3930" t="str">
            <v>KGM</v>
          </cell>
          <cell r="N3930">
            <v>0</v>
          </cell>
          <cell r="O3930" t="str">
            <v>CLASSE</v>
          </cell>
          <cell r="P3930">
            <v>3</v>
          </cell>
          <cell r="Q3930">
            <v>42.6</v>
          </cell>
          <cell r="R3930">
            <v>21</v>
          </cell>
          <cell r="S3930">
            <v>42.599999999999994</v>
          </cell>
          <cell r="T3930" t="str">
            <v xml:space="preserve"> </v>
          </cell>
        </row>
        <row r="3931">
          <cell r="A3931" t="str">
            <v>73045100</v>
          </cell>
          <cell r="B3931" t="str">
            <v>Tubes, tuyaux et tiges en aciers allies,etires ou lamines a froid</v>
          </cell>
          <cell r="C3931">
            <v>38393</v>
          </cell>
          <cell r="D3931">
            <v>20</v>
          </cell>
          <cell r="E3931">
            <v>0</v>
          </cell>
          <cell r="F3931">
            <v>18</v>
          </cell>
          <cell r="G3931">
            <v>20</v>
          </cell>
          <cell r="H3931">
            <v>0</v>
          </cell>
          <cell r="I3931">
            <v>18</v>
          </cell>
          <cell r="J3931">
            <v>1</v>
          </cell>
          <cell r="K3931">
            <v>0</v>
          </cell>
          <cell r="L3931" t="str">
            <v>TNE</v>
          </cell>
          <cell r="M3931" t="str">
            <v>KGM</v>
          </cell>
          <cell r="N3931">
            <v>0</v>
          </cell>
          <cell r="O3931" t="str">
            <v>CLASSE</v>
          </cell>
          <cell r="P3931">
            <v>3</v>
          </cell>
          <cell r="Q3931">
            <v>42.6</v>
          </cell>
          <cell r="R3931">
            <v>21</v>
          </cell>
          <cell r="S3931">
            <v>42.599999999999994</v>
          </cell>
          <cell r="T3931" t="str">
            <v xml:space="preserve"> </v>
          </cell>
        </row>
        <row r="3932">
          <cell r="A3932" t="str">
            <v>73045900</v>
          </cell>
          <cell r="B3932" t="str">
            <v>Tubes,tuyaux,tiges en autre acier allies autrement travailles</v>
          </cell>
          <cell r="C3932">
            <v>38393</v>
          </cell>
          <cell r="D3932">
            <v>20</v>
          </cell>
          <cell r="E3932">
            <v>0</v>
          </cell>
          <cell r="F3932">
            <v>18</v>
          </cell>
          <cell r="G3932">
            <v>20</v>
          </cell>
          <cell r="H3932">
            <v>0</v>
          </cell>
          <cell r="I3932">
            <v>18</v>
          </cell>
          <cell r="J3932">
            <v>1</v>
          </cell>
          <cell r="K3932">
            <v>0</v>
          </cell>
          <cell r="L3932" t="str">
            <v>TNE</v>
          </cell>
          <cell r="M3932" t="str">
            <v>KGM</v>
          </cell>
          <cell r="N3932">
            <v>0</v>
          </cell>
          <cell r="O3932" t="str">
            <v>CLASSE</v>
          </cell>
          <cell r="P3932">
            <v>3</v>
          </cell>
          <cell r="Q3932">
            <v>42.6</v>
          </cell>
          <cell r="R3932">
            <v>21</v>
          </cell>
          <cell r="S3932">
            <v>42.599999999999994</v>
          </cell>
          <cell r="T3932" t="str">
            <v xml:space="preserve"> </v>
          </cell>
        </row>
        <row r="3933">
          <cell r="A3933" t="str">
            <v>73049000</v>
          </cell>
          <cell r="B3933" t="str">
            <v>Tubes,tuyaux et tiges en fer ou acier</v>
          </cell>
          <cell r="C3933">
            <v>38393</v>
          </cell>
          <cell r="D3933">
            <v>20</v>
          </cell>
          <cell r="E3933">
            <v>0</v>
          </cell>
          <cell r="F3933">
            <v>18</v>
          </cell>
          <cell r="G3933">
            <v>20</v>
          </cell>
          <cell r="H3933">
            <v>0</v>
          </cell>
          <cell r="I3933">
            <v>18</v>
          </cell>
          <cell r="J3933">
            <v>1</v>
          </cell>
          <cell r="K3933">
            <v>0</v>
          </cell>
          <cell r="L3933" t="str">
            <v>TNE</v>
          </cell>
          <cell r="M3933" t="str">
            <v>KGM</v>
          </cell>
          <cell r="N3933">
            <v>0</v>
          </cell>
          <cell r="O3933" t="str">
            <v>CLASSE</v>
          </cell>
          <cell r="P3933">
            <v>3</v>
          </cell>
          <cell r="Q3933">
            <v>42.6</v>
          </cell>
          <cell r="R3933">
            <v>21</v>
          </cell>
          <cell r="S3933">
            <v>42.599999999999994</v>
          </cell>
          <cell r="T3933" t="str">
            <v xml:space="preserve"> </v>
          </cell>
        </row>
        <row r="3934">
          <cell r="A3934" t="str">
            <v>73051100</v>
          </cell>
          <cell r="B3934" t="str">
            <v>Tubes...d'oleoducs,gazoducs,soudes en long a l'arc immerge,diam +406,4 mm</v>
          </cell>
          <cell r="C3934">
            <v>38393</v>
          </cell>
          <cell r="D3934">
            <v>10</v>
          </cell>
          <cell r="E3934">
            <v>0</v>
          </cell>
          <cell r="F3934">
            <v>18</v>
          </cell>
          <cell r="G3934">
            <v>10</v>
          </cell>
          <cell r="H3934">
            <v>0</v>
          </cell>
          <cell r="I3934">
            <v>18</v>
          </cell>
          <cell r="J3934">
            <v>1</v>
          </cell>
          <cell r="K3934">
            <v>0</v>
          </cell>
          <cell r="L3934" t="str">
            <v>TNE</v>
          </cell>
          <cell r="M3934" t="str">
            <v>KGM</v>
          </cell>
          <cell r="N3934">
            <v>0</v>
          </cell>
          <cell r="O3934" t="str">
            <v>CLASSE</v>
          </cell>
          <cell r="P3934">
            <v>2</v>
          </cell>
          <cell r="Q3934">
            <v>30.8</v>
          </cell>
          <cell r="R3934">
            <v>11</v>
          </cell>
          <cell r="S3934">
            <v>30.800000000000011</v>
          </cell>
          <cell r="T3934" t="str">
            <v xml:space="preserve"> </v>
          </cell>
        </row>
        <row r="3935">
          <cell r="A3935" t="str">
            <v>73051200</v>
          </cell>
          <cell r="B3935" t="str">
            <v>Tubes...d'oleoducs,gazoducs,soudes en long,diametre  + 406,4 mm</v>
          </cell>
          <cell r="C3935">
            <v>38393</v>
          </cell>
          <cell r="D3935">
            <v>10</v>
          </cell>
          <cell r="E3935">
            <v>0</v>
          </cell>
          <cell r="F3935">
            <v>18</v>
          </cell>
          <cell r="G3935">
            <v>10</v>
          </cell>
          <cell r="H3935">
            <v>0</v>
          </cell>
          <cell r="I3935">
            <v>18</v>
          </cell>
          <cell r="J3935">
            <v>1</v>
          </cell>
          <cell r="K3935">
            <v>0</v>
          </cell>
          <cell r="L3935" t="str">
            <v>TNE</v>
          </cell>
          <cell r="M3935" t="str">
            <v>KGM</v>
          </cell>
          <cell r="N3935">
            <v>0</v>
          </cell>
          <cell r="O3935" t="str">
            <v>CLASSE</v>
          </cell>
          <cell r="P3935">
            <v>2</v>
          </cell>
          <cell r="Q3935">
            <v>30.8</v>
          </cell>
          <cell r="R3935">
            <v>11</v>
          </cell>
          <cell r="S3935">
            <v>30.800000000000011</v>
          </cell>
          <cell r="T3935" t="str">
            <v xml:space="preserve"> </v>
          </cell>
        </row>
        <row r="3936">
          <cell r="A3936" t="str">
            <v>73051900</v>
          </cell>
          <cell r="B3936" t="str">
            <v>Tubes d'oleoducs,gazoducs,soudes en rives,diametre + 406,4 mm</v>
          </cell>
          <cell r="C3936">
            <v>38393</v>
          </cell>
          <cell r="D3936">
            <v>10</v>
          </cell>
          <cell r="E3936">
            <v>0</v>
          </cell>
          <cell r="F3936">
            <v>18</v>
          </cell>
          <cell r="G3936">
            <v>10</v>
          </cell>
          <cell r="H3936">
            <v>0</v>
          </cell>
          <cell r="I3936">
            <v>18</v>
          </cell>
          <cell r="J3936">
            <v>1</v>
          </cell>
          <cell r="K3936">
            <v>0</v>
          </cell>
          <cell r="L3936" t="str">
            <v>TNE</v>
          </cell>
          <cell r="M3936" t="str">
            <v>KGM</v>
          </cell>
          <cell r="N3936">
            <v>0</v>
          </cell>
          <cell r="O3936" t="str">
            <v>CLASSE</v>
          </cell>
          <cell r="P3936">
            <v>2</v>
          </cell>
          <cell r="Q3936">
            <v>30.8</v>
          </cell>
          <cell r="R3936">
            <v>11</v>
          </cell>
          <cell r="S3936">
            <v>30.800000000000011</v>
          </cell>
          <cell r="T3936" t="str">
            <v xml:space="preserve"> </v>
          </cell>
        </row>
        <row r="3937">
          <cell r="A3937" t="str">
            <v>73052000</v>
          </cell>
          <cell r="B3937" t="str">
            <v>Tubes...petroliers soudes  diametre + 406,4 mm</v>
          </cell>
          <cell r="C3937">
            <v>38393</v>
          </cell>
          <cell r="D3937">
            <v>10</v>
          </cell>
          <cell r="E3937">
            <v>0</v>
          </cell>
          <cell r="F3937">
            <v>18</v>
          </cell>
          <cell r="G3937">
            <v>10</v>
          </cell>
          <cell r="H3937">
            <v>0</v>
          </cell>
          <cell r="I3937">
            <v>18</v>
          </cell>
          <cell r="J3937">
            <v>1</v>
          </cell>
          <cell r="K3937">
            <v>0</v>
          </cell>
          <cell r="L3937" t="str">
            <v>TNE</v>
          </cell>
          <cell r="M3937" t="str">
            <v>KGM</v>
          </cell>
          <cell r="N3937">
            <v>0</v>
          </cell>
          <cell r="O3937" t="str">
            <v>CLASSE</v>
          </cell>
          <cell r="P3937">
            <v>2</v>
          </cell>
          <cell r="Q3937">
            <v>30.8</v>
          </cell>
          <cell r="R3937">
            <v>11</v>
          </cell>
          <cell r="S3937">
            <v>30.800000000000011</v>
          </cell>
          <cell r="T3937" t="str">
            <v xml:space="preserve"> </v>
          </cell>
        </row>
        <row r="3938">
          <cell r="A3938" t="str">
            <v>73053100</v>
          </cell>
          <cell r="B3938" t="str">
            <v>Tubes et tuyaux en fer,acier,soudes  diametre + 406,5 mm</v>
          </cell>
          <cell r="C3938">
            <v>38393</v>
          </cell>
          <cell r="D3938">
            <v>20</v>
          </cell>
          <cell r="E3938">
            <v>0</v>
          </cell>
          <cell r="F3938">
            <v>18</v>
          </cell>
          <cell r="G3938">
            <v>20</v>
          </cell>
          <cell r="H3938">
            <v>0</v>
          </cell>
          <cell r="I3938">
            <v>18</v>
          </cell>
          <cell r="J3938">
            <v>1</v>
          </cell>
          <cell r="K3938">
            <v>0</v>
          </cell>
          <cell r="L3938" t="str">
            <v>TNE</v>
          </cell>
          <cell r="M3938" t="str">
            <v>KGM</v>
          </cell>
          <cell r="N3938">
            <v>0</v>
          </cell>
          <cell r="O3938" t="str">
            <v>CLASSE</v>
          </cell>
          <cell r="P3938">
            <v>3</v>
          </cell>
          <cell r="Q3938">
            <v>42.6</v>
          </cell>
          <cell r="R3938">
            <v>21</v>
          </cell>
          <cell r="S3938">
            <v>42.599999999999994</v>
          </cell>
          <cell r="T3938" t="str">
            <v xml:space="preserve"> </v>
          </cell>
        </row>
        <row r="3939">
          <cell r="A3939" t="str">
            <v>73053900</v>
          </cell>
          <cell r="B3939" t="str">
            <v>Tubes et tuyaux en fer,acier soudes autrement diametre &gt; 406.5 mm</v>
          </cell>
          <cell r="C3939">
            <v>38393</v>
          </cell>
          <cell r="D3939">
            <v>20</v>
          </cell>
          <cell r="E3939">
            <v>0</v>
          </cell>
          <cell r="F3939">
            <v>18</v>
          </cell>
          <cell r="G3939">
            <v>20</v>
          </cell>
          <cell r="H3939">
            <v>0</v>
          </cell>
          <cell r="I3939">
            <v>18</v>
          </cell>
          <cell r="J3939">
            <v>1</v>
          </cell>
          <cell r="K3939">
            <v>0</v>
          </cell>
          <cell r="L3939" t="str">
            <v>TNE</v>
          </cell>
          <cell r="M3939" t="str">
            <v>KGM</v>
          </cell>
          <cell r="N3939">
            <v>0</v>
          </cell>
          <cell r="O3939" t="str">
            <v>CLASSE</v>
          </cell>
          <cell r="P3939">
            <v>3</v>
          </cell>
          <cell r="Q3939">
            <v>42.6</v>
          </cell>
          <cell r="R3939">
            <v>21</v>
          </cell>
          <cell r="S3939">
            <v>42.599999999999994</v>
          </cell>
          <cell r="T3939" t="str">
            <v xml:space="preserve"> </v>
          </cell>
        </row>
        <row r="3940">
          <cell r="A3940" t="str">
            <v>73059000</v>
          </cell>
          <cell r="B3940" t="str">
            <v>Tubes et tuyaux en fer,acier non soudes diametre + 406,4 mm ndnca</v>
          </cell>
          <cell r="C3940">
            <v>38393</v>
          </cell>
          <cell r="D3940">
            <v>10</v>
          </cell>
          <cell r="E3940">
            <v>0</v>
          </cell>
          <cell r="F3940">
            <v>18</v>
          </cell>
          <cell r="G3940">
            <v>10</v>
          </cell>
          <cell r="H3940">
            <v>0</v>
          </cell>
          <cell r="I3940">
            <v>18</v>
          </cell>
          <cell r="J3940">
            <v>1</v>
          </cell>
          <cell r="K3940">
            <v>0</v>
          </cell>
          <cell r="L3940" t="str">
            <v>TNE</v>
          </cell>
          <cell r="M3940" t="str">
            <v>KGM</v>
          </cell>
          <cell r="N3940">
            <v>0</v>
          </cell>
          <cell r="O3940" t="str">
            <v>CLASSE</v>
          </cell>
          <cell r="P3940">
            <v>2</v>
          </cell>
          <cell r="Q3940">
            <v>30.8</v>
          </cell>
          <cell r="R3940">
            <v>11</v>
          </cell>
          <cell r="S3940">
            <v>30.800000000000011</v>
          </cell>
          <cell r="T3940" t="str">
            <v xml:space="preserve"> </v>
          </cell>
        </row>
        <row r="3941">
          <cell r="A3941" t="str">
            <v>73061000</v>
          </cell>
          <cell r="B3941" t="str">
            <v>Tubes...en fer ou acier des types utilises pour oleoducs ou gazoducs</v>
          </cell>
          <cell r="C3941">
            <v>38393</v>
          </cell>
          <cell r="D3941">
            <v>10</v>
          </cell>
          <cell r="E3941">
            <v>0</v>
          </cell>
          <cell r="F3941">
            <v>18</v>
          </cell>
          <cell r="G3941">
            <v>10</v>
          </cell>
          <cell r="H3941">
            <v>0</v>
          </cell>
          <cell r="I3941">
            <v>18</v>
          </cell>
          <cell r="J3941">
            <v>1</v>
          </cell>
          <cell r="K3941">
            <v>0</v>
          </cell>
          <cell r="L3941" t="str">
            <v>TNE</v>
          </cell>
          <cell r="M3941" t="str">
            <v>KGM</v>
          </cell>
          <cell r="N3941">
            <v>0</v>
          </cell>
          <cell r="O3941" t="str">
            <v>CLASSE</v>
          </cell>
          <cell r="P3941">
            <v>2</v>
          </cell>
          <cell r="Q3941">
            <v>30.8</v>
          </cell>
          <cell r="R3941">
            <v>11</v>
          </cell>
          <cell r="S3941">
            <v>30.800000000000011</v>
          </cell>
          <cell r="T3941" t="str">
            <v xml:space="preserve"> </v>
          </cell>
        </row>
        <row r="3942">
          <cell r="A3942" t="str">
            <v>73062000</v>
          </cell>
          <cell r="B3942" t="str">
            <v>Tubes...,en fer ou acier,de cuvelage ou production pour petrole ou gaz</v>
          </cell>
          <cell r="C3942">
            <v>38393</v>
          </cell>
          <cell r="D3942">
            <v>10</v>
          </cell>
          <cell r="E3942">
            <v>0</v>
          </cell>
          <cell r="F3942">
            <v>18</v>
          </cell>
          <cell r="G3942">
            <v>10</v>
          </cell>
          <cell r="H3942">
            <v>0</v>
          </cell>
          <cell r="I3942">
            <v>18</v>
          </cell>
          <cell r="J3942">
            <v>1</v>
          </cell>
          <cell r="K3942">
            <v>0</v>
          </cell>
          <cell r="L3942" t="str">
            <v>TNE</v>
          </cell>
          <cell r="M3942" t="str">
            <v>KGM</v>
          </cell>
          <cell r="N3942">
            <v>0</v>
          </cell>
          <cell r="O3942" t="str">
            <v>CLASSE</v>
          </cell>
          <cell r="P3942">
            <v>2</v>
          </cell>
          <cell r="Q3942">
            <v>30.8</v>
          </cell>
          <cell r="R3942">
            <v>11</v>
          </cell>
          <cell r="S3942">
            <v>30.800000000000011</v>
          </cell>
          <cell r="T3942" t="str">
            <v xml:space="preserve"> </v>
          </cell>
        </row>
        <row r="3943">
          <cell r="A3943" t="str">
            <v>73063000</v>
          </cell>
          <cell r="B3943" t="str">
            <v>Tubes et tuyaux circulaires soudes,en fer ou acier non allies.</v>
          </cell>
          <cell r="C3943">
            <v>38393</v>
          </cell>
          <cell r="D3943">
            <v>20</v>
          </cell>
          <cell r="E3943">
            <v>0</v>
          </cell>
          <cell r="F3943">
            <v>18</v>
          </cell>
          <cell r="G3943">
            <v>20</v>
          </cell>
          <cell r="H3943">
            <v>0</v>
          </cell>
          <cell r="I3943">
            <v>18</v>
          </cell>
          <cell r="J3943">
            <v>1</v>
          </cell>
          <cell r="K3943">
            <v>0</v>
          </cell>
          <cell r="L3943" t="str">
            <v>TNE</v>
          </cell>
          <cell r="M3943" t="str">
            <v>KGM</v>
          </cell>
          <cell r="N3943">
            <v>0</v>
          </cell>
          <cell r="O3943" t="str">
            <v>CLASSE</v>
          </cell>
          <cell r="P3943">
            <v>3</v>
          </cell>
          <cell r="Q3943">
            <v>42.6</v>
          </cell>
          <cell r="R3943">
            <v>21</v>
          </cell>
          <cell r="S3943">
            <v>42.599999999999994</v>
          </cell>
          <cell r="T3943" t="str">
            <v xml:space="preserve"> </v>
          </cell>
        </row>
        <row r="3944">
          <cell r="A3944" t="str">
            <v>73064000</v>
          </cell>
          <cell r="B3944" t="str">
            <v>Tubes circulaires soudes,en aciers inoxydables.</v>
          </cell>
          <cell r="C3944">
            <v>38393</v>
          </cell>
          <cell r="D3944">
            <v>20</v>
          </cell>
          <cell r="E3944">
            <v>0</v>
          </cell>
          <cell r="F3944">
            <v>18</v>
          </cell>
          <cell r="G3944">
            <v>20</v>
          </cell>
          <cell r="H3944">
            <v>0</v>
          </cell>
          <cell r="I3944">
            <v>18</v>
          </cell>
          <cell r="J3944">
            <v>1</v>
          </cell>
          <cell r="K3944">
            <v>0</v>
          </cell>
          <cell r="L3944" t="str">
            <v>TNE</v>
          </cell>
          <cell r="M3944" t="str">
            <v>KGM</v>
          </cell>
          <cell r="N3944">
            <v>0</v>
          </cell>
          <cell r="O3944" t="str">
            <v>CLASSE</v>
          </cell>
          <cell r="P3944">
            <v>3</v>
          </cell>
          <cell r="Q3944">
            <v>42.6</v>
          </cell>
          <cell r="R3944">
            <v>21</v>
          </cell>
          <cell r="S3944">
            <v>42.599999999999994</v>
          </cell>
          <cell r="T3944" t="str">
            <v xml:space="preserve"> </v>
          </cell>
        </row>
        <row r="3945">
          <cell r="A3945" t="str">
            <v>73065000</v>
          </cell>
          <cell r="B3945" t="str">
            <v>Tubes circulaires soudes,en autres aciers allies.</v>
          </cell>
          <cell r="C3945">
            <v>38393</v>
          </cell>
          <cell r="D3945">
            <v>20</v>
          </cell>
          <cell r="E3945">
            <v>0</v>
          </cell>
          <cell r="F3945">
            <v>18</v>
          </cell>
          <cell r="G3945">
            <v>20</v>
          </cell>
          <cell r="H3945">
            <v>0</v>
          </cell>
          <cell r="I3945">
            <v>18</v>
          </cell>
          <cell r="J3945">
            <v>1</v>
          </cell>
          <cell r="K3945">
            <v>0</v>
          </cell>
          <cell r="L3945" t="str">
            <v>TNE</v>
          </cell>
          <cell r="M3945" t="str">
            <v>KGM</v>
          </cell>
          <cell r="N3945">
            <v>0</v>
          </cell>
          <cell r="O3945" t="str">
            <v>CLASSE</v>
          </cell>
          <cell r="P3945">
            <v>3</v>
          </cell>
          <cell r="Q3945">
            <v>42.6</v>
          </cell>
          <cell r="R3945">
            <v>21</v>
          </cell>
          <cell r="S3945">
            <v>42.599999999999994</v>
          </cell>
          <cell r="T3945" t="str">
            <v xml:space="preserve"> </v>
          </cell>
        </row>
        <row r="3946">
          <cell r="A3946" t="str">
            <v>73066000</v>
          </cell>
          <cell r="B3946" t="str">
            <v>Tubes soudes,autres que circulaires,carres,rectangulaires,en fer ou acier</v>
          </cell>
          <cell r="C3946">
            <v>38393</v>
          </cell>
          <cell r="D3946">
            <v>20</v>
          </cell>
          <cell r="E3946">
            <v>0</v>
          </cell>
          <cell r="F3946">
            <v>18</v>
          </cell>
          <cell r="G3946">
            <v>20</v>
          </cell>
          <cell r="H3946">
            <v>0</v>
          </cell>
          <cell r="I3946">
            <v>18</v>
          </cell>
          <cell r="J3946">
            <v>1</v>
          </cell>
          <cell r="K3946">
            <v>0</v>
          </cell>
          <cell r="L3946" t="str">
            <v>TNE</v>
          </cell>
          <cell r="M3946" t="str">
            <v>KGM</v>
          </cell>
          <cell r="N3946">
            <v>0</v>
          </cell>
          <cell r="O3946" t="str">
            <v>CLASSE</v>
          </cell>
          <cell r="P3946">
            <v>3</v>
          </cell>
          <cell r="Q3946">
            <v>42.6</v>
          </cell>
          <cell r="R3946">
            <v>21</v>
          </cell>
          <cell r="S3946">
            <v>42.599999999999994</v>
          </cell>
          <cell r="T3946" t="str">
            <v xml:space="preserve"> </v>
          </cell>
        </row>
        <row r="3947">
          <cell r="A3947" t="str">
            <v>73069000</v>
          </cell>
          <cell r="B3947" t="str">
            <v>Tubes et tuyaux et profiles creux rives,..., en fer ou acier ndnca</v>
          </cell>
          <cell r="C3947">
            <v>38393</v>
          </cell>
          <cell r="D3947">
            <v>20</v>
          </cell>
          <cell r="E3947">
            <v>0</v>
          </cell>
          <cell r="F3947">
            <v>18</v>
          </cell>
          <cell r="G3947">
            <v>20</v>
          </cell>
          <cell r="H3947">
            <v>0</v>
          </cell>
          <cell r="I3947">
            <v>18</v>
          </cell>
          <cell r="J3947">
            <v>1</v>
          </cell>
          <cell r="K3947">
            <v>0</v>
          </cell>
          <cell r="L3947" t="str">
            <v>TNE</v>
          </cell>
          <cell r="M3947" t="str">
            <v>KGM</v>
          </cell>
          <cell r="N3947">
            <v>0</v>
          </cell>
          <cell r="O3947" t="str">
            <v>CLASSE</v>
          </cell>
          <cell r="P3947">
            <v>3</v>
          </cell>
          <cell r="Q3947">
            <v>42.6</v>
          </cell>
          <cell r="R3947">
            <v>21</v>
          </cell>
          <cell r="S3947">
            <v>42.599999999999994</v>
          </cell>
          <cell r="T3947" t="str">
            <v xml:space="preserve"> </v>
          </cell>
        </row>
        <row r="3948">
          <cell r="A3948" t="str">
            <v>73071100</v>
          </cell>
          <cell r="B3948" t="str">
            <v>Accessoires de tuyauterie moules en fonte non malleable</v>
          </cell>
          <cell r="C3948">
            <v>38393</v>
          </cell>
          <cell r="D3948">
            <v>10</v>
          </cell>
          <cell r="E3948">
            <v>0</v>
          </cell>
          <cell r="F3948">
            <v>18</v>
          </cell>
          <cell r="G3948">
            <v>10</v>
          </cell>
          <cell r="H3948">
            <v>0</v>
          </cell>
          <cell r="I3948">
            <v>18</v>
          </cell>
          <cell r="J3948">
            <v>1</v>
          </cell>
          <cell r="K3948">
            <v>0</v>
          </cell>
          <cell r="L3948" t="str">
            <v>TNE</v>
          </cell>
          <cell r="M3948" t="str">
            <v>KGM</v>
          </cell>
          <cell r="N3948">
            <v>0</v>
          </cell>
          <cell r="O3948" t="str">
            <v>CLASSE</v>
          </cell>
          <cell r="P3948">
            <v>2</v>
          </cell>
          <cell r="Q3948">
            <v>30.8</v>
          </cell>
          <cell r="R3948">
            <v>11</v>
          </cell>
          <cell r="S3948">
            <v>30.800000000000011</v>
          </cell>
          <cell r="T3948" t="str">
            <v xml:space="preserve"> </v>
          </cell>
        </row>
        <row r="3949">
          <cell r="A3949" t="str">
            <v>73071900</v>
          </cell>
          <cell r="B3949" t="str">
            <v>Accessoires de tuyauterie moules en fonte,fer,acier. ndnca</v>
          </cell>
          <cell r="C3949">
            <v>38393</v>
          </cell>
          <cell r="D3949">
            <v>10</v>
          </cell>
          <cell r="E3949">
            <v>0</v>
          </cell>
          <cell r="F3949">
            <v>18</v>
          </cell>
          <cell r="G3949">
            <v>10</v>
          </cell>
          <cell r="H3949">
            <v>0</v>
          </cell>
          <cell r="I3949">
            <v>18</v>
          </cell>
          <cell r="J3949">
            <v>1</v>
          </cell>
          <cell r="K3949">
            <v>0</v>
          </cell>
          <cell r="L3949" t="str">
            <v>TNE</v>
          </cell>
          <cell r="M3949" t="str">
            <v>KGM</v>
          </cell>
          <cell r="N3949">
            <v>0</v>
          </cell>
          <cell r="O3949" t="str">
            <v>CLASSE</v>
          </cell>
          <cell r="P3949">
            <v>2</v>
          </cell>
          <cell r="Q3949">
            <v>30.8</v>
          </cell>
          <cell r="R3949">
            <v>11</v>
          </cell>
          <cell r="S3949">
            <v>30.800000000000011</v>
          </cell>
          <cell r="T3949" t="str">
            <v xml:space="preserve"> </v>
          </cell>
        </row>
        <row r="3950">
          <cell r="A3950" t="str">
            <v>73072100</v>
          </cell>
          <cell r="B3950" t="str">
            <v>Brides en aciers inoxydables</v>
          </cell>
          <cell r="C3950">
            <v>38393</v>
          </cell>
          <cell r="D3950">
            <v>10</v>
          </cell>
          <cell r="E3950">
            <v>0</v>
          </cell>
          <cell r="F3950">
            <v>18</v>
          </cell>
          <cell r="G3950">
            <v>10</v>
          </cell>
          <cell r="H3950">
            <v>0</v>
          </cell>
          <cell r="I3950">
            <v>18</v>
          </cell>
          <cell r="J3950">
            <v>1</v>
          </cell>
          <cell r="K3950">
            <v>0</v>
          </cell>
          <cell r="L3950" t="str">
            <v>TNE</v>
          </cell>
          <cell r="M3950" t="str">
            <v>KGM</v>
          </cell>
          <cell r="N3950">
            <v>0</v>
          </cell>
          <cell r="O3950" t="str">
            <v>CLASSE</v>
          </cell>
          <cell r="P3950">
            <v>2</v>
          </cell>
          <cell r="Q3950">
            <v>30.8</v>
          </cell>
          <cell r="R3950">
            <v>11</v>
          </cell>
          <cell r="S3950">
            <v>30.800000000000011</v>
          </cell>
          <cell r="T3950" t="str">
            <v xml:space="preserve"> </v>
          </cell>
        </row>
        <row r="3951">
          <cell r="A3951" t="str">
            <v>73072200</v>
          </cell>
          <cell r="B3951" t="str">
            <v>Coudes, courbes et manchons filetes en aciers inoxydables</v>
          </cell>
          <cell r="C3951">
            <v>38393</v>
          </cell>
          <cell r="D3951">
            <v>10</v>
          </cell>
          <cell r="E3951">
            <v>0</v>
          </cell>
          <cell r="F3951">
            <v>18</v>
          </cell>
          <cell r="G3951">
            <v>10</v>
          </cell>
          <cell r="H3951">
            <v>0</v>
          </cell>
          <cell r="I3951">
            <v>18</v>
          </cell>
          <cell r="J3951">
            <v>1</v>
          </cell>
          <cell r="K3951">
            <v>0</v>
          </cell>
          <cell r="L3951" t="str">
            <v>TNE</v>
          </cell>
          <cell r="M3951" t="str">
            <v>KGM</v>
          </cell>
          <cell r="N3951">
            <v>0</v>
          </cell>
          <cell r="O3951" t="str">
            <v>CLASSE</v>
          </cell>
          <cell r="P3951">
            <v>2</v>
          </cell>
          <cell r="Q3951">
            <v>30.8</v>
          </cell>
          <cell r="R3951">
            <v>11</v>
          </cell>
          <cell r="S3951">
            <v>30.800000000000011</v>
          </cell>
          <cell r="T3951" t="str">
            <v xml:space="preserve"> </v>
          </cell>
        </row>
        <row r="3952">
          <cell r="A3952" t="str">
            <v>73072300</v>
          </cell>
          <cell r="B3952" t="str">
            <v>Accessoires a souder bout a bout,en aciers inoxydables</v>
          </cell>
          <cell r="C3952">
            <v>38393</v>
          </cell>
          <cell r="D3952">
            <v>10</v>
          </cell>
          <cell r="E3952">
            <v>0</v>
          </cell>
          <cell r="F3952">
            <v>18</v>
          </cell>
          <cell r="G3952">
            <v>10</v>
          </cell>
          <cell r="H3952">
            <v>0</v>
          </cell>
          <cell r="I3952">
            <v>18</v>
          </cell>
          <cell r="J3952">
            <v>1</v>
          </cell>
          <cell r="K3952">
            <v>0</v>
          </cell>
          <cell r="L3952" t="str">
            <v>TNE</v>
          </cell>
          <cell r="M3952" t="str">
            <v>KGM</v>
          </cell>
          <cell r="N3952">
            <v>0</v>
          </cell>
          <cell r="O3952" t="str">
            <v>CLASSE</v>
          </cell>
          <cell r="P3952">
            <v>2</v>
          </cell>
          <cell r="Q3952">
            <v>30.8</v>
          </cell>
          <cell r="R3952">
            <v>11</v>
          </cell>
          <cell r="S3952">
            <v>30.800000000000011</v>
          </cell>
          <cell r="T3952" t="str">
            <v xml:space="preserve"> </v>
          </cell>
        </row>
        <row r="3953">
          <cell r="A3953" t="str">
            <v>73072900</v>
          </cell>
          <cell r="B3953" t="str">
            <v>Accessoires de tuyauterie en aciers inoxydables ndnca</v>
          </cell>
          <cell r="C3953">
            <v>38393</v>
          </cell>
          <cell r="D3953">
            <v>10</v>
          </cell>
          <cell r="E3953">
            <v>0</v>
          </cell>
          <cell r="F3953">
            <v>18</v>
          </cell>
          <cell r="G3953">
            <v>10</v>
          </cell>
          <cell r="H3953">
            <v>0</v>
          </cell>
          <cell r="I3953">
            <v>18</v>
          </cell>
          <cell r="J3953">
            <v>1</v>
          </cell>
          <cell r="K3953">
            <v>0</v>
          </cell>
          <cell r="L3953" t="str">
            <v>TNE</v>
          </cell>
          <cell r="M3953" t="str">
            <v>KGM</v>
          </cell>
          <cell r="N3953">
            <v>0</v>
          </cell>
          <cell r="O3953" t="str">
            <v>CLASSE</v>
          </cell>
          <cell r="P3953">
            <v>2</v>
          </cell>
          <cell r="Q3953">
            <v>30.8</v>
          </cell>
          <cell r="R3953">
            <v>11</v>
          </cell>
          <cell r="S3953">
            <v>30.800000000000011</v>
          </cell>
          <cell r="T3953" t="str">
            <v xml:space="preserve"> </v>
          </cell>
        </row>
        <row r="3954">
          <cell r="A3954" t="str">
            <v>73079100</v>
          </cell>
          <cell r="B3954" t="str">
            <v>Brides en fonte, fer ou acier</v>
          </cell>
          <cell r="C3954">
            <v>38393</v>
          </cell>
          <cell r="D3954">
            <v>10</v>
          </cell>
          <cell r="E3954">
            <v>0</v>
          </cell>
          <cell r="F3954">
            <v>18</v>
          </cell>
          <cell r="G3954">
            <v>10</v>
          </cell>
          <cell r="H3954">
            <v>0</v>
          </cell>
          <cell r="I3954">
            <v>18</v>
          </cell>
          <cell r="J3954">
            <v>1</v>
          </cell>
          <cell r="K3954">
            <v>0</v>
          </cell>
          <cell r="L3954" t="str">
            <v>TNE</v>
          </cell>
          <cell r="M3954" t="str">
            <v>KGM</v>
          </cell>
          <cell r="N3954">
            <v>0</v>
          </cell>
          <cell r="O3954" t="str">
            <v>CLASSE</v>
          </cell>
          <cell r="P3954">
            <v>2</v>
          </cell>
          <cell r="Q3954">
            <v>30.8</v>
          </cell>
          <cell r="R3954">
            <v>11</v>
          </cell>
          <cell r="S3954">
            <v>30.800000000000011</v>
          </cell>
          <cell r="T3954" t="str">
            <v xml:space="preserve"> </v>
          </cell>
        </row>
        <row r="3955">
          <cell r="A3955" t="str">
            <v>73079200</v>
          </cell>
          <cell r="B3955" t="str">
            <v>Coudes, courbes et manchons filetes en fonte, fer ou acier</v>
          </cell>
          <cell r="C3955">
            <v>38393</v>
          </cell>
          <cell r="D3955">
            <v>10</v>
          </cell>
          <cell r="E3955">
            <v>0</v>
          </cell>
          <cell r="F3955">
            <v>18</v>
          </cell>
          <cell r="G3955">
            <v>10</v>
          </cell>
          <cell r="H3955">
            <v>0</v>
          </cell>
          <cell r="I3955">
            <v>18</v>
          </cell>
          <cell r="J3955">
            <v>1</v>
          </cell>
          <cell r="K3955">
            <v>0</v>
          </cell>
          <cell r="L3955" t="str">
            <v>TNE</v>
          </cell>
          <cell r="M3955" t="str">
            <v>KGM</v>
          </cell>
          <cell r="N3955">
            <v>0</v>
          </cell>
          <cell r="O3955" t="str">
            <v>CLASSE</v>
          </cell>
          <cell r="P3955">
            <v>2</v>
          </cell>
          <cell r="Q3955">
            <v>30.8</v>
          </cell>
          <cell r="R3955">
            <v>11</v>
          </cell>
          <cell r="S3955">
            <v>30.800000000000011</v>
          </cell>
          <cell r="T3955" t="str">
            <v xml:space="preserve"> </v>
          </cell>
        </row>
        <row r="3956">
          <cell r="A3956" t="str">
            <v>73079300</v>
          </cell>
          <cell r="B3956" t="str">
            <v>Accessoires a souder bout a bout, en fonte, fer ou acier</v>
          </cell>
          <cell r="C3956">
            <v>38393</v>
          </cell>
          <cell r="D3956">
            <v>20</v>
          </cell>
          <cell r="E3956">
            <v>0</v>
          </cell>
          <cell r="F3956">
            <v>18</v>
          </cell>
          <cell r="G3956">
            <v>20</v>
          </cell>
          <cell r="H3956">
            <v>0</v>
          </cell>
          <cell r="I3956">
            <v>18</v>
          </cell>
          <cell r="J3956">
            <v>1</v>
          </cell>
          <cell r="K3956">
            <v>0</v>
          </cell>
          <cell r="L3956" t="str">
            <v>TNE</v>
          </cell>
          <cell r="M3956" t="str">
            <v>KGM</v>
          </cell>
          <cell r="N3956">
            <v>0</v>
          </cell>
          <cell r="O3956" t="str">
            <v>CLASSE</v>
          </cell>
          <cell r="P3956">
            <v>3</v>
          </cell>
          <cell r="Q3956">
            <v>42.6</v>
          </cell>
          <cell r="R3956">
            <v>21</v>
          </cell>
          <cell r="S3956">
            <v>42.599999999999994</v>
          </cell>
          <cell r="T3956" t="str">
            <v xml:space="preserve"> </v>
          </cell>
        </row>
        <row r="3957">
          <cell r="A3957" t="str">
            <v>73079900</v>
          </cell>
          <cell r="B3957" t="str">
            <v>Accessoires de tuyauterie en fonte, fer ou acier ndnca</v>
          </cell>
          <cell r="C3957">
            <v>38393</v>
          </cell>
          <cell r="D3957">
            <v>20</v>
          </cell>
          <cell r="E3957">
            <v>0</v>
          </cell>
          <cell r="F3957">
            <v>18</v>
          </cell>
          <cell r="G3957">
            <v>20</v>
          </cell>
          <cell r="H3957">
            <v>0</v>
          </cell>
          <cell r="I3957">
            <v>18</v>
          </cell>
          <cell r="J3957">
            <v>1</v>
          </cell>
          <cell r="K3957">
            <v>0</v>
          </cell>
          <cell r="L3957" t="str">
            <v>TNE</v>
          </cell>
          <cell r="M3957" t="str">
            <v>KGM</v>
          </cell>
          <cell r="N3957">
            <v>0</v>
          </cell>
          <cell r="O3957" t="str">
            <v>CLASSE</v>
          </cell>
          <cell r="P3957">
            <v>3</v>
          </cell>
          <cell r="Q3957">
            <v>42.6</v>
          </cell>
          <cell r="R3957">
            <v>21</v>
          </cell>
          <cell r="S3957">
            <v>42.599999999999994</v>
          </cell>
          <cell r="T3957" t="str">
            <v xml:space="preserve"> </v>
          </cell>
        </row>
        <row r="3958">
          <cell r="A3958" t="str">
            <v>73081000</v>
          </cell>
          <cell r="B3958" t="str">
            <v>Ponts et elements de ponts en fonte, fer ou acier</v>
          </cell>
          <cell r="C3958">
            <v>38393</v>
          </cell>
          <cell r="D3958">
            <v>10</v>
          </cell>
          <cell r="E3958">
            <v>0</v>
          </cell>
          <cell r="F3958">
            <v>18</v>
          </cell>
          <cell r="G3958">
            <v>10</v>
          </cell>
          <cell r="H3958">
            <v>0</v>
          </cell>
          <cell r="I3958">
            <v>18</v>
          </cell>
          <cell r="J3958">
            <v>1</v>
          </cell>
          <cell r="K3958">
            <v>0</v>
          </cell>
          <cell r="L3958" t="str">
            <v>TNE</v>
          </cell>
          <cell r="M3958" t="str">
            <v>KGM</v>
          </cell>
          <cell r="N3958">
            <v>0</v>
          </cell>
          <cell r="O3958" t="str">
            <v>CLASSE</v>
          </cell>
          <cell r="P3958">
            <v>2</v>
          </cell>
          <cell r="Q3958">
            <v>30.8</v>
          </cell>
          <cell r="R3958">
            <v>11</v>
          </cell>
          <cell r="S3958">
            <v>30.800000000000011</v>
          </cell>
          <cell r="T3958" t="str">
            <v xml:space="preserve"> </v>
          </cell>
        </row>
        <row r="3959">
          <cell r="A3959" t="str">
            <v>73082000</v>
          </cell>
          <cell r="B3959" t="str">
            <v>Tours et pylones, en fonte, fer ou acier</v>
          </cell>
          <cell r="C3959">
            <v>38393</v>
          </cell>
          <cell r="D3959">
            <v>10</v>
          </cell>
          <cell r="E3959">
            <v>0</v>
          </cell>
          <cell r="F3959">
            <v>18</v>
          </cell>
          <cell r="G3959">
            <v>10</v>
          </cell>
          <cell r="H3959">
            <v>0</v>
          </cell>
          <cell r="I3959">
            <v>18</v>
          </cell>
          <cell r="J3959">
            <v>1</v>
          </cell>
          <cell r="K3959">
            <v>0</v>
          </cell>
          <cell r="L3959" t="str">
            <v>TNE</v>
          </cell>
          <cell r="M3959" t="str">
            <v>KGM</v>
          </cell>
          <cell r="N3959">
            <v>0</v>
          </cell>
          <cell r="O3959" t="str">
            <v>CLASSE</v>
          </cell>
          <cell r="P3959">
            <v>2</v>
          </cell>
          <cell r="Q3959">
            <v>30.8</v>
          </cell>
          <cell r="R3959">
            <v>11</v>
          </cell>
          <cell r="S3959">
            <v>30.800000000000011</v>
          </cell>
          <cell r="T3959" t="str">
            <v xml:space="preserve"> </v>
          </cell>
        </row>
        <row r="3960">
          <cell r="A3960" t="str">
            <v>73083000</v>
          </cell>
          <cell r="B3960" t="str">
            <v>Portes, fenetres, cadres, chambranles, seuils, en fonte, fer ou acier</v>
          </cell>
          <cell r="C3960">
            <v>38393</v>
          </cell>
          <cell r="D3960">
            <v>20</v>
          </cell>
          <cell r="E3960">
            <v>0</v>
          </cell>
          <cell r="F3960">
            <v>18</v>
          </cell>
          <cell r="G3960">
            <v>20</v>
          </cell>
          <cell r="H3960">
            <v>0</v>
          </cell>
          <cell r="I3960">
            <v>18</v>
          </cell>
          <cell r="J3960">
            <v>1</v>
          </cell>
          <cell r="K3960">
            <v>0</v>
          </cell>
          <cell r="L3960" t="str">
            <v>TNE</v>
          </cell>
          <cell r="M3960" t="str">
            <v>KGM</v>
          </cell>
          <cell r="N3960">
            <v>0</v>
          </cell>
          <cell r="O3960" t="str">
            <v>CLASSE</v>
          </cell>
          <cell r="P3960">
            <v>3</v>
          </cell>
          <cell r="Q3960">
            <v>42.6</v>
          </cell>
          <cell r="R3960">
            <v>21</v>
          </cell>
          <cell r="S3960">
            <v>42.599999999999994</v>
          </cell>
          <cell r="T3960" t="str">
            <v xml:space="preserve"> </v>
          </cell>
        </row>
        <row r="3961">
          <cell r="A3961" t="str">
            <v>73084000</v>
          </cell>
          <cell r="B3961" t="str">
            <v>Materiel d'echafaudage, de coffrage ou d'etayage en fonte, fer ou acier</v>
          </cell>
          <cell r="C3961">
            <v>38393</v>
          </cell>
          <cell r="D3961">
            <v>20</v>
          </cell>
          <cell r="E3961">
            <v>0</v>
          </cell>
          <cell r="F3961">
            <v>18</v>
          </cell>
          <cell r="G3961">
            <v>20</v>
          </cell>
          <cell r="H3961">
            <v>0</v>
          </cell>
          <cell r="I3961">
            <v>18</v>
          </cell>
          <cell r="J3961">
            <v>1</v>
          </cell>
          <cell r="K3961">
            <v>0</v>
          </cell>
          <cell r="L3961" t="str">
            <v>TNE</v>
          </cell>
          <cell r="M3961" t="str">
            <v>KGM</v>
          </cell>
          <cell r="N3961">
            <v>0</v>
          </cell>
          <cell r="O3961" t="str">
            <v>CLASSE</v>
          </cell>
          <cell r="P3961">
            <v>3</v>
          </cell>
          <cell r="Q3961">
            <v>42.6</v>
          </cell>
          <cell r="R3961">
            <v>21</v>
          </cell>
          <cell r="S3961">
            <v>42.599999999999994</v>
          </cell>
          <cell r="T3961" t="str">
            <v xml:space="preserve"> </v>
          </cell>
        </row>
        <row r="3962">
          <cell r="A3962" t="str">
            <v>73089000</v>
          </cell>
          <cell r="B3962" t="str">
            <v>Constructions et parties de constructions en fonte, fer ou acier ndnca</v>
          </cell>
          <cell r="C3962">
            <v>38393</v>
          </cell>
          <cell r="D3962">
            <v>20</v>
          </cell>
          <cell r="E3962">
            <v>0</v>
          </cell>
          <cell r="F3962">
            <v>18</v>
          </cell>
          <cell r="G3962">
            <v>20</v>
          </cell>
          <cell r="H3962">
            <v>0</v>
          </cell>
          <cell r="I3962">
            <v>18</v>
          </cell>
          <cell r="J3962">
            <v>1</v>
          </cell>
          <cell r="K3962">
            <v>0</v>
          </cell>
          <cell r="L3962" t="str">
            <v>TNE</v>
          </cell>
          <cell r="M3962" t="str">
            <v>KGM</v>
          </cell>
          <cell r="N3962">
            <v>0</v>
          </cell>
          <cell r="O3962" t="str">
            <v>CLASSE</v>
          </cell>
          <cell r="P3962">
            <v>3</v>
          </cell>
          <cell r="Q3962">
            <v>42.6</v>
          </cell>
          <cell r="R3962">
            <v>21</v>
          </cell>
          <cell r="S3962">
            <v>42.599999999999994</v>
          </cell>
          <cell r="T3962" t="str">
            <v xml:space="preserve"> </v>
          </cell>
        </row>
        <row r="3963">
          <cell r="A3963" t="str">
            <v>73090010</v>
          </cell>
          <cell r="B3963" t="str">
            <v>Réservoirs,foudres,cuves et r_x0002_cipients similaires en acier inox,contenance _x0005_ 300lt</v>
          </cell>
          <cell r="C3963">
            <v>38393</v>
          </cell>
          <cell r="D3963">
            <v>10</v>
          </cell>
          <cell r="E3963">
            <v>0</v>
          </cell>
          <cell r="F3963">
            <v>18</v>
          </cell>
          <cell r="G3963">
            <v>10</v>
          </cell>
          <cell r="H3963">
            <v>0</v>
          </cell>
          <cell r="I3963">
            <v>18</v>
          </cell>
          <cell r="J3963">
            <v>1</v>
          </cell>
          <cell r="K3963">
            <v>0</v>
          </cell>
          <cell r="L3963" t="str">
            <v>NMB</v>
          </cell>
          <cell r="M3963">
            <v>0</v>
          </cell>
          <cell r="N3963">
            <v>0</v>
          </cell>
          <cell r="O3963" t="str">
            <v>CLASSE</v>
          </cell>
          <cell r="P3963">
            <v>2</v>
          </cell>
          <cell r="Q3963">
            <v>30.8</v>
          </cell>
          <cell r="R3963">
            <v>11</v>
          </cell>
          <cell r="S3963">
            <v>30.800000000000011</v>
          </cell>
          <cell r="T3963" t="str">
            <v xml:space="preserve"> </v>
          </cell>
        </row>
        <row r="3964">
          <cell r="A3964" t="str">
            <v>73090090</v>
          </cell>
          <cell r="B3964" t="str">
            <v>Reservoirs,foudres,cuves &amp; r_x0002_cipients,cont.&gt;300L,en fonte,fer ou acier,excl.acier inox</v>
          </cell>
          <cell r="C3964">
            <v>38393</v>
          </cell>
          <cell r="D3964">
            <v>20</v>
          </cell>
          <cell r="E3964">
            <v>0</v>
          </cell>
          <cell r="F3964">
            <v>18</v>
          </cell>
          <cell r="G3964">
            <v>20</v>
          </cell>
          <cell r="H3964">
            <v>0</v>
          </cell>
          <cell r="I3964">
            <v>18</v>
          </cell>
          <cell r="J3964">
            <v>1</v>
          </cell>
          <cell r="K3964">
            <v>0</v>
          </cell>
          <cell r="L3964" t="str">
            <v>NMB</v>
          </cell>
          <cell r="M3964">
            <v>0</v>
          </cell>
          <cell r="N3964">
            <v>0</v>
          </cell>
          <cell r="O3964" t="str">
            <v>CLASSE</v>
          </cell>
          <cell r="P3964">
            <v>3</v>
          </cell>
          <cell r="Q3964">
            <v>42.6</v>
          </cell>
          <cell r="R3964">
            <v>21</v>
          </cell>
          <cell r="S3964">
            <v>42.599999999999994</v>
          </cell>
          <cell r="T3964" t="str">
            <v xml:space="preserve"> </v>
          </cell>
        </row>
        <row r="3965">
          <cell r="A3965" t="str">
            <v>73101000</v>
          </cell>
          <cell r="B3965" t="str">
            <v>Reservoirs, futs et autres recipients en fonte, fer ou acier &gt; = 50 l.)</v>
          </cell>
          <cell r="C3965">
            <v>38393</v>
          </cell>
          <cell r="D3965">
            <v>10</v>
          </cell>
          <cell r="E3965">
            <v>0</v>
          </cell>
          <cell r="F3965">
            <v>18</v>
          </cell>
          <cell r="G3965">
            <v>10</v>
          </cell>
          <cell r="H3965">
            <v>0</v>
          </cell>
          <cell r="I3965">
            <v>18</v>
          </cell>
          <cell r="J3965">
            <v>1</v>
          </cell>
          <cell r="K3965">
            <v>0</v>
          </cell>
          <cell r="L3965" t="str">
            <v>NMB</v>
          </cell>
          <cell r="M3965">
            <v>0</v>
          </cell>
          <cell r="N3965">
            <v>0</v>
          </cell>
          <cell r="O3965" t="str">
            <v>CLASSE</v>
          </cell>
          <cell r="P3965">
            <v>2</v>
          </cell>
          <cell r="Q3965">
            <v>30.8</v>
          </cell>
          <cell r="R3965">
            <v>11</v>
          </cell>
          <cell r="S3965">
            <v>30.800000000000011</v>
          </cell>
          <cell r="T3965" t="str">
            <v xml:space="preserve"> </v>
          </cell>
        </row>
        <row r="3966">
          <cell r="A3966" t="str">
            <v>73102100</v>
          </cell>
          <cell r="B3966" t="str">
            <v>Boites a fermer par soudage ou sertissage en fonte fer ou acier (&lt;50l)</v>
          </cell>
          <cell r="C3966">
            <v>38393</v>
          </cell>
          <cell r="D3966">
            <v>10</v>
          </cell>
          <cell r="E3966">
            <v>0</v>
          </cell>
          <cell r="F3966">
            <v>18</v>
          </cell>
          <cell r="G3966">
            <v>10</v>
          </cell>
          <cell r="H3966">
            <v>0</v>
          </cell>
          <cell r="I3966">
            <v>18</v>
          </cell>
          <cell r="J3966">
            <v>1</v>
          </cell>
          <cell r="K3966">
            <v>0</v>
          </cell>
          <cell r="L3966" t="str">
            <v>NMB</v>
          </cell>
          <cell r="M3966">
            <v>0</v>
          </cell>
          <cell r="N3966">
            <v>0</v>
          </cell>
          <cell r="O3966" t="str">
            <v>CLASSE</v>
          </cell>
          <cell r="P3966">
            <v>2</v>
          </cell>
          <cell r="Q3966">
            <v>30.8</v>
          </cell>
          <cell r="R3966">
            <v>11</v>
          </cell>
          <cell r="S3966">
            <v>30.800000000000011</v>
          </cell>
          <cell r="T3966" t="str">
            <v xml:space="preserve"> </v>
          </cell>
        </row>
        <row r="3967">
          <cell r="A3967" t="str">
            <v>73102900</v>
          </cell>
          <cell r="B3967" t="str">
            <v>Recipients en fonte, fer ou acier (&lt; 50 l) ndnca</v>
          </cell>
          <cell r="C3967">
            <v>38393</v>
          </cell>
          <cell r="D3967">
            <v>10</v>
          </cell>
          <cell r="E3967">
            <v>0</v>
          </cell>
          <cell r="F3967">
            <v>18</v>
          </cell>
          <cell r="G3967">
            <v>10</v>
          </cell>
          <cell r="H3967">
            <v>0</v>
          </cell>
          <cell r="I3967">
            <v>18</v>
          </cell>
          <cell r="J3967">
            <v>1</v>
          </cell>
          <cell r="K3967">
            <v>0</v>
          </cell>
          <cell r="L3967" t="str">
            <v>NMB</v>
          </cell>
          <cell r="M3967">
            <v>0</v>
          </cell>
          <cell r="N3967">
            <v>0</v>
          </cell>
          <cell r="O3967" t="str">
            <v>CLASSE</v>
          </cell>
          <cell r="P3967">
            <v>2</v>
          </cell>
          <cell r="Q3967">
            <v>30.8</v>
          </cell>
          <cell r="R3967">
            <v>11</v>
          </cell>
          <cell r="S3967">
            <v>30.800000000000011</v>
          </cell>
          <cell r="T3967" t="str">
            <v xml:space="preserve"> </v>
          </cell>
        </row>
        <row r="3968">
          <cell r="A3968" t="str">
            <v>73110010</v>
          </cell>
          <cell r="B3968" t="str">
            <v>Récipients pour gaz comprim_x0002_ ou liquefi_x0002_,enfonte,fer ou acier _x0005_ usage industriel</v>
          </cell>
          <cell r="C3968">
            <v>38393</v>
          </cell>
          <cell r="D3968">
            <v>10</v>
          </cell>
          <cell r="E3968">
            <v>0</v>
          </cell>
          <cell r="F3968">
            <v>18</v>
          </cell>
          <cell r="G3968">
            <v>10</v>
          </cell>
          <cell r="H3968">
            <v>0</v>
          </cell>
          <cell r="I3968">
            <v>18</v>
          </cell>
          <cell r="J3968">
            <v>1</v>
          </cell>
          <cell r="K3968">
            <v>0</v>
          </cell>
          <cell r="L3968" t="str">
            <v>NMB</v>
          </cell>
          <cell r="M3968">
            <v>0</v>
          </cell>
          <cell r="N3968">
            <v>0</v>
          </cell>
          <cell r="O3968" t="str">
            <v>CLASSE</v>
          </cell>
          <cell r="P3968">
            <v>2</v>
          </cell>
          <cell r="Q3968">
            <v>30.8</v>
          </cell>
          <cell r="R3968">
            <v>11</v>
          </cell>
          <cell r="S3968">
            <v>30.800000000000011</v>
          </cell>
          <cell r="T3968" t="str">
            <v xml:space="preserve"> </v>
          </cell>
        </row>
        <row r="3969">
          <cell r="A3969" t="str">
            <v>73110090</v>
          </cell>
          <cell r="B3969" t="str">
            <v>Récipients pour gaz comprim_x0002_ ou liquefi_x0002_,en fonte,fer ou acier pour usage aut.qu'indust</v>
          </cell>
          <cell r="C3969">
            <v>38393</v>
          </cell>
          <cell r="D3969">
            <v>20</v>
          </cell>
          <cell r="E3969">
            <v>0</v>
          </cell>
          <cell r="F3969">
            <v>18</v>
          </cell>
          <cell r="G3969">
            <v>20</v>
          </cell>
          <cell r="H3969">
            <v>0</v>
          </cell>
          <cell r="I3969">
            <v>18</v>
          </cell>
          <cell r="J3969">
            <v>1</v>
          </cell>
          <cell r="K3969">
            <v>0</v>
          </cell>
          <cell r="L3969" t="str">
            <v>NMB</v>
          </cell>
          <cell r="M3969">
            <v>0</v>
          </cell>
          <cell r="N3969">
            <v>0</v>
          </cell>
          <cell r="O3969" t="str">
            <v>CLASSE</v>
          </cell>
          <cell r="P3969">
            <v>3</v>
          </cell>
          <cell r="Q3969">
            <v>42.6</v>
          </cell>
          <cell r="R3969">
            <v>21</v>
          </cell>
          <cell r="S3969">
            <v>42.599999999999994</v>
          </cell>
          <cell r="T3969" t="str">
            <v xml:space="preserve"> </v>
          </cell>
        </row>
        <row r="3970">
          <cell r="A3970" t="str">
            <v>73121010</v>
          </cell>
          <cell r="B3970" t="str">
            <v>Torons et cables d'une section &gt;=50 mm2</v>
          </cell>
          <cell r="C3970">
            <v>38393</v>
          </cell>
          <cell r="D3970">
            <v>10</v>
          </cell>
          <cell r="E3970">
            <v>0</v>
          </cell>
          <cell r="F3970">
            <v>18</v>
          </cell>
          <cell r="G3970">
            <v>10</v>
          </cell>
          <cell r="H3970">
            <v>0</v>
          </cell>
          <cell r="I3970">
            <v>18</v>
          </cell>
          <cell r="J3970">
            <v>1</v>
          </cell>
          <cell r="K3970">
            <v>0</v>
          </cell>
          <cell r="L3970" t="str">
            <v>TNE</v>
          </cell>
          <cell r="M3970" t="str">
            <v>KGM</v>
          </cell>
          <cell r="N3970">
            <v>0</v>
          </cell>
          <cell r="O3970" t="str">
            <v>CLASSE</v>
          </cell>
          <cell r="P3970">
            <v>2</v>
          </cell>
          <cell r="Q3970">
            <v>30.8</v>
          </cell>
          <cell r="R3970">
            <v>11</v>
          </cell>
          <cell r="S3970">
            <v>30.800000000000011</v>
          </cell>
          <cell r="T3970" t="str">
            <v xml:space="preserve"> </v>
          </cell>
        </row>
        <row r="3971">
          <cell r="A3971" t="str">
            <v>73121090</v>
          </cell>
          <cell r="B3971" t="str">
            <v>Torons et cables d'une section&lt;50mm2</v>
          </cell>
          <cell r="C3971">
            <v>38393</v>
          </cell>
          <cell r="D3971">
            <v>30</v>
          </cell>
          <cell r="E3971">
            <v>0</v>
          </cell>
          <cell r="F3971">
            <v>18</v>
          </cell>
          <cell r="G3971">
            <v>30</v>
          </cell>
          <cell r="H3971">
            <v>0</v>
          </cell>
          <cell r="I3971">
            <v>18</v>
          </cell>
          <cell r="J3971">
            <v>1</v>
          </cell>
          <cell r="K3971">
            <v>0</v>
          </cell>
          <cell r="L3971" t="str">
            <v>TNE</v>
          </cell>
          <cell r="M3971" t="str">
            <v>KGM</v>
          </cell>
          <cell r="N3971">
            <v>0</v>
          </cell>
          <cell r="O3971" t="str">
            <v>CLASSE</v>
          </cell>
          <cell r="P3971">
            <v>4</v>
          </cell>
          <cell r="Q3971">
            <v>54.4</v>
          </cell>
          <cell r="R3971">
            <v>31</v>
          </cell>
          <cell r="S3971">
            <v>54.400000000000006</v>
          </cell>
          <cell r="T3971" t="str">
            <v xml:space="preserve"> </v>
          </cell>
        </row>
        <row r="3972">
          <cell r="A3972" t="str">
            <v>73129010</v>
          </cell>
          <cell r="B3972" t="str">
            <v>Tresses,lingues et articles similaires d'une section &gt;= 30mm2</v>
          </cell>
          <cell r="C3972">
            <v>38393</v>
          </cell>
          <cell r="D3972">
            <v>10</v>
          </cell>
          <cell r="E3972">
            <v>0</v>
          </cell>
          <cell r="F3972">
            <v>18</v>
          </cell>
          <cell r="G3972">
            <v>10</v>
          </cell>
          <cell r="H3972">
            <v>0</v>
          </cell>
          <cell r="I3972">
            <v>18</v>
          </cell>
          <cell r="J3972">
            <v>1</v>
          </cell>
          <cell r="K3972">
            <v>0</v>
          </cell>
          <cell r="L3972" t="str">
            <v>TNE</v>
          </cell>
          <cell r="M3972" t="str">
            <v>KGM</v>
          </cell>
          <cell r="N3972">
            <v>0</v>
          </cell>
          <cell r="O3972" t="str">
            <v>CLASSE</v>
          </cell>
          <cell r="P3972">
            <v>2</v>
          </cell>
          <cell r="Q3972">
            <v>30.8</v>
          </cell>
          <cell r="R3972">
            <v>11</v>
          </cell>
          <cell r="S3972">
            <v>30.800000000000011</v>
          </cell>
          <cell r="T3972" t="str">
            <v xml:space="preserve"> </v>
          </cell>
        </row>
        <row r="3973">
          <cell r="A3973" t="str">
            <v>73129090</v>
          </cell>
          <cell r="B3973" t="str">
            <v>Tresses, _x0002_lingues et articles similairesd'une section &lt; 30mm2</v>
          </cell>
          <cell r="C3973">
            <v>38393</v>
          </cell>
          <cell r="D3973">
            <v>30</v>
          </cell>
          <cell r="E3973">
            <v>0</v>
          </cell>
          <cell r="F3973">
            <v>18</v>
          </cell>
          <cell r="G3973">
            <v>30</v>
          </cell>
          <cell r="H3973">
            <v>0</v>
          </cell>
          <cell r="I3973">
            <v>18</v>
          </cell>
          <cell r="J3973">
            <v>1</v>
          </cell>
          <cell r="K3973">
            <v>0</v>
          </cell>
          <cell r="L3973" t="str">
            <v>TNE</v>
          </cell>
          <cell r="M3973" t="str">
            <v>KGM</v>
          </cell>
          <cell r="N3973">
            <v>0</v>
          </cell>
          <cell r="O3973" t="str">
            <v>CLASSE</v>
          </cell>
          <cell r="P3973">
            <v>4</v>
          </cell>
          <cell r="Q3973">
            <v>54.4</v>
          </cell>
          <cell r="R3973">
            <v>31</v>
          </cell>
          <cell r="S3973">
            <v>54.400000000000006</v>
          </cell>
          <cell r="T3973" t="str">
            <v xml:space="preserve"> </v>
          </cell>
        </row>
        <row r="3974">
          <cell r="A3974" t="str">
            <v>73130010</v>
          </cell>
          <cell r="B3974" t="str">
            <v>Ronces artificielles en fer ou en acier pour...</v>
          </cell>
          <cell r="C3974">
            <v>38393</v>
          </cell>
          <cell r="D3974">
            <v>10</v>
          </cell>
          <cell r="E3974">
            <v>0</v>
          </cell>
          <cell r="F3974">
            <v>18</v>
          </cell>
          <cell r="G3974">
            <v>10</v>
          </cell>
          <cell r="H3974">
            <v>0</v>
          </cell>
          <cell r="I3974">
            <v>18</v>
          </cell>
          <cell r="J3974">
            <v>1</v>
          </cell>
          <cell r="K3974">
            <v>0</v>
          </cell>
          <cell r="L3974" t="str">
            <v>KGM</v>
          </cell>
          <cell r="M3974">
            <v>0</v>
          </cell>
          <cell r="N3974">
            <v>0</v>
          </cell>
          <cell r="O3974" t="str">
            <v>CLASSE</v>
          </cell>
          <cell r="P3974">
            <v>2</v>
          </cell>
          <cell r="Q3974">
            <v>30.8</v>
          </cell>
          <cell r="R3974">
            <v>11</v>
          </cell>
          <cell r="S3974">
            <v>30.800000000000011</v>
          </cell>
          <cell r="T3974" t="str">
            <v xml:space="preserve"> </v>
          </cell>
        </row>
        <row r="3975">
          <cell r="A3975" t="str">
            <v>73130090</v>
          </cell>
          <cell r="B3975" t="str">
            <v>Ronces artificielles en fer ou en acier autres que celles du 73130010</v>
          </cell>
          <cell r="C3975">
            <v>38393</v>
          </cell>
          <cell r="D3975">
            <v>20</v>
          </cell>
          <cell r="E3975">
            <v>0</v>
          </cell>
          <cell r="F3975">
            <v>18</v>
          </cell>
          <cell r="G3975">
            <v>20</v>
          </cell>
          <cell r="H3975">
            <v>0</v>
          </cell>
          <cell r="I3975">
            <v>18</v>
          </cell>
          <cell r="J3975">
            <v>1</v>
          </cell>
          <cell r="K3975">
            <v>0</v>
          </cell>
          <cell r="L3975" t="str">
            <v>KGM</v>
          </cell>
          <cell r="M3975">
            <v>0</v>
          </cell>
          <cell r="N3975">
            <v>0</v>
          </cell>
          <cell r="O3975" t="str">
            <v>CLASSE</v>
          </cell>
          <cell r="P3975">
            <v>3</v>
          </cell>
          <cell r="Q3975">
            <v>42.6</v>
          </cell>
          <cell r="R3975">
            <v>21</v>
          </cell>
          <cell r="S3975">
            <v>42.599999999999994</v>
          </cell>
          <cell r="T3975" t="str">
            <v xml:space="preserve"> </v>
          </cell>
        </row>
        <row r="3976">
          <cell r="A3976" t="str">
            <v>73141200</v>
          </cell>
          <cell r="B3976" t="str">
            <v>Toiles metalliques tissees, continue en acier inoxidables</v>
          </cell>
          <cell r="C3976">
            <v>38393</v>
          </cell>
          <cell r="D3976">
            <v>30</v>
          </cell>
          <cell r="E3976">
            <v>0</v>
          </cell>
          <cell r="F3976">
            <v>18</v>
          </cell>
          <cell r="G3976">
            <v>30</v>
          </cell>
          <cell r="H3976">
            <v>0</v>
          </cell>
          <cell r="I3976">
            <v>18</v>
          </cell>
          <cell r="J3976">
            <v>1</v>
          </cell>
          <cell r="K3976">
            <v>0</v>
          </cell>
          <cell r="L3976" t="str">
            <v>TNE</v>
          </cell>
          <cell r="M3976" t="str">
            <v>KGM</v>
          </cell>
          <cell r="N3976">
            <v>0</v>
          </cell>
          <cell r="O3976" t="str">
            <v>CLASSE</v>
          </cell>
          <cell r="P3976">
            <v>4</v>
          </cell>
          <cell r="Q3976">
            <v>54.4</v>
          </cell>
          <cell r="R3976">
            <v>31</v>
          </cell>
          <cell r="S3976">
            <v>54.400000000000006</v>
          </cell>
          <cell r="T3976" t="str">
            <v xml:space="preserve"> </v>
          </cell>
        </row>
        <row r="3977">
          <cell r="A3977" t="str">
            <v>73141300</v>
          </cell>
          <cell r="B3977" t="str">
            <v>Toiles metalliques continues tissees en fer ou acier</v>
          </cell>
          <cell r="C3977">
            <v>38393</v>
          </cell>
          <cell r="D3977">
            <v>30</v>
          </cell>
          <cell r="E3977">
            <v>0</v>
          </cell>
          <cell r="F3977">
            <v>18</v>
          </cell>
          <cell r="G3977">
            <v>30</v>
          </cell>
          <cell r="H3977">
            <v>0</v>
          </cell>
          <cell r="I3977">
            <v>18</v>
          </cell>
          <cell r="J3977">
            <v>1</v>
          </cell>
          <cell r="K3977">
            <v>0</v>
          </cell>
          <cell r="L3977" t="str">
            <v>TNE</v>
          </cell>
          <cell r="M3977" t="str">
            <v>KGM</v>
          </cell>
          <cell r="N3977">
            <v>0</v>
          </cell>
          <cell r="O3977" t="str">
            <v>CLASSE</v>
          </cell>
          <cell r="P3977">
            <v>4</v>
          </cell>
          <cell r="Q3977">
            <v>54.4</v>
          </cell>
          <cell r="R3977">
            <v>31</v>
          </cell>
          <cell r="S3977">
            <v>54.400000000000006</v>
          </cell>
          <cell r="T3977" t="str">
            <v xml:space="preserve"> </v>
          </cell>
        </row>
        <row r="3978">
          <cell r="A3978" t="str">
            <v>73141400</v>
          </cell>
          <cell r="B3978" t="str">
            <v>Toiles  metalliques tissees en aciers inoxidables</v>
          </cell>
          <cell r="C3978">
            <v>38393</v>
          </cell>
          <cell r="D3978">
            <v>30</v>
          </cell>
          <cell r="E3978">
            <v>0</v>
          </cell>
          <cell r="F3978">
            <v>18</v>
          </cell>
          <cell r="G3978">
            <v>30</v>
          </cell>
          <cell r="H3978">
            <v>0</v>
          </cell>
          <cell r="I3978">
            <v>18</v>
          </cell>
          <cell r="J3978">
            <v>1</v>
          </cell>
          <cell r="K3978">
            <v>0</v>
          </cell>
          <cell r="L3978" t="str">
            <v>TNE</v>
          </cell>
          <cell r="M3978" t="str">
            <v>KGM</v>
          </cell>
          <cell r="N3978">
            <v>0</v>
          </cell>
          <cell r="O3978" t="str">
            <v>CLASSE</v>
          </cell>
          <cell r="P3978">
            <v>4</v>
          </cell>
          <cell r="Q3978">
            <v>54.4</v>
          </cell>
          <cell r="R3978">
            <v>31</v>
          </cell>
          <cell r="S3978">
            <v>54.400000000000006</v>
          </cell>
          <cell r="T3978" t="str">
            <v xml:space="preserve"> </v>
          </cell>
        </row>
        <row r="3979">
          <cell r="A3979" t="str">
            <v>73141900</v>
          </cell>
          <cell r="B3979" t="str">
            <v>Toiles metalliques tissees ndnca</v>
          </cell>
          <cell r="C3979">
            <v>38393</v>
          </cell>
          <cell r="D3979">
            <v>30</v>
          </cell>
          <cell r="E3979">
            <v>0</v>
          </cell>
          <cell r="F3979">
            <v>18</v>
          </cell>
          <cell r="G3979">
            <v>30</v>
          </cell>
          <cell r="H3979">
            <v>0</v>
          </cell>
          <cell r="I3979">
            <v>18</v>
          </cell>
          <cell r="J3979">
            <v>1</v>
          </cell>
          <cell r="K3979">
            <v>0</v>
          </cell>
          <cell r="L3979" t="str">
            <v>TNE</v>
          </cell>
          <cell r="M3979" t="str">
            <v>KGM</v>
          </cell>
          <cell r="N3979">
            <v>0</v>
          </cell>
          <cell r="O3979" t="str">
            <v>CLASSE</v>
          </cell>
          <cell r="P3979">
            <v>4</v>
          </cell>
          <cell r="Q3979">
            <v>54.4</v>
          </cell>
          <cell r="R3979">
            <v>31</v>
          </cell>
          <cell r="S3979">
            <v>54.400000000000006</v>
          </cell>
          <cell r="T3979" t="str">
            <v xml:space="preserve"> </v>
          </cell>
        </row>
        <row r="3980">
          <cell r="A3980" t="str">
            <v>73142000</v>
          </cell>
          <cell r="B3980" t="str">
            <v>Grillages,treillis en fer ou acier soudes(fils 3mm ou+,mailles 100cm2 ou+)</v>
          </cell>
          <cell r="C3980">
            <v>38393</v>
          </cell>
          <cell r="D3980">
            <v>30</v>
          </cell>
          <cell r="E3980">
            <v>0</v>
          </cell>
          <cell r="F3980">
            <v>18</v>
          </cell>
          <cell r="G3980">
            <v>30</v>
          </cell>
          <cell r="H3980">
            <v>0</v>
          </cell>
          <cell r="I3980">
            <v>18</v>
          </cell>
          <cell r="J3980">
            <v>1</v>
          </cell>
          <cell r="K3980">
            <v>0</v>
          </cell>
          <cell r="L3980" t="str">
            <v>TNE</v>
          </cell>
          <cell r="M3980" t="str">
            <v>KGM</v>
          </cell>
          <cell r="N3980">
            <v>0</v>
          </cell>
          <cell r="O3980" t="str">
            <v>CLASSE</v>
          </cell>
          <cell r="P3980">
            <v>4</v>
          </cell>
          <cell r="Q3980">
            <v>54.4</v>
          </cell>
          <cell r="R3980">
            <v>31</v>
          </cell>
          <cell r="S3980">
            <v>54.400000000000006</v>
          </cell>
          <cell r="T3980" t="str">
            <v xml:space="preserve"> </v>
          </cell>
        </row>
        <row r="3981">
          <cell r="A3981" t="str">
            <v>73143100</v>
          </cell>
          <cell r="B3981" t="str">
            <v>Grillages et treillis en fer ou acier zingues,soudes au point de rencontre</v>
          </cell>
          <cell r="C3981">
            <v>38393</v>
          </cell>
          <cell r="D3981">
            <v>30</v>
          </cell>
          <cell r="E3981">
            <v>0</v>
          </cell>
          <cell r="F3981">
            <v>18</v>
          </cell>
          <cell r="G3981">
            <v>30</v>
          </cell>
          <cell r="H3981">
            <v>0</v>
          </cell>
          <cell r="I3981">
            <v>18</v>
          </cell>
          <cell r="J3981">
            <v>1</v>
          </cell>
          <cell r="K3981">
            <v>0</v>
          </cell>
          <cell r="L3981" t="str">
            <v>TNE</v>
          </cell>
          <cell r="M3981" t="str">
            <v>KGM</v>
          </cell>
          <cell r="N3981">
            <v>0</v>
          </cell>
          <cell r="O3981" t="str">
            <v>CLASSE</v>
          </cell>
          <cell r="P3981">
            <v>4</v>
          </cell>
          <cell r="Q3981">
            <v>54.4</v>
          </cell>
          <cell r="R3981">
            <v>31</v>
          </cell>
          <cell r="S3981">
            <v>54.400000000000006</v>
          </cell>
          <cell r="T3981" t="str">
            <v xml:space="preserve"> </v>
          </cell>
        </row>
        <row r="3982">
          <cell r="A3982" t="str">
            <v>73143900</v>
          </cell>
          <cell r="B3982" t="str">
            <v>Grillages et treillis en fer ou acier soudes au point de rencontre ndnca</v>
          </cell>
          <cell r="C3982">
            <v>38393</v>
          </cell>
          <cell r="D3982">
            <v>30</v>
          </cell>
          <cell r="E3982">
            <v>0</v>
          </cell>
          <cell r="F3982">
            <v>18</v>
          </cell>
          <cell r="G3982">
            <v>30</v>
          </cell>
          <cell r="H3982">
            <v>0</v>
          </cell>
          <cell r="I3982">
            <v>18</v>
          </cell>
          <cell r="J3982">
            <v>1</v>
          </cell>
          <cell r="K3982">
            <v>0</v>
          </cell>
          <cell r="L3982" t="str">
            <v>TNE</v>
          </cell>
          <cell r="M3982" t="str">
            <v>KGM</v>
          </cell>
          <cell r="N3982">
            <v>0</v>
          </cell>
          <cell r="O3982" t="str">
            <v>CLASSE</v>
          </cell>
          <cell r="P3982">
            <v>4</v>
          </cell>
          <cell r="Q3982">
            <v>54.4</v>
          </cell>
          <cell r="R3982">
            <v>31</v>
          </cell>
          <cell r="S3982">
            <v>54.400000000000006</v>
          </cell>
          <cell r="T3982" t="str">
            <v xml:space="preserve"> </v>
          </cell>
        </row>
        <row r="3983">
          <cell r="A3983" t="str">
            <v>73144100</v>
          </cell>
          <cell r="B3983" t="str">
            <v>Grillages et treillis en fer ou acier zingues</v>
          </cell>
          <cell r="C3983">
            <v>38393</v>
          </cell>
          <cell r="D3983">
            <v>30</v>
          </cell>
          <cell r="E3983">
            <v>0</v>
          </cell>
          <cell r="F3983">
            <v>18</v>
          </cell>
          <cell r="G3983">
            <v>30</v>
          </cell>
          <cell r="H3983">
            <v>0</v>
          </cell>
          <cell r="I3983">
            <v>18</v>
          </cell>
          <cell r="J3983">
            <v>1</v>
          </cell>
          <cell r="K3983">
            <v>0</v>
          </cell>
          <cell r="L3983" t="str">
            <v>TNE</v>
          </cell>
          <cell r="M3983" t="str">
            <v>KGM</v>
          </cell>
          <cell r="N3983">
            <v>0</v>
          </cell>
          <cell r="O3983" t="str">
            <v>CLASSE</v>
          </cell>
          <cell r="P3983">
            <v>4</v>
          </cell>
          <cell r="Q3983">
            <v>54.4</v>
          </cell>
          <cell r="R3983">
            <v>31</v>
          </cell>
          <cell r="S3983">
            <v>54.400000000000006</v>
          </cell>
          <cell r="T3983" t="str">
            <v xml:space="preserve"> </v>
          </cell>
        </row>
        <row r="3984">
          <cell r="A3984" t="str">
            <v>73144200</v>
          </cell>
          <cell r="B3984" t="str">
            <v>Grillages et treillis en fer ou acier recouverts de matieres plastiques</v>
          </cell>
          <cell r="C3984">
            <v>38393</v>
          </cell>
          <cell r="D3984">
            <v>30</v>
          </cell>
          <cell r="E3984">
            <v>0</v>
          </cell>
          <cell r="F3984">
            <v>18</v>
          </cell>
          <cell r="G3984">
            <v>30</v>
          </cell>
          <cell r="H3984">
            <v>0</v>
          </cell>
          <cell r="I3984">
            <v>18</v>
          </cell>
          <cell r="J3984">
            <v>1</v>
          </cell>
          <cell r="K3984">
            <v>0</v>
          </cell>
          <cell r="L3984" t="str">
            <v>TNE</v>
          </cell>
          <cell r="M3984" t="str">
            <v>KGM</v>
          </cell>
          <cell r="N3984">
            <v>0</v>
          </cell>
          <cell r="O3984" t="str">
            <v>CLASSE</v>
          </cell>
          <cell r="P3984">
            <v>4</v>
          </cell>
          <cell r="Q3984">
            <v>54.4</v>
          </cell>
          <cell r="R3984">
            <v>31</v>
          </cell>
          <cell r="S3984">
            <v>54.400000000000006</v>
          </cell>
          <cell r="T3984" t="str">
            <v xml:space="preserve"> </v>
          </cell>
        </row>
        <row r="3985">
          <cell r="A3985" t="str">
            <v>73144900</v>
          </cell>
          <cell r="B3985" t="str">
            <v>Toiles metalliques, grillages et treillis en fer ou acier non plastifies</v>
          </cell>
          <cell r="C3985">
            <v>38393</v>
          </cell>
          <cell r="D3985">
            <v>30</v>
          </cell>
          <cell r="E3985">
            <v>0</v>
          </cell>
          <cell r="F3985">
            <v>18</v>
          </cell>
          <cell r="G3985">
            <v>30</v>
          </cell>
          <cell r="H3985">
            <v>0</v>
          </cell>
          <cell r="I3985">
            <v>18</v>
          </cell>
          <cell r="J3985">
            <v>1</v>
          </cell>
          <cell r="K3985">
            <v>0</v>
          </cell>
          <cell r="L3985" t="str">
            <v>TNE</v>
          </cell>
          <cell r="M3985" t="str">
            <v>KGM</v>
          </cell>
          <cell r="N3985">
            <v>0</v>
          </cell>
          <cell r="O3985" t="str">
            <v>CLASSE</v>
          </cell>
          <cell r="P3985">
            <v>4</v>
          </cell>
          <cell r="Q3985">
            <v>54.4</v>
          </cell>
          <cell r="R3985">
            <v>31</v>
          </cell>
          <cell r="S3985">
            <v>54.400000000000006</v>
          </cell>
          <cell r="T3985" t="str">
            <v xml:space="preserve"> </v>
          </cell>
        </row>
        <row r="3986">
          <cell r="A3986" t="str">
            <v>73145010</v>
          </cell>
          <cell r="B3986" t="str">
            <v>Bandes d_x0002_ploy_x0002_es</v>
          </cell>
          <cell r="C3986">
            <v>38393</v>
          </cell>
          <cell r="D3986">
            <v>20</v>
          </cell>
          <cell r="E3986">
            <v>0</v>
          </cell>
          <cell r="F3986">
            <v>18</v>
          </cell>
          <cell r="G3986">
            <v>20</v>
          </cell>
          <cell r="H3986">
            <v>0</v>
          </cell>
          <cell r="I3986">
            <v>18</v>
          </cell>
          <cell r="J3986">
            <v>1</v>
          </cell>
          <cell r="K3986">
            <v>0</v>
          </cell>
          <cell r="L3986" t="str">
            <v>TNE</v>
          </cell>
          <cell r="M3986" t="str">
            <v>KGM</v>
          </cell>
          <cell r="N3986">
            <v>0</v>
          </cell>
          <cell r="O3986" t="str">
            <v>CLASSE</v>
          </cell>
          <cell r="P3986">
            <v>3</v>
          </cell>
          <cell r="Q3986">
            <v>42.6</v>
          </cell>
          <cell r="R3986">
            <v>21</v>
          </cell>
          <cell r="S3986">
            <v>42.599999999999994</v>
          </cell>
          <cell r="T3986" t="str">
            <v xml:space="preserve"> </v>
          </cell>
        </row>
        <row r="3987">
          <cell r="A3987" t="str">
            <v>73145090</v>
          </cell>
          <cell r="B3987" t="str">
            <v>T_x0013_les d_x0002_ploy_x0002_es</v>
          </cell>
          <cell r="C3987">
            <v>38393</v>
          </cell>
          <cell r="D3987">
            <v>30</v>
          </cell>
          <cell r="E3987">
            <v>0</v>
          </cell>
          <cell r="F3987">
            <v>18</v>
          </cell>
          <cell r="G3987">
            <v>30</v>
          </cell>
          <cell r="H3987">
            <v>0</v>
          </cell>
          <cell r="I3987">
            <v>18</v>
          </cell>
          <cell r="J3987">
            <v>1</v>
          </cell>
          <cell r="K3987">
            <v>0</v>
          </cell>
          <cell r="L3987" t="str">
            <v>TNE</v>
          </cell>
          <cell r="M3987" t="str">
            <v>KGM</v>
          </cell>
          <cell r="N3987">
            <v>0</v>
          </cell>
          <cell r="O3987" t="str">
            <v>CLASSE</v>
          </cell>
          <cell r="P3987">
            <v>4</v>
          </cell>
          <cell r="Q3987">
            <v>54.4</v>
          </cell>
          <cell r="R3987">
            <v>31</v>
          </cell>
          <cell r="S3987">
            <v>54.400000000000006</v>
          </cell>
          <cell r="T3987" t="str">
            <v xml:space="preserve"> </v>
          </cell>
        </row>
        <row r="3988">
          <cell r="A3988" t="str">
            <v>73151100</v>
          </cell>
          <cell r="B3988" t="str">
            <v>Chaines a rouleaux,a maillons articules en fonte fer ou acier</v>
          </cell>
          <cell r="C3988">
            <v>38393</v>
          </cell>
          <cell r="D3988">
            <v>10</v>
          </cell>
          <cell r="E3988">
            <v>0</v>
          </cell>
          <cell r="F3988">
            <v>18</v>
          </cell>
          <cell r="G3988">
            <v>10</v>
          </cell>
          <cell r="H3988">
            <v>0</v>
          </cell>
          <cell r="I3988">
            <v>18</v>
          </cell>
          <cell r="J3988">
            <v>1</v>
          </cell>
          <cell r="K3988">
            <v>0</v>
          </cell>
          <cell r="L3988" t="str">
            <v>TNE</v>
          </cell>
          <cell r="M3988" t="str">
            <v>KGM</v>
          </cell>
          <cell r="N3988">
            <v>0</v>
          </cell>
          <cell r="O3988" t="str">
            <v>CLASSE</v>
          </cell>
          <cell r="P3988">
            <v>2</v>
          </cell>
          <cell r="Q3988">
            <v>30.8</v>
          </cell>
          <cell r="R3988">
            <v>11</v>
          </cell>
          <cell r="S3988">
            <v>30.800000000000011</v>
          </cell>
          <cell r="T3988" t="str">
            <v xml:space="preserve"> </v>
          </cell>
        </row>
        <row r="3989">
          <cell r="A3989" t="str">
            <v>73151200</v>
          </cell>
          <cell r="B3989" t="str">
            <v>Chaines a maillons articules, en fonte, fer ou acier ndnca</v>
          </cell>
          <cell r="C3989">
            <v>38393</v>
          </cell>
          <cell r="D3989">
            <v>10</v>
          </cell>
          <cell r="E3989">
            <v>0</v>
          </cell>
          <cell r="F3989">
            <v>18</v>
          </cell>
          <cell r="G3989">
            <v>10</v>
          </cell>
          <cell r="H3989">
            <v>0</v>
          </cell>
          <cell r="I3989">
            <v>18</v>
          </cell>
          <cell r="J3989">
            <v>1</v>
          </cell>
          <cell r="K3989">
            <v>0</v>
          </cell>
          <cell r="L3989" t="str">
            <v>TNE</v>
          </cell>
          <cell r="M3989" t="str">
            <v>KGM</v>
          </cell>
          <cell r="N3989">
            <v>0</v>
          </cell>
          <cell r="O3989" t="str">
            <v>CLASSE</v>
          </cell>
          <cell r="P3989">
            <v>2</v>
          </cell>
          <cell r="Q3989">
            <v>30.8</v>
          </cell>
          <cell r="R3989">
            <v>11</v>
          </cell>
          <cell r="S3989">
            <v>30.800000000000011</v>
          </cell>
          <cell r="T3989" t="str">
            <v xml:space="preserve"> </v>
          </cell>
        </row>
        <row r="3990">
          <cell r="A3990" t="str">
            <v>73151900</v>
          </cell>
          <cell r="B3990" t="str">
            <v>Parties de chaines a maillons articules, en fonte, fer ou acier</v>
          </cell>
          <cell r="C3990">
            <v>38393</v>
          </cell>
          <cell r="D3990">
            <v>30</v>
          </cell>
          <cell r="E3990">
            <v>0</v>
          </cell>
          <cell r="F3990">
            <v>18</v>
          </cell>
          <cell r="G3990">
            <v>30</v>
          </cell>
          <cell r="H3990">
            <v>0</v>
          </cell>
          <cell r="I3990">
            <v>18</v>
          </cell>
          <cell r="J3990">
            <v>1</v>
          </cell>
          <cell r="K3990">
            <v>0</v>
          </cell>
          <cell r="L3990" t="str">
            <v>TNE</v>
          </cell>
          <cell r="M3990" t="str">
            <v>KGM</v>
          </cell>
          <cell r="N3990">
            <v>0</v>
          </cell>
          <cell r="O3990" t="str">
            <v>CLASSE</v>
          </cell>
          <cell r="P3990">
            <v>4</v>
          </cell>
          <cell r="Q3990">
            <v>54.4</v>
          </cell>
          <cell r="R3990">
            <v>31</v>
          </cell>
          <cell r="S3990">
            <v>54.400000000000006</v>
          </cell>
          <cell r="T3990" t="str">
            <v xml:space="preserve"> </v>
          </cell>
        </row>
        <row r="3991">
          <cell r="A3991" t="str">
            <v>73152000</v>
          </cell>
          <cell r="B3991" t="str">
            <v>Chaines antiderapantes, en fonte, fer ou acier</v>
          </cell>
          <cell r="C3991">
            <v>38393</v>
          </cell>
          <cell r="D3991">
            <v>30</v>
          </cell>
          <cell r="E3991">
            <v>0</v>
          </cell>
          <cell r="F3991">
            <v>18</v>
          </cell>
          <cell r="G3991">
            <v>30</v>
          </cell>
          <cell r="H3991">
            <v>0</v>
          </cell>
          <cell r="I3991">
            <v>18</v>
          </cell>
          <cell r="J3991">
            <v>1</v>
          </cell>
          <cell r="K3991">
            <v>0</v>
          </cell>
          <cell r="L3991" t="str">
            <v>TNE</v>
          </cell>
          <cell r="M3991" t="str">
            <v>KGM</v>
          </cell>
          <cell r="N3991">
            <v>0</v>
          </cell>
          <cell r="O3991" t="str">
            <v>CLASSE</v>
          </cell>
          <cell r="P3991">
            <v>4</v>
          </cell>
          <cell r="Q3991">
            <v>54.4</v>
          </cell>
          <cell r="R3991">
            <v>31</v>
          </cell>
          <cell r="S3991">
            <v>54.400000000000006</v>
          </cell>
          <cell r="T3991" t="str">
            <v xml:space="preserve"> </v>
          </cell>
        </row>
        <row r="3992">
          <cell r="A3992" t="str">
            <v>73158100</v>
          </cell>
          <cell r="B3992" t="str">
            <v>Chaines a maillons a etais, en fonte, fer ou acier</v>
          </cell>
          <cell r="C3992">
            <v>38393</v>
          </cell>
          <cell r="D3992">
            <v>30</v>
          </cell>
          <cell r="E3992">
            <v>0</v>
          </cell>
          <cell r="F3992">
            <v>18</v>
          </cell>
          <cell r="G3992">
            <v>30</v>
          </cell>
          <cell r="H3992">
            <v>0</v>
          </cell>
          <cell r="I3992">
            <v>18</v>
          </cell>
          <cell r="J3992">
            <v>1</v>
          </cell>
          <cell r="K3992">
            <v>0</v>
          </cell>
          <cell r="L3992" t="str">
            <v>KGM</v>
          </cell>
          <cell r="M3992">
            <v>0</v>
          </cell>
          <cell r="N3992">
            <v>0</v>
          </cell>
          <cell r="O3992" t="str">
            <v>CLASSE</v>
          </cell>
          <cell r="P3992">
            <v>4</v>
          </cell>
          <cell r="Q3992">
            <v>54.4</v>
          </cell>
          <cell r="R3992">
            <v>31</v>
          </cell>
          <cell r="S3992">
            <v>54.400000000000006</v>
          </cell>
          <cell r="T3992" t="str">
            <v xml:space="preserve"> </v>
          </cell>
        </row>
        <row r="3993">
          <cell r="A3993" t="str">
            <v>73158200</v>
          </cell>
          <cell r="B3993" t="str">
            <v>Chaines a maillons soudes, en fonte, fer ou acier</v>
          </cell>
          <cell r="C3993">
            <v>38393</v>
          </cell>
          <cell r="D3993">
            <v>30</v>
          </cell>
          <cell r="E3993">
            <v>0</v>
          </cell>
          <cell r="F3993">
            <v>18</v>
          </cell>
          <cell r="G3993">
            <v>30</v>
          </cell>
          <cell r="H3993">
            <v>0</v>
          </cell>
          <cell r="I3993">
            <v>18</v>
          </cell>
          <cell r="J3993">
            <v>1</v>
          </cell>
          <cell r="K3993">
            <v>0</v>
          </cell>
          <cell r="L3993" t="str">
            <v>KGM</v>
          </cell>
          <cell r="M3993">
            <v>0</v>
          </cell>
          <cell r="N3993">
            <v>0</v>
          </cell>
          <cell r="O3993" t="str">
            <v>CLASSE</v>
          </cell>
          <cell r="P3993">
            <v>4</v>
          </cell>
          <cell r="Q3993">
            <v>54.4</v>
          </cell>
          <cell r="R3993">
            <v>31</v>
          </cell>
          <cell r="S3993">
            <v>54.400000000000006</v>
          </cell>
          <cell r="T3993" t="str">
            <v xml:space="preserve"> </v>
          </cell>
        </row>
        <row r="3994">
          <cell r="A3994" t="str">
            <v>73158900</v>
          </cell>
          <cell r="B3994" t="str">
            <v>Chaines et chainettes, en fonte, fer ou acier ndnca</v>
          </cell>
          <cell r="C3994">
            <v>38393</v>
          </cell>
          <cell r="D3994">
            <v>30</v>
          </cell>
          <cell r="E3994">
            <v>0</v>
          </cell>
          <cell r="F3994">
            <v>18</v>
          </cell>
          <cell r="G3994">
            <v>30</v>
          </cell>
          <cell r="H3994">
            <v>0</v>
          </cell>
          <cell r="I3994">
            <v>18</v>
          </cell>
          <cell r="J3994">
            <v>1</v>
          </cell>
          <cell r="K3994">
            <v>0</v>
          </cell>
          <cell r="L3994" t="str">
            <v>KGM</v>
          </cell>
          <cell r="M3994">
            <v>0</v>
          </cell>
          <cell r="N3994">
            <v>0</v>
          </cell>
          <cell r="O3994" t="str">
            <v>CLASSE</v>
          </cell>
          <cell r="P3994">
            <v>4</v>
          </cell>
          <cell r="Q3994">
            <v>54.4</v>
          </cell>
          <cell r="R3994">
            <v>31</v>
          </cell>
          <cell r="S3994">
            <v>54.400000000000006</v>
          </cell>
          <cell r="T3994" t="str">
            <v xml:space="preserve"> </v>
          </cell>
        </row>
        <row r="3995">
          <cell r="A3995" t="str">
            <v>73159000</v>
          </cell>
          <cell r="B3995" t="str">
            <v>Parties de chaines et chainettes, en fonte, fer ou acier ndnca</v>
          </cell>
          <cell r="C3995">
            <v>38393</v>
          </cell>
          <cell r="D3995">
            <v>30</v>
          </cell>
          <cell r="E3995">
            <v>0</v>
          </cell>
          <cell r="F3995">
            <v>18</v>
          </cell>
          <cell r="G3995">
            <v>30</v>
          </cell>
          <cell r="H3995">
            <v>0</v>
          </cell>
          <cell r="I3995">
            <v>18</v>
          </cell>
          <cell r="J3995">
            <v>1</v>
          </cell>
          <cell r="K3995">
            <v>0</v>
          </cell>
          <cell r="L3995" t="str">
            <v>KGM</v>
          </cell>
          <cell r="M3995">
            <v>0</v>
          </cell>
          <cell r="N3995">
            <v>0</v>
          </cell>
          <cell r="O3995" t="str">
            <v>CLASSE</v>
          </cell>
          <cell r="P3995">
            <v>4</v>
          </cell>
          <cell r="Q3995">
            <v>54.4</v>
          </cell>
          <cell r="R3995">
            <v>31</v>
          </cell>
          <cell r="S3995">
            <v>54.400000000000006</v>
          </cell>
          <cell r="T3995" t="str">
            <v xml:space="preserve"> </v>
          </cell>
        </row>
        <row r="3996">
          <cell r="A3996" t="str">
            <v>73160000</v>
          </cell>
          <cell r="B3996" t="str">
            <v>Ancres,grappins et leurs parties en fonte ou en acier</v>
          </cell>
          <cell r="C3996">
            <v>38393</v>
          </cell>
          <cell r="D3996">
            <v>30</v>
          </cell>
          <cell r="E3996">
            <v>0</v>
          </cell>
          <cell r="F3996">
            <v>18</v>
          </cell>
          <cell r="G3996">
            <v>30</v>
          </cell>
          <cell r="H3996">
            <v>0</v>
          </cell>
          <cell r="I3996">
            <v>18</v>
          </cell>
          <cell r="J3996">
            <v>1</v>
          </cell>
          <cell r="K3996">
            <v>0</v>
          </cell>
          <cell r="L3996" t="str">
            <v>KGM</v>
          </cell>
          <cell r="M3996">
            <v>0</v>
          </cell>
          <cell r="N3996">
            <v>0</v>
          </cell>
          <cell r="O3996" t="str">
            <v>CLASSE</v>
          </cell>
          <cell r="P3996">
            <v>4</v>
          </cell>
          <cell r="Q3996">
            <v>54.4</v>
          </cell>
          <cell r="R3996">
            <v>31</v>
          </cell>
          <cell r="S3996">
            <v>54.400000000000006</v>
          </cell>
          <cell r="T3996" t="str">
            <v xml:space="preserve"> </v>
          </cell>
        </row>
        <row r="3997">
          <cell r="A3997" t="str">
            <v>73170010</v>
          </cell>
          <cell r="B3997" t="str">
            <v>Pointes et clous en fonte fer ou acier</v>
          </cell>
          <cell r="C3997">
            <v>38393</v>
          </cell>
          <cell r="D3997">
            <v>30</v>
          </cell>
          <cell r="E3997">
            <v>0</v>
          </cell>
          <cell r="F3997">
            <v>10</v>
          </cell>
          <cell r="G3997">
            <v>30</v>
          </cell>
          <cell r="H3997">
            <v>0</v>
          </cell>
          <cell r="I3997">
            <v>18</v>
          </cell>
          <cell r="J3997">
            <v>1</v>
          </cell>
          <cell r="K3997">
            <v>0</v>
          </cell>
          <cell r="L3997" t="str">
            <v>KGM</v>
          </cell>
          <cell r="M3997">
            <v>0</v>
          </cell>
          <cell r="N3997">
            <v>0</v>
          </cell>
          <cell r="O3997" t="str">
            <v>CLASSE</v>
          </cell>
          <cell r="P3997">
            <v>4</v>
          </cell>
          <cell r="Q3997">
            <v>54.4</v>
          </cell>
          <cell r="R3997">
            <v>31</v>
          </cell>
          <cell r="S3997">
            <v>54.400000000000006</v>
          </cell>
          <cell r="T3997" t="str">
            <v xml:space="preserve"> </v>
          </cell>
        </row>
        <row r="3998">
          <cell r="A3998" t="str">
            <v>73170020</v>
          </cell>
          <cell r="B3998" t="str">
            <v>Crampons et articles pour voie ferr_x0002_e en fonte,fer ou acier</v>
          </cell>
          <cell r="C3998">
            <v>38393</v>
          </cell>
          <cell r="D3998">
            <v>10</v>
          </cell>
          <cell r="E3998">
            <v>0</v>
          </cell>
          <cell r="F3998">
            <v>18</v>
          </cell>
          <cell r="G3998">
            <v>10</v>
          </cell>
          <cell r="H3998">
            <v>0</v>
          </cell>
          <cell r="I3998">
            <v>18</v>
          </cell>
          <cell r="J3998">
            <v>1</v>
          </cell>
          <cell r="K3998">
            <v>0</v>
          </cell>
          <cell r="L3998" t="str">
            <v>KGM</v>
          </cell>
          <cell r="M3998">
            <v>0</v>
          </cell>
          <cell r="N3998">
            <v>0</v>
          </cell>
          <cell r="O3998" t="str">
            <v>CLASSE</v>
          </cell>
          <cell r="P3998">
            <v>2</v>
          </cell>
          <cell r="Q3998">
            <v>30.8</v>
          </cell>
          <cell r="R3998">
            <v>11</v>
          </cell>
          <cell r="S3998">
            <v>30.800000000000011</v>
          </cell>
          <cell r="T3998" t="str">
            <v xml:space="preserve"> </v>
          </cell>
        </row>
        <row r="3999">
          <cell r="A3999" t="str">
            <v>73170090</v>
          </cell>
          <cell r="B3999" t="str">
            <v>Punaise,agraffes,articles similaires en fonte,fer ou acier</v>
          </cell>
          <cell r="C3999">
            <v>38393</v>
          </cell>
          <cell r="D3999">
            <v>30</v>
          </cell>
          <cell r="E3999">
            <v>0</v>
          </cell>
          <cell r="F3999">
            <v>18</v>
          </cell>
          <cell r="G3999">
            <v>30</v>
          </cell>
          <cell r="H3999">
            <v>0</v>
          </cell>
          <cell r="I3999">
            <v>18</v>
          </cell>
          <cell r="J3999">
            <v>1</v>
          </cell>
          <cell r="K3999">
            <v>0</v>
          </cell>
          <cell r="L3999" t="str">
            <v>KGM</v>
          </cell>
          <cell r="M3999">
            <v>0</v>
          </cell>
          <cell r="N3999">
            <v>0</v>
          </cell>
          <cell r="O3999" t="str">
            <v>CLASSE</v>
          </cell>
          <cell r="P3999">
            <v>4</v>
          </cell>
          <cell r="Q3999">
            <v>54.4</v>
          </cell>
          <cell r="R3999">
            <v>31</v>
          </cell>
          <cell r="S3999">
            <v>54.400000000000006</v>
          </cell>
          <cell r="T3999" t="str">
            <v xml:space="preserve"> </v>
          </cell>
        </row>
        <row r="4000">
          <cell r="A4000" t="str">
            <v>73181100</v>
          </cell>
          <cell r="B4000" t="str">
            <v>Tire-fond filete, en fonte, fer ou acier</v>
          </cell>
          <cell r="C4000">
            <v>38393</v>
          </cell>
          <cell r="D4000">
            <v>10</v>
          </cell>
          <cell r="E4000">
            <v>0</v>
          </cell>
          <cell r="F4000">
            <v>18</v>
          </cell>
          <cell r="G4000">
            <v>10</v>
          </cell>
          <cell r="H4000">
            <v>0</v>
          </cell>
          <cell r="I4000">
            <v>18</v>
          </cell>
          <cell r="J4000">
            <v>1</v>
          </cell>
          <cell r="K4000">
            <v>0</v>
          </cell>
          <cell r="L4000" t="str">
            <v>KGM</v>
          </cell>
          <cell r="M4000">
            <v>0</v>
          </cell>
          <cell r="N4000">
            <v>0</v>
          </cell>
          <cell r="O4000" t="str">
            <v>CLASSE</v>
          </cell>
          <cell r="P4000">
            <v>2</v>
          </cell>
          <cell r="Q4000">
            <v>30.8</v>
          </cell>
          <cell r="R4000">
            <v>11</v>
          </cell>
          <cell r="S4000">
            <v>30.800000000000011</v>
          </cell>
          <cell r="T4000" t="str">
            <v xml:space="preserve"> </v>
          </cell>
        </row>
        <row r="4001">
          <cell r="A4001" t="str">
            <v>73181200</v>
          </cell>
          <cell r="B4001" t="str">
            <v>Vis a bois filetes, en fonte, fer ou acier ndnca</v>
          </cell>
          <cell r="C4001">
            <v>38393</v>
          </cell>
          <cell r="D4001">
            <v>10</v>
          </cell>
          <cell r="E4001">
            <v>0</v>
          </cell>
          <cell r="F4001">
            <v>18</v>
          </cell>
          <cell r="G4001">
            <v>10</v>
          </cell>
          <cell r="H4001">
            <v>0</v>
          </cell>
          <cell r="I4001">
            <v>18</v>
          </cell>
          <cell r="J4001">
            <v>1</v>
          </cell>
          <cell r="K4001">
            <v>0</v>
          </cell>
          <cell r="L4001" t="str">
            <v>KGM</v>
          </cell>
          <cell r="M4001">
            <v>0</v>
          </cell>
          <cell r="N4001">
            <v>0</v>
          </cell>
          <cell r="O4001" t="str">
            <v>CLASSE</v>
          </cell>
          <cell r="P4001">
            <v>2</v>
          </cell>
          <cell r="Q4001">
            <v>30.8</v>
          </cell>
          <cell r="R4001">
            <v>11</v>
          </cell>
          <cell r="S4001">
            <v>30.800000000000011</v>
          </cell>
          <cell r="T4001" t="str">
            <v xml:space="preserve"> </v>
          </cell>
        </row>
        <row r="4002">
          <cell r="A4002" t="str">
            <v>73181300</v>
          </cell>
          <cell r="B4002" t="str">
            <v>Crochets et pitons filetes a pas de vis, en fonte, fer ou acier</v>
          </cell>
          <cell r="C4002">
            <v>38393</v>
          </cell>
          <cell r="D4002">
            <v>10</v>
          </cell>
          <cell r="E4002">
            <v>0</v>
          </cell>
          <cell r="F4002">
            <v>18</v>
          </cell>
          <cell r="G4002">
            <v>10</v>
          </cell>
          <cell r="H4002">
            <v>0</v>
          </cell>
          <cell r="I4002">
            <v>18</v>
          </cell>
          <cell r="J4002">
            <v>1</v>
          </cell>
          <cell r="K4002">
            <v>0</v>
          </cell>
          <cell r="L4002" t="str">
            <v>KGM</v>
          </cell>
          <cell r="M4002">
            <v>0</v>
          </cell>
          <cell r="N4002">
            <v>0</v>
          </cell>
          <cell r="O4002" t="str">
            <v>CLASSE</v>
          </cell>
          <cell r="P4002">
            <v>2</v>
          </cell>
          <cell r="Q4002">
            <v>30.8</v>
          </cell>
          <cell r="R4002">
            <v>11</v>
          </cell>
          <cell r="S4002">
            <v>30.800000000000011</v>
          </cell>
          <cell r="T4002" t="str">
            <v xml:space="preserve"> </v>
          </cell>
        </row>
        <row r="4003">
          <cell r="A4003" t="str">
            <v>73181400</v>
          </cell>
          <cell r="B4003" t="str">
            <v>Vis autotaraudeuses filetees en fonte, fer ou acier</v>
          </cell>
          <cell r="C4003">
            <v>38393</v>
          </cell>
          <cell r="D4003">
            <v>10</v>
          </cell>
          <cell r="E4003">
            <v>0</v>
          </cell>
          <cell r="F4003">
            <v>18</v>
          </cell>
          <cell r="G4003">
            <v>10</v>
          </cell>
          <cell r="H4003">
            <v>0</v>
          </cell>
          <cell r="I4003">
            <v>18</v>
          </cell>
          <cell r="J4003">
            <v>1</v>
          </cell>
          <cell r="K4003">
            <v>0</v>
          </cell>
          <cell r="L4003" t="str">
            <v>KGM</v>
          </cell>
          <cell r="M4003">
            <v>0</v>
          </cell>
          <cell r="N4003">
            <v>0</v>
          </cell>
          <cell r="O4003" t="str">
            <v>CLASSE</v>
          </cell>
          <cell r="P4003">
            <v>2</v>
          </cell>
          <cell r="Q4003">
            <v>30.8</v>
          </cell>
          <cell r="R4003">
            <v>11</v>
          </cell>
          <cell r="S4003">
            <v>30.800000000000011</v>
          </cell>
          <cell r="T4003" t="str">
            <v xml:space="preserve"> </v>
          </cell>
        </row>
        <row r="4004">
          <cell r="A4004" t="str">
            <v>73181500</v>
          </cell>
          <cell r="B4004" t="str">
            <v>Vis et boulons filetes, en fonte, fer ou acier ndnca</v>
          </cell>
          <cell r="C4004">
            <v>38393</v>
          </cell>
          <cell r="D4004">
            <v>10</v>
          </cell>
          <cell r="E4004">
            <v>0</v>
          </cell>
          <cell r="F4004">
            <v>18</v>
          </cell>
          <cell r="G4004">
            <v>10</v>
          </cell>
          <cell r="H4004">
            <v>0</v>
          </cell>
          <cell r="I4004">
            <v>18</v>
          </cell>
          <cell r="J4004">
            <v>1</v>
          </cell>
          <cell r="K4004">
            <v>0</v>
          </cell>
          <cell r="L4004" t="str">
            <v>KGM</v>
          </cell>
          <cell r="M4004">
            <v>0</v>
          </cell>
          <cell r="N4004">
            <v>0</v>
          </cell>
          <cell r="O4004" t="str">
            <v>CLASSE</v>
          </cell>
          <cell r="P4004">
            <v>2</v>
          </cell>
          <cell r="Q4004">
            <v>30.8</v>
          </cell>
          <cell r="R4004">
            <v>11</v>
          </cell>
          <cell r="S4004">
            <v>30.800000000000011</v>
          </cell>
          <cell r="T4004" t="str">
            <v xml:space="preserve"> </v>
          </cell>
        </row>
        <row r="4005">
          <cell r="A4005" t="str">
            <v>73181600</v>
          </cell>
          <cell r="B4005" t="str">
            <v>Ecrous filetes, en fonte, fer ou acier</v>
          </cell>
          <cell r="C4005">
            <v>38393</v>
          </cell>
          <cell r="D4005">
            <v>10</v>
          </cell>
          <cell r="E4005">
            <v>0</v>
          </cell>
          <cell r="F4005">
            <v>18</v>
          </cell>
          <cell r="G4005">
            <v>10</v>
          </cell>
          <cell r="H4005">
            <v>0</v>
          </cell>
          <cell r="I4005">
            <v>18</v>
          </cell>
          <cell r="J4005">
            <v>1</v>
          </cell>
          <cell r="K4005">
            <v>0</v>
          </cell>
          <cell r="L4005" t="str">
            <v>KGM</v>
          </cell>
          <cell r="M4005">
            <v>0</v>
          </cell>
          <cell r="N4005">
            <v>0</v>
          </cell>
          <cell r="O4005" t="str">
            <v>CLASSE</v>
          </cell>
          <cell r="P4005">
            <v>2</v>
          </cell>
          <cell r="Q4005">
            <v>30.8</v>
          </cell>
          <cell r="R4005">
            <v>11</v>
          </cell>
          <cell r="S4005">
            <v>30.800000000000011</v>
          </cell>
          <cell r="T4005" t="str">
            <v xml:space="preserve"> </v>
          </cell>
        </row>
        <row r="4006">
          <cell r="A4006" t="str">
            <v>73181900</v>
          </cell>
          <cell r="B4006" t="str">
            <v>Articles filetes, en fonte, fer ou acier ndnca</v>
          </cell>
          <cell r="C4006">
            <v>38393</v>
          </cell>
          <cell r="D4006">
            <v>10</v>
          </cell>
          <cell r="E4006">
            <v>0</v>
          </cell>
          <cell r="F4006">
            <v>18</v>
          </cell>
          <cell r="G4006">
            <v>10</v>
          </cell>
          <cell r="H4006">
            <v>0</v>
          </cell>
          <cell r="I4006">
            <v>18</v>
          </cell>
          <cell r="J4006">
            <v>1</v>
          </cell>
          <cell r="K4006">
            <v>0</v>
          </cell>
          <cell r="L4006" t="str">
            <v>KGM</v>
          </cell>
          <cell r="M4006">
            <v>0</v>
          </cell>
          <cell r="N4006">
            <v>0</v>
          </cell>
          <cell r="O4006" t="str">
            <v>CLASSE</v>
          </cell>
          <cell r="P4006">
            <v>2</v>
          </cell>
          <cell r="Q4006">
            <v>30.8</v>
          </cell>
          <cell r="R4006">
            <v>11</v>
          </cell>
          <cell r="S4006">
            <v>30.800000000000011</v>
          </cell>
          <cell r="T4006" t="str">
            <v xml:space="preserve"> </v>
          </cell>
        </row>
        <row r="4007">
          <cell r="A4007" t="str">
            <v>73182100</v>
          </cell>
          <cell r="B4007" t="str">
            <v>Rondelles pour blocage ou ressort non filetees en fonte, fer ou acier</v>
          </cell>
          <cell r="C4007">
            <v>38393</v>
          </cell>
          <cell r="D4007">
            <v>10</v>
          </cell>
          <cell r="E4007">
            <v>0</v>
          </cell>
          <cell r="F4007">
            <v>18</v>
          </cell>
          <cell r="G4007">
            <v>10</v>
          </cell>
          <cell r="H4007">
            <v>0</v>
          </cell>
          <cell r="I4007">
            <v>18</v>
          </cell>
          <cell r="J4007">
            <v>1</v>
          </cell>
          <cell r="K4007">
            <v>0</v>
          </cell>
          <cell r="L4007" t="str">
            <v>KGM</v>
          </cell>
          <cell r="M4007">
            <v>0</v>
          </cell>
          <cell r="N4007">
            <v>0</v>
          </cell>
          <cell r="O4007" t="str">
            <v>CLASSE</v>
          </cell>
          <cell r="P4007">
            <v>2</v>
          </cell>
          <cell r="Q4007">
            <v>30.8</v>
          </cell>
          <cell r="R4007">
            <v>11</v>
          </cell>
          <cell r="S4007">
            <v>30.800000000000011</v>
          </cell>
          <cell r="T4007" t="str">
            <v xml:space="preserve"> </v>
          </cell>
        </row>
        <row r="4008">
          <cell r="A4008" t="str">
            <v>73182200</v>
          </cell>
          <cell r="B4008" t="str">
            <v>Rondelles non filetees, en fonte, fer ou acier ndnca</v>
          </cell>
          <cell r="C4008">
            <v>38393</v>
          </cell>
          <cell r="D4008">
            <v>10</v>
          </cell>
          <cell r="E4008">
            <v>0</v>
          </cell>
          <cell r="F4008">
            <v>18</v>
          </cell>
          <cell r="G4008">
            <v>10</v>
          </cell>
          <cell r="H4008">
            <v>0</v>
          </cell>
          <cell r="I4008">
            <v>18</v>
          </cell>
          <cell r="J4008">
            <v>1</v>
          </cell>
          <cell r="K4008">
            <v>0</v>
          </cell>
          <cell r="L4008" t="str">
            <v>KGM</v>
          </cell>
          <cell r="M4008">
            <v>0</v>
          </cell>
          <cell r="N4008">
            <v>0</v>
          </cell>
          <cell r="O4008" t="str">
            <v>CLASSE</v>
          </cell>
          <cell r="P4008">
            <v>2</v>
          </cell>
          <cell r="Q4008">
            <v>30.8</v>
          </cell>
          <cell r="R4008">
            <v>11</v>
          </cell>
          <cell r="S4008">
            <v>30.800000000000011</v>
          </cell>
          <cell r="T4008" t="str">
            <v xml:space="preserve"> </v>
          </cell>
        </row>
        <row r="4009">
          <cell r="A4009" t="str">
            <v>73182300</v>
          </cell>
          <cell r="B4009" t="str">
            <v>Rivets non filetes, en fonte, fer ou acier</v>
          </cell>
          <cell r="C4009">
            <v>38393</v>
          </cell>
          <cell r="D4009">
            <v>10</v>
          </cell>
          <cell r="E4009">
            <v>0</v>
          </cell>
          <cell r="F4009">
            <v>18</v>
          </cell>
          <cell r="G4009">
            <v>10</v>
          </cell>
          <cell r="H4009">
            <v>0</v>
          </cell>
          <cell r="I4009">
            <v>18</v>
          </cell>
          <cell r="J4009">
            <v>1</v>
          </cell>
          <cell r="K4009">
            <v>0</v>
          </cell>
          <cell r="L4009" t="str">
            <v>KGM</v>
          </cell>
          <cell r="M4009">
            <v>0</v>
          </cell>
          <cell r="N4009">
            <v>0</v>
          </cell>
          <cell r="O4009" t="str">
            <v>CLASSE</v>
          </cell>
          <cell r="P4009">
            <v>2</v>
          </cell>
          <cell r="Q4009">
            <v>30.8</v>
          </cell>
          <cell r="R4009">
            <v>11</v>
          </cell>
          <cell r="S4009">
            <v>30.800000000000011</v>
          </cell>
          <cell r="T4009" t="str">
            <v xml:space="preserve"> </v>
          </cell>
        </row>
        <row r="4010">
          <cell r="A4010" t="str">
            <v>73182400</v>
          </cell>
          <cell r="B4010" t="str">
            <v>Goupilles, chevilles et clavettes non filetees, en fonte, fer ou acier</v>
          </cell>
          <cell r="C4010">
            <v>38393</v>
          </cell>
          <cell r="D4010">
            <v>10</v>
          </cell>
          <cell r="E4010">
            <v>0</v>
          </cell>
          <cell r="F4010">
            <v>18</v>
          </cell>
          <cell r="G4010">
            <v>10</v>
          </cell>
          <cell r="H4010">
            <v>0</v>
          </cell>
          <cell r="I4010">
            <v>18</v>
          </cell>
          <cell r="J4010">
            <v>1</v>
          </cell>
          <cell r="K4010">
            <v>0</v>
          </cell>
          <cell r="L4010" t="str">
            <v>KGM</v>
          </cell>
          <cell r="M4010">
            <v>0</v>
          </cell>
          <cell r="N4010">
            <v>0</v>
          </cell>
          <cell r="O4010" t="str">
            <v>CLASSE</v>
          </cell>
          <cell r="P4010">
            <v>2</v>
          </cell>
          <cell r="Q4010">
            <v>30.8</v>
          </cell>
          <cell r="R4010">
            <v>11</v>
          </cell>
          <cell r="S4010">
            <v>30.800000000000011</v>
          </cell>
          <cell r="T4010" t="str">
            <v xml:space="preserve"> </v>
          </cell>
        </row>
        <row r="4011">
          <cell r="A4011" t="str">
            <v>73182900</v>
          </cell>
          <cell r="B4011" t="str">
            <v>Articles non filetes, en fonte, fer ou acier ndnca</v>
          </cell>
          <cell r="C4011">
            <v>38393</v>
          </cell>
          <cell r="D4011">
            <v>10</v>
          </cell>
          <cell r="E4011">
            <v>0</v>
          </cell>
          <cell r="F4011">
            <v>18</v>
          </cell>
          <cell r="G4011">
            <v>10</v>
          </cell>
          <cell r="H4011">
            <v>0</v>
          </cell>
          <cell r="I4011">
            <v>18</v>
          </cell>
          <cell r="J4011">
            <v>1</v>
          </cell>
          <cell r="K4011">
            <v>0</v>
          </cell>
          <cell r="L4011" t="str">
            <v>KGM</v>
          </cell>
          <cell r="M4011">
            <v>0</v>
          </cell>
          <cell r="N4011">
            <v>0</v>
          </cell>
          <cell r="O4011" t="str">
            <v>CLASSE</v>
          </cell>
          <cell r="P4011">
            <v>2</v>
          </cell>
          <cell r="Q4011">
            <v>30.8</v>
          </cell>
          <cell r="R4011">
            <v>11</v>
          </cell>
          <cell r="S4011">
            <v>30.800000000000011</v>
          </cell>
          <cell r="T4011" t="str">
            <v xml:space="preserve"> </v>
          </cell>
        </row>
        <row r="4012">
          <cell r="A4012" t="str">
            <v>73191000</v>
          </cell>
          <cell r="B4012" t="str">
            <v>Aiguilles a coudre, a ravauder ou a broder, en fer ou acier n.d.n.c.a.</v>
          </cell>
          <cell r="C4012">
            <v>38393</v>
          </cell>
          <cell r="D4012">
            <v>30</v>
          </cell>
          <cell r="E4012">
            <v>0</v>
          </cell>
          <cell r="F4012">
            <v>18</v>
          </cell>
          <cell r="G4012">
            <v>30</v>
          </cell>
          <cell r="H4012">
            <v>0</v>
          </cell>
          <cell r="I4012">
            <v>18</v>
          </cell>
          <cell r="J4012">
            <v>1</v>
          </cell>
          <cell r="K4012">
            <v>0</v>
          </cell>
          <cell r="L4012" t="str">
            <v>KGM</v>
          </cell>
          <cell r="M4012">
            <v>0</v>
          </cell>
          <cell r="N4012">
            <v>0</v>
          </cell>
          <cell r="O4012" t="str">
            <v>CLASSE</v>
          </cell>
          <cell r="P4012">
            <v>4</v>
          </cell>
          <cell r="Q4012">
            <v>54.4</v>
          </cell>
          <cell r="R4012">
            <v>31</v>
          </cell>
          <cell r="S4012">
            <v>54.400000000000006</v>
          </cell>
          <cell r="T4012" t="str">
            <v xml:space="preserve"> </v>
          </cell>
        </row>
        <row r="4013">
          <cell r="A4013" t="str">
            <v>73192000</v>
          </cell>
          <cell r="B4013" t="str">
            <v>Epingles de surete, en fer ou acier n.d.n.c.a.</v>
          </cell>
          <cell r="C4013">
            <v>38393</v>
          </cell>
          <cell r="D4013">
            <v>30</v>
          </cell>
          <cell r="E4013">
            <v>0</v>
          </cell>
          <cell r="F4013">
            <v>18</v>
          </cell>
          <cell r="G4013">
            <v>30</v>
          </cell>
          <cell r="H4013">
            <v>0</v>
          </cell>
          <cell r="I4013">
            <v>18</v>
          </cell>
          <cell r="J4013">
            <v>1</v>
          </cell>
          <cell r="K4013">
            <v>0</v>
          </cell>
          <cell r="L4013" t="str">
            <v>KGM</v>
          </cell>
          <cell r="M4013">
            <v>0</v>
          </cell>
          <cell r="N4013">
            <v>0</v>
          </cell>
          <cell r="O4013" t="str">
            <v>CLASSE</v>
          </cell>
          <cell r="P4013">
            <v>4</v>
          </cell>
          <cell r="Q4013">
            <v>54.4</v>
          </cell>
          <cell r="R4013">
            <v>31</v>
          </cell>
          <cell r="S4013">
            <v>54.400000000000006</v>
          </cell>
          <cell r="T4013" t="str">
            <v xml:space="preserve"> </v>
          </cell>
        </row>
        <row r="4014">
          <cell r="A4014" t="str">
            <v>73193000</v>
          </cell>
          <cell r="B4014" t="str">
            <v>Epingles, en fer ou acier n.d.n.c.a. ndnca</v>
          </cell>
          <cell r="C4014">
            <v>38393</v>
          </cell>
          <cell r="D4014">
            <v>30</v>
          </cell>
          <cell r="E4014">
            <v>0</v>
          </cell>
          <cell r="F4014">
            <v>18</v>
          </cell>
          <cell r="G4014">
            <v>30</v>
          </cell>
          <cell r="H4014">
            <v>0</v>
          </cell>
          <cell r="I4014">
            <v>18</v>
          </cell>
          <cell r="J4014">
            <v>1</v>
          </cell>
          <cell r="K4014">
            <v>0</v>
          </cell>
          <cell r="L4014" t="str">
            <v>KGM</v>
          </cell>
          <cell r="M4014">
            <v>0</v>
          </cell>
          <cell r="N4014">
            <v>0</v>
          </cell>
          <cell r="O4014" t="str">
            <v>CLASSE</v>
          </cell>
          <cell r="P4014">
            <v>4</v>
          </cell>
          <cell r="Q4014">
            <v>54.4</v>
          </cell>
          <cell r="R4014">
            <v>31</v>
          </cell>
          <cell r="S4014">
            <v>54.400000000000006</v>
          </cell>
          <cell r="T4014" t="str">
            <v xml:space="preserve"> </v>
          </cell>
        </row>
        <row r="4015">
          <cell r="A4015" t="str">
            <v>73199000</v>
          </cell>
          <cell r="B4015" t="str">
            <v>Aiguilles a tricoter,passe-lacets,poincons a broder,en fer ou acier ndnca</v>
          </cell>
          <cell r="C4015">
            <v>38393</v>
          </cell>
          <cell r="D4015">
            <v>30</v>
          </cell>
          <cell r="E4015">
            <v>0</v>
          </cell>
          <cell r="F4015">
            <v>18</v>
          </cell>
          <cell r="G4015">
            <v>30</v>
          </cell>
          <cell r="H4015">
            <v>0</v>
          </cell>
          <cell r="I4015">
            <v>18</v>
          </cell>
          <cell r="J4015">
            <v>1</v>
          </cell>
          <cell r="K4015">
            <v>0</v>
          </cell>
          <cell r="L4015" t="str">
            <v>KGM</v>
          </cell>
          <cell r="M4015">
            <v>0</v>
          </cell>
          <cell r="N4015">
            <v>0</v>
          </cell>
          <cell r="O4015" t="str">
            <v>CLASSE</v>
          </cell>
          <cell r="P4015">
            <v>4</v>
          </cell>
          <cell r="Q4015">
            <v>54.4</v>
          </cell>
          <cell r="R4015">
            <v>31</v>
          </cell>
          <cell r="S4015">
            <v>54.400000000000006</v>
          </cell>
          <cell r="T4015" t="str">
            <v xml:space="preserve"> </v>
          </cell>
        </row>
        <row r="4016">
          <cell r="A4016" t="str">
            <v>73201000</v>
          </cell>
          <cell r="B4016" t="str">
            <v>Ressorts a lames et leurs lames, en fer ou acier</v>
          </cell>
          <cell r="C4016">
            <v>38393</v>
          </cell>
          <cell r="D4016">
            <v>10</v>
          </cell>
          <cell r="E4016">
            <v>0</v>
          </cell>
          <cell r="F4016">
            <v>18</v>
          </cell>
          <cell r="G4016">
            <v>10</v>
          </cell>
          <cell r="H4016">
            <v>0</v>
          </cell>
          <cell r="I4016">
            <v>18</v>
          </cell>
          <cell r="J4016">
            <v>1</v>
          </cell>
          <cell r="K4016">
            <v>0</v>
          </cell>
          <cell r="L4016" t="str">
            <v>KGM</v>
          </cell>
          <cell r="M4016">
            <v>0</v>
          </cell>
          <cell r="N4016">
            <v>0</v>
          </cell>
          <cell r="O4016" t="str">
            <v>CLASSE</v>
          </cell>
          <cell r="P4016">
            <v>2</v>
          </cell>
          <cell r="Q4016">
            <v>30.8</v>
          </cell>
          <cell r="R4016">
            <v>11</v>
          </cell>
          <cell r="S4016">
            <v>30.800000000000011</v>
          </cell>
          <cell r="T4016" t="str">
            <v xml:space="preserve"> </v>
          </cell>
        </row>
        <row r="4017">
          <cell r="A4017" t="str">
            <v>73202000</v>
          </cell>
          <cell r="B4017" t="str">
            <v>Ressorts en helices, en fer ou acier</v>
          </cell>
          <cell r="C4017">
            <v>38393</v>
          </cell>
          <cell r="D4017">
            <v>10</v>
          </cell>
          <cell r="E4017">
            <v>0</v>
          </cell>
          <cell r="F4017">
            <v>18</v>
          </cell>
          <cell r="G4017">
            <v>10</v>
          </cell>
          <cell r="H4017">
            <v>0</v>
          </cell>
          <cell r="I4017">
            <v>18</v>
          </cell>
          <cell r="J4017">
            <v>1</v>
          </cell>
          <cell r="K4017">
            <v>0</v>
          </cell>
          <cell r="L4017" t="str">
            <v>KGM</v>
          </cell>
          <cell r="M4017">
            <v>0</v>
          </cell>
          <cell r="N4017">
            <v>0</v>
          </cell>
          <cell r="O4017" t="str">
            <v>CLASSE</v>
          </cell>
          <cell r="P4017">
            <v>2</v>
          </cell>
          <cell r="Q4017">
            <v>30.8</v>
          </cell>
          <cell r="R4017">
            <v>11</v>
          </cell>
          <cell r="S4017">
            <v>30.800000000000011</v>
          </cell>
          <cell r="T4017" t="str">
            <v xml:space="preserve"> </v>
          </cell>
        </row>
        <row r="4018">
          <cell r="A4018" t="str">
            <v>73209000</v>
          </cell>
          <cell r="B4018" t="str">
            <v>Ressorts et lames de ressorts en fer ou acier ndnca</v>
          </cell>
          <cell r="C4018">
            <v>38393</v>
          </cell>
          <cell r="D4018">
            <v>10</v>
          </cell>
          <cell r="E4018">
            <v>0</v>
          </cell>
          <cell r="F4018">
            <v>18</v>
          </cell>
          <cell r="G4018">
            <v>10</v>
          </cell>
          <cell r="H4018">
            <v>0</v>
          </cell>
          <cell r="I4018">
            <v>18</v>
          </cell>
          <cell r="J4018">
            <v>1</v>
          </cell>
          <cell r="K4018">
            <v>0</v>
          </cell>
          <cell r="L4018" t="str">
            <v>KGM</v>
          </cell>
          <cell r="M4018">
            <v>0</v>
          </cell>
          <cell r="N4018">
            <v>0</v>
          </cell>
          <cell r="O4018" t="str">
            <v>CLASSE</v>
          </cell>
          <cell r="P4018">
            <v>2</v>
          </cell>
          <cell r="Q4018">
            <v>30.8</v>
          </cell>
          <cell r="R4018">
            <v>11</v>
          </cell>
          <cell r="S4018">
            <v>30.800000000000011</v>
          </cell>
          <cell r="T4018" t="str">
            <v xml:space="preserve"> </v>
          </cell>
        </row>
        <row r="4019">
          <cell r="A4019" t="str">
            <v>73211100</v>
          </cell>
          <cell r="B4019" t="str">
            <v>Appareils de cuisson et chauffe-plats a gaz ou mixtes,en fonte,fer,acier</v>
          </cell>
          <cell r="C4019">
            <v>38393</v>
          </cell>
          <cell r="D4019">
            <v>30</v>
          </cell>
          <cell r="E4019">
            <v>0</v>
          </cell>
          <cell r="F4019">
            <v>18</v>
          </cell>
          <cell r="G4019">
            <v>30</v>
          </cell>
          <cell r="H4019">
            <v>0</v>
          </cell>
          <cell r="I4019">
            <v>18</v>
          </cell>
          <cell r="J4019">
            <v>1</v>
          </cell>
          <cell r="K4019">
            <v>0</v>
          </cell>
          <cell r="L4019" t="str">
            <v>NMB</v>
          </cell>
          <cell r="M4019">
            <v>0</v>
          </cell>
          <cell r="N4019">
            <v>0</v>
          </cell>
          <cell r="O4019" t="str">
            <v>CLASSE</v>
          </cell>
          <cell r="P4019">
            <v>4</v>
          </cell>
          <cell r="Q4019">
            <v>54.4</v>
          </cell>
          <cell r="R4019">
            <v>31</v>
          </cell>
          <cell r="S4019">
            <v>54.400000000000006</v>
          </cell>
          <cell r="T4019" t="str">
            <v xml:space="preserve"> </v>
          </cell>
        </row>
        <row r="4020">
          <cell r="A4020" t="str">
            <v>73211200</v>
          </cell>
          <cell r="B4020" t="str">
            <v>Appareils de cuisson, chauffe-plats a combustibles liquides en fonte,..</v>
          </cell>
          <cell r="C4020">
            <v>38393</v>
          </cell>
          <cell r="D4020">
            <v>30</v>
          </cell>
          <cell r="E4020">
            <v>0</v>
          </cell>
          <cell r="F4020">
            <v>18</v>
          </cell>
          <cell r="G4020">
            <v>30</v>
          </cell>
          <cell r="H4020">
            <v>0</v>
          </cell>
          <cell r="I4020">
            <v>18</v>
          </cell>
          <cell r="J4020">
            <v>1</v>
          </cell>
          <cell r="K4020">
            <v>0</v>
          </cell>
          <cell r="L4020" t="str">
            <v>NMB</v>
          </cell>
          <cell r="M4020">
            <v>0</v>
          </cell>
          <cell r="N4020">
            <v>0</v>
          </cell>
          <cell r="O4020" t="str">
            <v>CLASSE</v>
          </cell>
          <cell r="P4020">
            <v>4</v>
          </cell>
          <cell r="Q4020">
            <v>54.4</v>
          </cell>
          <cell r="R4020">
            <v>31</v>
          </cell>
          <cell r="S4020">
            <v>54.400000000000006</v>
          </cell>
          <cell r="T4020" t="str">
            <v xml:space="preserve"> </v>
          </cell>
        </row>
        <row r="4021">
          <cell r="A4021" t="str">
            <v>73211300</v>
          </cell>
          <cell r="B4021" t="str">
            <v>Appareils de cuisson, chauffe-plats a combustibles solides en fonte,..</v>
          </cell>
          <cell r="C4021">
            <v>38393</v>
          </cell>
          <cell r="D4021">
            <v>30</v>
          </cell>
          <cell r="E4021">
            <v>0</v>
          </cell>
          <cell r="F4021">
            <v>18</v>
          </cell>
          <cell r="G4021">
            <v>30</v>
          </cell>
          <cell r="H4021">
            <v>0</v>
          </cell>
          <cell r="I4021">
            <v>18</v>
          </cell>
          <cell r="J4021">
            <v>1</v>
          </cell>
          <cell r="K4021">
            <v>0</v>
          </cell>
          <cell r="L4021" t="str">
            <v>NMB</v>
          </cell>
          <cell r="M4021">
            <v>0</v>
          </cell>
          <cell r="N4021">
            <v>0</v>
          </cell>
          <cell r="O4021" t="str">
            <v>CLASSE</v>
          </cell>
          <cell r="P4021">
            <v>4</v>
          </cell>
          <cell r="Q4021">
            <v>54.4</v>
          </cell>
          <cell r="R4021">
            <v>31</v>
          </cell>
          <cell r="S4021">
            <v>54.400000000000006</v>
          </cell>
          <cell r="T4021" t="str">
            <v xml:space="preserve"> </v>
          </cell>
        </row>
        <row r="4022">
          <cell r="A4022" t="str">
            <v>73218100</v>
          </cell>
          <cell r="B4022" t="str">
            <v>Appareils a combustibles gazeux ou mixtes en fonte, fer, acier ndnca</v>
          </cell>
          <cell r="C4022">
            <v>38393</v>
          </cell>
          <cell r="D4022">
            <v>30</v>
          </cell>
          <cell r="E4022">
            <v>0</v>
          </cell>
          <cell r="F4022">
            <v>18</v>
          </cell>
          <cell r="G4022">
            <v>30</v>
          </cell>
          <cell r="H4022">
            <v>0</v>
          </cell>
          <cell r="I4022">
            <v>18</v>
          </cell>
          <cell r="J4022">
            <v>1</v>
          </cell>
          <cell r="K4022">
            <v>0</v>
          </cell>
          <cell r="L4022" t="str">
            <v>NMB</v>
          </cell>
          <cell r="M4022">
            <v>0</v>
          </cell>
          <cell r="N4022">
            <v>0</v>
          </cell>
          <cell r="O4022" t="str">
            <v>CLASSE</v>
          </cell>
          <cell r="P4022">
            <v>4</v>
          </cell>
          <cell r="Q4022">
            <v>54.4</v>
          </cell>
          <cell r="R4022">
            <v>31</v>
          </cell>
          <cell r="S4022">
            <v>54.400000000000006</v>
          </cell>
          <cell r="T4022" t="str">
            <v xml:space="preserve"> </v>
          </cell>
        </row>
        <row r="4023">
          <cell r="A4023" t="str">
            <v>73218200</v>
          </cell>
          <cell r="B4023" t="str">
            <v>Appareils a combustibles liquides, en fonte, fer ou acier ndnca</v>
          </cell>
          <cell r="C4023">
            <v>38393</v>
          </cell>
          <cell r="D4023">
            <v>30</v>
          </cell>
          <cell r="E4023">
            <v>0</v>
          </cell>
          <cell r="F4023">
            <v>18</v>
          </cell>
          <cell r="G4023">
            <v>30</v>
          </cell>
          <cell r="H4023">
            <v>0</v>
          </cell>
          <cell r="I4023">
            <v>18</v>
          </cell>
          <cell r="J4023">
            <v>1</v>
          </cell>
          <cell r="K4023">
            <v>0</v>
          </cell>
          <cell r="L4023" t="str">
            <v>NMB</v>
          </cell>
          <cell r="M4023">
            <v>0</v>
          </cell>
          <cell r="N4023">
            <v>0</v>
          </cell>
          <cell r="O4023" t="str">
            <v>CLASSE</v>
          </cell>
          <cell r="P4023">
            <v>4</v>
          </cell>
          <cell r="Q4023">
            <v>54.4</v>
          </cell>
          <cell r="R4023">
            <v>31</v>
          </cell>
          <cell r="S4023">
            <v>54.400000000000006</v>
          </cell>
          <cell r="T4023" t="str">
            <v xml:space="preserve"> </v>
          </cell>
        </row>
        <row r="4024">
          <cell r="A4024" t="str">
            <v>73218300</v>
          </cell>
          <cell r="B4024" t="str">
            <v>Appareils a combustibles solides, en fonte, fer ou acier ndnca</v>
          </cell>
          <cell r="C4024">
            <v>38393</v>
          </cell>
          <cell r="D4024">
            <v>30</v>
          </cell>
          <cell r="E4024">
            <v>0</v>
          </cell>
          <cell r="F4024">
            <v>18</v>
          </cell>
          <cell r="G4024">
            <v>30</v>
          </cell>
          <cell r="H4024">
            <v>0</v>
          </cell>
          <cell r="I4024">
            <v>18</v>
          </cell>
          <cell r="J4024">
            <v>1</v>
          </cell>
          <cell r="K4024">
            <v>0</v>
          </cell>
          <cell r="L4024" t="str">
            <v>NMB</v>
          </cell>
          <cell r="M4024">
            <v>0</v>
          </cell>
          <cell r="N4024">
            <v>0</v>
          </cell>
          <cell r="O4024" t="str">
            <v>CLASSE</v>
          </cell>
          <cell r="P4024">
            <v>4</v>
          </cell>
          <cell r="Q4024">
            <v>54.4</v>
          </cell>
          <cell r="R4024">
            <v>31</v>
          </cell>
          <cell r="S4024">
            <v>54.400000000000006</v>
          </cell>
          <cell r="T4024" t="str">
            <v xml:space="preserve"> </v>
          </cell>
        </row>
        <row r="4025">
          <cell r="A4025" t="str">
            <v>73219000</v>
          </cell>
          <cell r="B4025" t="str">
            <v>Parties des appareils de cuisson et chauffage, en fonte, fer ou acier</v>
          </cell>
          <cell r="C4025">
            <v>38393</v>
          </cell>
          <cell r="D4025">
            <v>20</v>
          </cell>
          <cell r="E4025">
            <v>0</v>
          </cell>
          <cell r="F4025">
            <v>18</v>
          </cell>
          <cell r="G4025">
            <v>20</v>
          </cell>
          <cell r="H4025">
            <v>0</v>
          </cell>
          <cell r="I4025">
            <v>18</v>
          </cell>
          <cell r="J4025">
            <v>1</v>
          </cell>
          <cell r="K4025">
            <v>0</v>
          </cell>
          <cell r="L4025" t="str">
            <v>KGM</v>
          </cell>
          <cell r="M4025">
            <v>0</v>
          </cell>
          <cell r="N4025">
            <v>0</v>
          </cell>
          <cell r="O4025" t="str">
            <v>CLASSE</v>
          </cell>
          <cell r="P4025">
            <v>3</v>
          </cell>
          <cell r="Q4025">
            <v>42.6</v>
          </cell>
          <cell r="R4025">
            <v>21</v>
          </cell>
          <cell r="S4025">
            <v>42.599999999999994</v>
          </cell>
          <cell r="T4025" t="str">
            <v xml:space="preserve"> </v>
          </cell>
        </row>
        <row r="4026">
          <cell r="A4026" t="str">
            <v>73221100</v>
          </cell>
          <cell r="B4026" t="str">
            <v>Radiateurs non electriques et leurs parties, en fonte</v>
          </cell>
          <cell r="C4026">
            <v>38393</v>
          </cell>
          <cell r="D4026">
            <v>30</v>
          </cell>
          <cell r="E4026">
            <v>0</v>
          </cell>
          <cell r="F4026">
            <v>18</v>
          </cell>
          <cell r="G4026">
            <v>30</v>
          </cell>
          <cell r="H4026">
            <v>0</v>
          </cell>
          <cell r="I4026">
            <v>18</v>
          </cell>
          <cell r="J4026">
            <v>1</v>
          </cell>
          <cell r="K4026">
            <v>0</v>
          </cell>
          <cell r="L4026" t="str">
            <v>KGM</v>
          </cell>
          <cell r="M4026">
            <v>0</v>
          </cell>
          <cell r="N4026">
            <v>0</v>
          </cell>
          <cell r="O4026" t="str">
            <v>CLASSE</v>
          </cell>
          <cell r="P4026">
            <v>4</v>
          </cell>
          <cell r="Q4026">
            <v>54.4</v>
          </cell>
          <cell r="R4026">
            <v>31</v>
          </cell>
          <cell r="S4026">
            <v>54.400000000000006</v>
          </cell>
          <cell r="T4026" t="str">
            <v xml:space="preserve"> </v>
          </cell>
        </row>
        <row r="4027">
          <cell r="A4027" t="str">
            <v>73221900</v>
          </cell>
          <cell r="B4027" t="str">
            <v>Radiateurs non electriques et leurs parties, en fer ou acier</v>
          </cell>
          <cell r="C4027">
            <v>38393</v>
          </cell>
          <cell r="D4027">
            <v>30</v>
          </cell>
          <cell r="E4027">
            <v>0</v>
          </cell>
          <cell r="F4027">
            <v>18</v>
          </cell>
          <cell r="G4027">
            <v>30</v>
          </cell>
          <cell r="H4027">
            <v>0</v>
          </cell>
          <cell r="I4027">
            <v>18</v>
          </cell>
          <cell r="J4027">
            <v>1</v>
          </cell>
          <cell r="K4027">
            <v>0</v>
          </cell>
          <cell r="L4027" t="str">
            <v>KGM</v>
          </cell>
          <cell r="M4027">
            <v>0</v>
          </cell>
          <cell r="N4027">
            <v>0</v>
          </cell>
          <cell r="O4027" t="str">
            <v>CLASSE</v>
          </cell>
          <cell r="P4027">
            <v>4</v>
          </cell>
          <cell r="Q4027">
            <v>54.4</v>
          </cell>
          <cell r="R4027">
            <v>31</v>
          </cell>
          <cell r="S4027">
            <v>54.400000000000006</v>
          </cell>
          <cell r="T4027" t="str">
            <v xml:space="preserve"> </v>
          </cell>
        </row>
        <row r="4028">
          <cell r="A4028" t="str">
            <v>73229000</v>
          </cell>
          <cell r="B4028" t="str">
            <v>Generateurs et distributeurs d'air,non electriques,en fonte,fer ou acier</v>
          </cell>
          <cell r="C4028">
            <v>38393</v>
          </cell>
          <cell r="D4028">
            <v>30</v>
          </cell>
          <cell r="E4028">
            <v>0</v>
          </cell>
          <cell r="F4028">
            <v>18</v>
          </cell>
          <cell r="G4028">
            <v>30</v>
          </cell>
          <cell r="H4028">
            <v>0</v>
          </cell>
          <cell r="I4028">
            <v>18</v>
          </cell>
          <cell r="J4028">
            <v>1</v>
          </cell>
          <cell r="K4028">
            <v>0</v>
          </cell>
          <cell r="L4028" t="str">
            <v>KGM</v>
          </cell>
          <cell r="M4028">
            <v>0</v>
          </cell>
          <cell r="N4028">
            <v>0</v>
          </cell>
          <cell r="O4028" t="str">
            <v>CLASSE</v>
          </cell>
          <cell r="P4028">
            <v>4</v>
          </cell>
          <cell r="Q4028">
            <v>54.4</v>
          </cell>
          <cell r="R4028">
            <v>31</v>
          </cell>
          <cell r="S4028">
            <v>54.400000000000006</v>
          </cell>
          <cell r="T4028" t="str">
            <v xml:space="preserve"> </v>
          </cell>
        </row>
        <row r="4029">
          <cell r="A4029" t="str">
            <v>73231000</v>
          </cell>
          <cell r="B4029" t="str">
            <v>Paille de fer ou acier, torchons, gants et similaires</v>
          </cell>
          <cell r="C4029">
            <v>38393</v>
          </cell>
          <cell r="D4029">
            <v>30</v>
          </cell>
          <cell r="E4029">
            <v>0</v>
          </cell>
          <cell r="F4029">
            <v>18</v>
          </cell>
          <cell r="G4029">
            <v>30</v>
          </cell>
          <cell r="H4029">
            <v>0</v>
          </cell>
          <cell r="I4029">
            <v>18</v>
          </cell>
          <cell r="J4029">
            <v>1</v>
          </cell>
          <cell r="K4029">
            <v>0</v>
          </cell>
          <cell r="L4029" t="str">
            <v>KGM</v>
          </cell>
          <cell r="M4029">
            <v>0</v>
          </cell>
          <cell r="N4029">
            <v>0</v>
          </cell>
          <cell r="O4029" t="str">
            <v>CLASSE</v>
          </cell>
          <cell r="P4029">
            <v>4</v>
          </cell>
          <cell r="Q4029">
            <v>54.4</v>
          </cell>
          <cell r="R4029">
            <v>31</v>
          </cell>
          <cell r="S4029">
            <v>54.400000000000006</v>
          </cell>
          <cell r="T4029" t="str">
            <v xml:space="preserve"> </v>
          </cell>
        </row>
        <row r="4030">
          <cell r="A4030" t="str">
            <v>73239100</v>
          </cell>
          <cell r="B4030" t="str">
            <v>Articles de menage en fonte, non emailles</v>
          </cell>
          <cell r="C4030">
            <v>38393</v>
          </cell>
          <cell r="D4030">
            <v>30</v>
          </cell>
          <cell r="E4030">
            <v>0</v>
          </cell>
          <cell r="F4030">
            <v>18</v>
          </cell>
          <cell r="G4030">
            <v>30</v>
          </cell>
          <cell r="H4030">
            <v>0</v>
          </cell>
          <cell r="I4030">
            <v>18</v>
          </cell>
          <cell r="J4030">
            <v>1</v>
          </cell>
          <cell r="K4030">
            <v>0</v>
          </cell>
          <cell r="L4030" t="str">
            <v>KGM</v>
          </cell>
          <cell r="M4030">
            <v>0</v>
          </cell>
          <cell r="N4030">
            <v>0</v>
          </cell>
          <cell r="O4030" t="str">
            <v>CLASSE</v>
          </cell>
          <cell r="P4030">
            <v>4</v>
          </cell>
          <cell r="Q4030">
            <v>54.4</v>
          </cell>
          <cell r="R4030">
            <v>31</v>
          </cell>
          <cell r="S4030">
            <v>54.400000000000006</v>
          </cell>
          <cell r="T4030" t="str">
            <v xml:space="preserve"> </v>
          </cell>
        </row>
        <row r="4031">
          <cell r="A4031" t="str">
            <v>73239200</v>
          </cell>
          <cell r="B4031" t="str">
            <v>Articles de menage, en fonte, emailles</v>
          </cell>
          <cell r="C4031">
            <v>38393</v>
          </cell>
          <cell r="D4031">
            <v>30</v>
          </cell>
          <cell r="E4031">
            <v>0</v>
          </cell>
          <cell r="F4031">
            <v>18</v>
          </cell>
          <cell r="G4031">
            <v>30</v>
          </cell>
          <cell r="H4031">
            <v>0</v>
          </cell>
          <cell r="I4031">
            <v>18</v>
          </cell>
          <cell r="J4031">
            <v>1</v>
          </cell>
          <cell r="K4031">
            <v>0</v>
          </cell>
          <cell r="L4031" t="str">
            <v>KGM</v>
          </cell>
          <cell r="M4031">
            <v>0</v>
          </cell>
          <cell r="N4031">
            <v>0</v>
          </cell>
          <cell r="O4031" t="str">
            <v>CLASSE</v>
          </cell>
          <cell r="P4031">
            <v>4</v>
          </cell>
          <cell r="Q4031">
            <v>54.4</v>
          </cell>
          <cell r="R4031">
            <v>31</v>
          </cell>
          <cell r="S4031">
            <v>54.400000000000006</v>
          </cell>
          <cell r="T4031" t="str">
            <v xml:space="preserve"> </v>
          </cell>
        </row>
        <row r="4032">
          <cell r="A4032" t="str">
            <v>73239300</v>
          </cell>
          <cell r="B4032" t="str">
            <v>Articles de menage en acier inoxydable</v>
          </cell>
          <cell r="C4032">
            <v>38393</v>
          </cell>
          <cell r="D4032">
            <v>30</v>
          </cell>
          <cell r="E4032">
            <v>0</v>
          </cell>
          <cell r="F4032">
            <v>18</v>
          </cell>
          <cell r="G4032">
            <v>30</v>
          </cell>
          <cell r="H4032">
            <v>0</v>
          </cell>
          <cell r="I4032">
            <v>18</v>
          </cell>
          <cell r="J4032">
            <v>1</v>
          </cell>
          <cell r="K4032">
            <v>0</v>
          </cell>
          <cell r="L4032" t="str">
            <v>KGM</v>
          </cell>
          <cell r="M4032">
            <v>0</v>
          </cell>
          <cell r="N4032">
            <v>0</v>
          </cell>
          <cell r="O4032" t="str">
            <v>CLASSE</v>
          </cell>
          <cell r="P4032">
            <v>4</v>
          </cell>
          <cell r="Q4032">
            <v>54.4</v>
          </cell>
          <cell r="R4032">
            <v>31</v>
          </cell>
          <cell r="S4032">
            <v>54.400000000000006</v>
          </cell>
          <cell r="T4032" t="str">
            <v xml:space="preserve"> </v>
          </cell>
        </row>
        <row r="4033">
          <cell r="A4033" t="str">
            <v>73239400</v>
          </cell>
          <cell r="B4033" t="str">
            <v>Parties d'articles de menage en fer ou acier, emaillees</v>
          </cell>
          <cell r="C4033">
            <v>38393</v>
          </cell>
          <cell r="D4033">
            <v>30</v>
          </cell>
          <cell r="E4033">
            <v>0</v>
          </cell>
          <cell r="F4033">
            <v>18</v>
          </cell>
          <cell r="G4033">
            <v>30</v>
          </cell>
          <cell r="H4033">
            <v>0</v>
          </cell>
          <cell r="I4033">
            <v>18</v>
          </cell>
          <cell r="J4033">
            <v>1</v>
          </cell>
          <cell r="K4033">
            <v>0</v>
          </cell>
          <cell r="L4033" t="str">
            <v>KGM</v>
          </cell>
          <cell r="M4033">
            <v>0</v>
          </cell>
          <cell r="N4033">
            <v>0</v>
          </cell>
          <cell r="O4033" t="str">
            <v>CLASSE</v>
          </cell>
          <cell r="P4033">
            <v>4</v>
          </cell>
          <cell r="Q4033">
            <v>54.4</v>
          </cell>
          <cell r="R4033">
            <v>31</v>
          </cell>
          <cell r="S4033">
            <v>54.400000000000006</v>
          </cell>
          <cell r="T4033" t="str">
            <v xml:space="preserve"> </v>
          </cell>
        </row>
        <row r="4034">
          <cell r="A4034" t="str">
            <v>73239900</v>
          </cell>
          <cell r="B4034" t="str">
            <v>Articles de menage, en fer ou acier ndnca</v>
          </cell>
          <cell r="C4034">
            <v>38393</v>
          </cell>
          <cell r="D4034">
            <v>30</v>
          </cell>
          <cell r="E4034">
            <v>0</v>
          </cell>
          <cell r="F4034">
            <v>18</v>
          </cell>
          <cell r="G4034">
            <v>30</v>
          </cell>
          <cell r="H4034">
            <v>0</v>
          </cell>
          <cell r="I4034">
            <v>18</v>
          </cell>
          <cell r="J4034">
            <v>1</v>
          </cell>
          <cell r="K4034">
            <v>0</v>
          </cell>
          <cell r="L4034" t="str">
            <v>KGM</v>
          </cell>
          <cell r="M4034">
            <v>0</v>
          </cell>
          <cell r="N4034">
            <v>0</v>
          </cell>
          <cell r="O4034" t="str">
            <v>CLASSE</v>
          </cell>
          <cell r="P4034">
            <v>4</v>
          </cell>
          <cell r="Q4034">
            <v>54.4</v>
          </cell>
          <cell r="R4034">
            <v>31</v>
          </cell>
          <cell r="S4034">
            <v>54.400000000000006</v>
          </cell>
          <cell r="T4034" t="str">
            <v xml:space="preserve"> </v>
          </cell>
        </row>
        <row r="4035">
          <cell r="A4035" t="str">
            <v>73241000</v>
          </cell>
          <cell r="B4035" t="str">
            <v>Eviers et lavabos, en acier inoxydable</v>
          </cell>
          <cell r="C4035">
            <v>38393</v>
          </cell>
          <cell r="D4035">
            <v>30</v>
          </cell>
          <cell r="E4035">
            <v>0</v>
          </cell>
          <cell r="F4035">
            <v>18</v>
          </cell>
          <cell r="G4035">
            <v>30</v>
          </cell>
          <cell r="H4035">
            <v>0</v>
          </cell>
          <cell r="I4035">
            <v>18</v>
          </cell>
          <cell r="J4035">
            <v>1</v>
          </cell>
          <cell r="K4035">
            <v>0</v>
          </cell>
          <cell r="L4035" t="str">
            <v>KGM</v>
          </cell>
          <cell r="M4035">
            <v>0</v>
          </cell>
          <cell r="N4035">
            <v>0</v>
          </cell>
          <cell r="O4035" t="str">
            <v>CLASSE</v>
          </cell>
          <cell r="P4035">
            <v>4</v>
          </cell>
          <cell r="Q4035">
            <v>54.4</v>
          </cell>
          <cell r="R4035">
            <v>31</v>
          </cell>
          <cell r="S4035">
            <v>54.400000000000006</v>
          </cell>
          <cell r="T4035" t="str">
            <v xml:space="preserve"> </v>
          </cell>
        </row>
        <row r="4036">
          <cell r="A4036" t="str">
            <v>73242100</v>
          </cell>
          <cell r="B4036" t="str">
            <v>Baignoires en fonte, meme emaillees</v>
          </cell>
          <cell r="C4036">
            <v>38393</v>
          </cell>
          <cell r="D4036">
            <v>30</v>
          </cell>
          <cell r="E4036">
            <v>0</v>
          </cell>
          <cell r="F4036">
            <v>18</v>
          </cell>
          <cell r="G4036">
            <v>30</v>
          </cell>
          <cell r="H4036">
            <v>0</v>
          </cell>
          <cell r="I4036">
            <v>18</v>
          </cell>
          <cell r="J4036">
            <v>1</v>
          </cell>
          <cell r="K4036">
            <v>0</v>
          </cell>
          <cell r="L4036" t="str">
            <v>KGM</v>
          </cell>
          <cell r="M4036">
            <v>0</v>
          </cell>
          <cell r="N4036">
            <v>0</v>
          </cell>
          <cell r="O4036" t="str">
            <v>CLASSE</v>
          </cell>
          <cell r="P4036">
            <v>4</v>
          </cell>
          <cell r="Q4036">
            <v>54.4</v>
          </cell>
          <cell r="R4036">
            <v>31</v>
          </cell>
          <cell r="S4036">
            <v>54.400000000000006</v>
          </cell>
          <cell r="T4036" t="str">
            <v xml:space="preserve"> </v>
          </cell>
        </row>
        <row r="4037">
          <cell r="A4037" t="str">
            <v>73242900</v>
          </cell>
          <cell r="B4037" t="str">
            <v>Baignoires, en fer ou en acier, galvanisees</v>
          </cell>
          <cell r="C4037">
            <v>38393</v>
          </cell>
          <cell r="D4037">
            <v>30</v>
          </cell>
          <cell r="E4037">
            <v>0</v>
          </cell>
          <cell r="F4037">
            <v>18</v>
          </cell>
          <cell r="G4037">
            <v>30</v>
          </cell>
          <cell r="H4037">
            <v>0</v>
          </cell>
          <cell r="I4037">
            <v>18</v>
          </cell>
          <cell r="J4037">
            <v>1</v>
          </cell>
          <cell r="K4037">
            <v>0</v>
          </cell>
          <cell r="L4037" t="str">
            <v>KGM</v>
          </cell>
          <cell r="M4037">
            <v>0</v>
          </cell>
          <cell r="N4037">
            <v>0</v>
          </cell>
          <cell r="O4037" t="str">
            <v>CLASSE</v>
          </cell>
          <cell r="P4037">
            <v>4</v>
          </cell>
          <cell r="Q4037">
            <v>54.4</v>
          </cell>
          <cell r="R4037">
            <v>31</v>
          </cell>
          <cell r="S4037">
            <v>54.400000000000006</v>
          </cell>
          <cell r="T4037" t="str">
            <v xml:space="preserve"> </v>
          </cell>
        </row>
        <row r="4038">
          <cell r="A4038" t="str">
            <v>73249000</v>
          </cell>
          <cell r="B4038" t="str">
            <v>Articles d'hyg.ou de toilette &amp; lrs partie en fonte, fer ou acier ndnca</v>
          </cell>
          <cell r="C4038">
            <v>38393</v>
          </cell>
          <cell r="D4038">
            <v>30</v>
          </cell>
          <cell r="E4038">
            <v>0</v>
          </cell>
          <cell r="F4038">
            <v>18</v>
          </cell>
          <cell r="G4038">
            <v>30</v>
          </cell>
          <cell r="H4038">
            <v>0</v>
          </cell>
          <cell r="I4038">
            <v>18</v>
          </cell>
          <cell r="J4038">
            <v>1</v>
          </cell>
          <cell r="K4038">
            <v>0</v>
          </cell>
          <cell r="L4038" t="str">
            <v>KGM</v>
          </cell>
          <cell r="M4038">
            <v>0</v>
          </cell>
          <cell r="N4038">
            <v>0</v>
          </cell>
          <cell r="O4038" t="str">
            <v>CLASSE</v>
          </cell>
          <cell r="P4038">
            <v>4</v>
          </cell>
          <cell r="Q4038">
            <v>54.4</v>
          </cell>
          <cell r="R4038">
            <v>31</v>
          </cell>
          <cell r="S4038">
            <v>54.400000000000006</v>
          </cell>
          <cell r="T4038" t="str">
            <v xml:space="preserve"> </v>
          </cell>
        </row>
        <row r="4039">
          <cell r="A4039" t="str">
            <v>73251010</v>
          </cell>
          <cell r="B4039" t="str">
            <v>Ouvrages moul_x0002_s en fonte non malable pour canalisation</v>
          </cell>
          <cell r="C4039">
            <v>38393</v>
          </cell>
          <cell r="D4039">
            <v>10</v>
          </cell>
          <cell r="E4039">
            <v>0</v>
          </cell>
          <cell r="F4039">
            <v>18</v>
          </cell>
          <cell r="G4039">
            <v>10</v>
          </cell>
          <cell r="H4039">
            <v>0</v>
          </cell>
          <cell r="I4039">
            <v>18</v>
          </cell>
          <cell r="J4039">
            <v>1</v>
          </cell>
          <cell r="K4039">
            <v>0</v>
          </cell>
          <cell r="L4039" t="str">
            <v>KGM</v>
          </cell>
          <cell r="M4039">
            <v>0</v>
          </cell>
          <cell r="N4039">
            <v>0</v>
          </cell>
          <cell r="O4039" t="str">
            <v>CLASSE</v>
          </cell>
          <cell r="P4039">
            <v>2</v>
          </cell>
          <cell r="Q4039">
            <v>30.8</v>
          </cell>
          <cell r="R4039">
            <v>11</v>
          </cell>
          <cell r="S4039">
            <v>30.800000000000011</v>
          </cell>
          <cell r="T4039" t="str">
            <v xml:space="preserve"> </v>
          </cell>
        </row>
        <row r="4040">
          <cell r="A4040" t="str">
            <v>73251090</v>
          </cell>
          <cell r="B4040" t="str">
            <v>Ouvrages moul_x0002_s en fer ou acier pour autre usage que canalisation</v>
          </cell>
          <cell r="C4040">
            <v>38393</v>
          </cell>
          <cell r="D4040">
            <v>10</v>
          </cell>
          <cell r="E4040">
            <v>0</v>
          </cell>
          <cell r="F4040">
            <v>18</v>
          </cell>
          <cell r="G4040">
            <v>10</v>
          </cell>
          <cell r="H4040">
            <v>0</v>
          </cell>
          <cell r="I4040">
            <v>18</v>
          </cell>
          <cell r="J4040">
            <v>1</v>
          </cell>
          <cell r="K4040">
            <v>0</v>
          </cell>
          <cell r="L4040" t="str">
            <v>KGM</v>
          </cell>
          <cell r="M4040">
            <v>0</v>
          </cell>
          <cell r="N4040">
            <v>0</v>
          </cell>
          <cell r="O4040" t="str">
            <v>CLASSE</v>
          </cell>
          <cell r="P4040">
            <v>2</v>
          </cell>
          <cell r="Q4040">
            <v>30.8</v>
          </cell>
          <cell r="R4040">
            <v>11</v>
          </cell>
          <cell r="S4040">
            <v>30.800000000000011</v>
          </cell>
          <cell r="T4040" t="str">
            <v xml:space="preserve"> </v>
          </cell>
        </row>
        <row r="4041">
          <cell r="A4041" t="str">
            <v>73259100</v>
          </cell>
          <cell r="B4041" t="str">
            <v>Boulets ou articles similaires pour broyeurs, en fonte, fer ou acier</v>
          </cell>
          <cell r="C4041">
            <v>38393</v>
          </cell>
          <cell r="D4041">
            <v>10</v>
          </cell>
          <cell r="E4041">
            <v>0</v>
          </cell>
          <cell r="F4041">
            <v>18</v>
          </cell>
          <cell r="G4041">
            <v>10</v>
          </cell>
          <cell r="H4041">
            <v>0</v>
          </cell>
          <cell r="I4041">
            <v>18</v>
          </cell>
          <cell r="J4041">
            <v>1</v>
          </cell>
          <cell r="K4041">
            <v>0</v>
          </cell>
          <cell r="L4041" t="str">
            <v>KGM</v>
          </cell>
          <cell r="M4041">
            <v>0</v>
          </cell>
          <cell r="N4041">
            <v>0</v>
          </cell>
          <cell r="O4041" t="str">
            <v>CLASSE</v>
          </cell>
          <cell r="P4041">
            <v>2</v>
          </cell>
          <cell r="Q4041">
            <v>30.8</v>
          </cell>
          <cell r="R4041">
            <v>11</v>
          </cell>
          <cell r="S4041">
            <v>30.800000000000011</v>
          </cell>
          <cell r="T4041" t="str">
            <v xml:space="preserve"> </v>
          </cell>
        </row>
        <row r="4042">
          <cell r="A4042" t="str">
            <v>73259910</v>
          </cell>
          <cell r="B4042" t="str">
            <v>Ouvrages moul_x0002_s en fonte, fer ou acier pour canalisation autres que ceux du 73251010</v>
          </cell>
          <cell r="C4042">
            <v>38393</v>
          </cell>
          <cell r="D4042">
            <v>10</v>
          </cell>
          <cell r="E4042">
            <v>0</v>
          </cell>
          <cell r="F4042">
            <v>18</v>
          </cell>
          <cell r="G4042">
            <v>10</v>
          </cell>
          <cell r="H4042">
            <v>0</v>
          </cell>
          <cell r="I4042">
            <v>18</v>
          </cell>
          <cell r="J4042">
            <v>1</v>
          </cell>
          <cell r="K4042">
            <v>0</v>
          </cell>
          <cell r="L4042" t="str">
            <v>KGM</v>
          </cell>
          <cell r="M4042">
            <v>0</v>
          </cell>
          <cell r="N4042">
            <v>0</v>
          </cell>
          <cell r="O4042" t="str">
            <v>CLASSE</v>
          </cell>
          <cell r="P4042">
            <v>2</v>
          </cell>
          <cell r="Q4042">
            <v>30.8</v>
          </cell>
          <cell r="R4042">
            <v>11</v>
          </cell>
          <cell r="S4042">
            <v>30.800000000000011</v>
          </cell>
          <cell r="T4042" t="str">
            <v xml:space="preserve"> </v>
          </cell>
        </row>
        <row r="4043">
          <cell r="A4043" t="str">
            <v>73259990</v>
          </cell>
          <cell r="B4043" t="str">
            <v>Ouvrages moul_x0002_s en fer, fonte ou acier autres que ceux du 73251010 au 73259910</v>
          </cell>
          <cell r="C4043">
            <v>38393</v>
          </cell>
          <cell r="D4043">
            <v>10</v>
          </cell>
          <cell r="E4043">
            <v>0</v>
          </cell>
          <cell r="F4043">
            <v>18</v>
          </cell>
          <cell r="G4043">
            <v>10</v>
          </cell>
          <cell r="H4043">
            <v>0</v>
          </cell>
          <cell r="I4043">
            <v>18</v>
          </cell>
          <cell r="J4043">
            <v>1</v>
          </cell>
          <cell r="K4043">
            <v>0</v>
          </cell>
          <cell r="L4043" t="str">
            <v>KGM</v>
          </cell>
          <cell r="M4043">
            <v>0</v>
          </cell>
          <cell r="N4043">
            <v>0</v>
          </cell>
          <cell r="O4043" t="str">
            <v>CLASSE</v>
          </cell>
          <cell r="P4043">
            <v>2</v>
          </cell>
          <cell r="Q4043">
            <v>30.8</v>
          </cell>
          <cell r="R4043">
            <v>11</v>
          </cell>
          <cell r="S4043">
            <v>30.800000000000011</v>
          </cell>
          <cell r="T4043" t="str">
            <v xml:space="preserve"> </v>
          </cell>
        </row>
        <row r="4044">
          <cell r="A4044" t="str">
            <v>73261100</v>
          </cell>
          <cell r="B4044" t="str">
            <v>Boulets et art.pour broyeurs,forges ou estampes en fer ou acier</v>
          </cell>
          <cell r="C4044">
            <v>38393</v>
          </cell>
          <cell r="D4044">
            <v>10</v>
          </cell>
          <cell r="E4044">
            <v>0</v>
          </cell>
          <cell r="F4044">
            <v>18</v>
          </cell>
          <cell r="G4044">
            <v>10</v>
          </cell>
          <cell r="H4044">
            <v>0</v>
          </cell>
          <cell r="I4044">
            <v>18</v>
          </cell>
          <cell r="J4044">
            <v>1</v>
          </cell>
          <cell r="K4044">
            <v>0</v>
          </cell>
          <cell r="L4044" t="str">
            <v>KGM</v>
          </cell>
          <cell r="M4044">
            <v>0</v>
          </cell>
          <cell r="N4044">
            <v>0</v>
          </cell>
          <cell r="O4044" t="str">
            <v>CLASSE</v>
          </cell>
          <cell r="P4044">
            <v>2</v>
          </cell>
          <cell r="Q4044">
            <v>30.8</v>
          </cell>
          <cell r="R4044">
            <v>11</v>
          </cell>
          <cell r="S4044">
            <v>30.800000000000011</v>
          </cell>
          <cell r="T4044" t="str">
            <v xml:space="preserve"> </v>
          </cell>
        </row>
        <row r="4045">
          <cell r="A4045" t="str">
            <v>73261910</v>
          </cell>
          <cell r="B4045" t="str">
            <v>Esses _x0005_ bois en fer ou acier</v>
          </cell>
          <cell r="C4045">
            <v>38393</v>
          </cell>
          <cell r="D4045">
            <v>10</v>
          </cell>
          <cell r="E4045">
            <v>0</v>
          </cell>
          <cell r="F4045">
            <v>18</v>
          </cell>
          <cell r="G4045">
            <v>10</v>
          </cell>
          <cell r="H4045">
            <v>0</v>
          </cell>
          <cell r="I4045">
            <v>18</v>
          </cell>
          <cell r="J4045">
            <v>1</v>
          </cell>
          <cell r="K4045">
            <v>0</v>
          </cell>
          <cell r="L4045" t="str">
            <v>KGM</v>
          </cell>
          <cell r="M4045">
            <v>0</v>
          </cell>
          <cell r="N4045">
            <v>0</v>
          </cell>
          <cell r="O4045" t="str">
            <v>CLASSE</v>
          </cell>
          <cell r="P4045">
            <v>2</v>
          </cell>
          <cell r="Q4045">
            <v>30.8</v>
          </cell>
          <cell r="R4045">
            <v>11</v>
          </cell>
          <cell r="S4045">
            <v>30.800000000000011</v>
          </cell>
          <cell r="T4045" t="str">
            <v xml:space="preserve"> </v>
          </cell>
        </row>
        <row r="4046">
          <cell r="A4046" t="str">
            <v>73261990</v>
          </cell>
          <cell r="B4046" t="str">
            <v>Ouvrages en fer ou acier autres que 732611et 73261910</v>
          </cell>
          <cell r="C4046">
            <v>38393</v>
          </cell>
          <cell r="D4046">
            <v>10</v>
          </cell>
          <cell r="E4046">
            <v>0</v>
          </cell>
          <cell r="F4046">
            <v>18</v>
          </cell>
          <cell r="G4046">
            <v>10</v>
          </cell>
          <cell r="H4046">
            <v>0</v>
          </cell>
          <cell r="I4046">
            <v>18</v>
          </cell>
          <cell r="J4046">
            <v>1</v>
          </cell>
          <cell r="K4046">
            <v>0</v>
          </cell>
          <cell r="L4046" t="str">
            <v>KGM</v>
          </cell>
          <cell r="M4046">
            <v>0</v>
          </cell>
          <cell r="N4046">
            <v>0</v>
          </cell>
          <cell r="O4046" t="str">
            <v>CLASSE</v>
          </cell>
          <cell r="P4046">
            <v>2</v>
          </cell>
          <cell r="Q4046">
            <v>30.8</v>
          </cell>
          <cell r="R4046">
            <v>11</v>
          </cell>
          <cell r="S4046">
            <v>30.800000000000011</v>
          </cell>
          <cell r="T4046" t="str">
            <v xml:space="preserve"> </v>
          </cell>
        </row>
        <row r="4047">
          <cell r="A4047" t="str">
            <v>73262000</v>
          </cell>
          <cell r="B4047" t="str">
            <v>Ouvrages en fils de fer ou acier</v>
          </cell>
          <cell r="C4047">
            <v>38393</v>
          </cell>
          <cell r="D4047">
            <v>10</v>
          </cell>
          <cell r="E4047">
            <v>0</v>
          </cell>
          <cell r="F4047">
            <v>18</v>
          </cell>
          <cell r="G4047">
            <v>10</v>
          </cell>
          <cell r="H4047">
            <v>0</v>
          </cell>
          <cell r="I4047">
            <v>18</v>
          </cell>
          <cell r="J4047">
            <v>1</v>
          </cell>
          <cell r="K4047">
            <v>0</v>
          </cell>
          <cell r="L4047" t="str">
            <v>KGM</v>
          </cell>
          <cell r="M4047">
            <v>0</v>
          </cell>
          <cell r="N4047">
            <v>0</v>
          </cell>
          <cell r="O4047" t="str">
            <v>CLASSE</v>
          </cell>
          <cell r="P4047">
            <v>2</v>
          </cell>
          <cell r="Q4047">
            <v>30.8</v>
          </cell>
          <cell r="R4047">
            <v>11</v>
          </cell>
          <cell r="S4047">
            <v>30.800000000000011</v>
          </cell>
          <cell r="T4047" t="str">
            <v xml:space="preserve"> </v>
          </cell>
        </row>
        <row r="4048">
          <cell r="A4048" t="str">
            <v>73269010</v>
          </cell>
          <cell r="B4048" t="str">
            <v>Mat_x0002_riels de drainage en fer ou en acier</v>
          </cell>
          <cell r="C4048">
            <v>38393</v>
          </cell>
          <cell r="D4048">
            <v>10</v>
          </cell>
          <cell r="E4048">
            <v>0</v>
          </cell>
          <cell r="F4048">
            <v>18</v>
          </cell>
          <cell r="G4048">
            <v>10</v>
          </cell>
          <cell r="H4048">
            <v>0</v>
          </cell>
          <cell r="I4048">
            <v>18</v>
          </cell>
          <cell r="J4048">
            <v>1</v>
          </cell>
          <cell r="K4048">
            <v>0</v>
          </cell>
          <cell r="L4048" t="str">
            <v>KGM</v>
          </cell>
          <cell r="M4048">
            <v>0</v>
          </cell>
          <cell r="N4048">
            <v>0</v>
          </cell>
          <cell r="O4048" t="str">
            <v>CLASSE</v>
          </cell>
          <cell r="P4048">
            <v>2</v>
          </cell>
          <cell r="Q4048">
            <v>30.8</v>
          </cell>
          <cell r="R4048">
            <v>11</v>
          </cell>
          <cell r="S4048">
            <v>30.800000000000011</v>
          </cell>
          <cell r="T4048" t="str">
            <v xml:space="preserve"> </v>
          </cell>
        </row>
        <row r="4049">
          <cell r="A4049" t="str">
            <v>73269090</v>
          </cell>
          <cell r="B4049" t="str">
            <v>Ouvrages en fer ou acier autres que ceux du732611 _x0005_ 73269010</v>
          </cell>
          <cell r="C4049">
            <v>38393</v>
          </cell>
          <cell r="D4049">
            <v>5</v>
          </cell>
          <cell r="E4049">
            <v>0</v>
          </cell>
          <cell r="F4049">
            <v>18</v>
          </cell>
          <cell r="G4049">
            <v>5</v>
          </cell>
          <cell r="H4049">
            <v>0</v>
          </cell>
          <cell r="I4049">
            <v>18</v>
          </cell>
          <cell r="J4049">
            <v>1</v>
          </cell>
          <cell r="K4049">
            <v>0</v>
          </cell>
          <cell r="L4049" t="str">
            <v>KGM</v>
          </cell>
          <cell r="M4049">
            <v>0</v>
          </cell>
          <cell r="N4049">
            <v>0</v>
          </cell>
          <cell r="O4049" t="str">
            <v>CLASSE</v>
          </cell>
          <cell r="P4049">
            <v>1</v>
          </cell>
          <cell r="Q4049">
            <v>24.9</v>
          </cell>
          <cell r="R4049">
            <v>6</v>
          </cell>
          <cell r="S4049">
            <v>24.900000000000006</v>
          </cell>
          <cell r="T4049" t="str">
            <v xml:space="preserve"> </v>
          </cell>
        </row>
        <row r="4050">
          <cell r="A4050" t="str">
            <v>74011000</v>
          </cell>
          <cell r="B4050" t="str">
            <v>Mattes de cuivre</v>
          </cell>
          <cell r="C4050">
            <v>38393</v>
          </cell>
          <cell r="D4050">
            <v>10</v>
          </cell>
          <cell r="E4050">
            <v>0</v>
          </cell>
          <cell r="F4050">
            <v>18</v>
          </cell>
          <cell r="G4050">
            <v>10</v>
          </cell>
          <cell r="H4050">
            <v>0</v>
          </cell>
          <cell r="I4050">
            <v>18</v>
          </cell>
          <cell r="J4050">
            <v>1</v>
          </cell>
          <cell r="K4050">
            <v>0</v>
          </cell>
          <cell r="L4050" t="str">
            <v>TNE</v>
          </cell>
          <cell r="M4050" t="str">
            <v>KGM</v>
          </cell>
          <cell r="N4050">
            <v>0</v>
          </cell>
          <cell r="O4050" t="str">
            <v>CLASSE</v>
          </cell>
          <cell r="P4050">
            <v>2</v>
          </cell>
          <cell r="Q4050">
            <v>30.8</v>
          </cell>
          <cell r="R4050">
            <v>11</v>
          </cell>
          <cell r="S4050">
            <v>30.800000000000011</v>
          </cell>
          <cell r="T4050" t="str">
            <v xml:space="preserve"> </v>
          </cell>
        </row>
        <row r="4051">
          <cell r="A4051" t="str">
            <v>74012000</v>
          </cell>
          <cell r="B4051" t="str">
            <v>Cuivre de cement (precipite de cuivre)</v>
          </cell>
          <cell r="C4051">
            <v>38393</v>
          </cell>
          <cell r="D4051">
            <v>10</v>
          </cell>
          <cell r="E4051">
            <v>0</v>
          </cell>
          <cell r="F4051">
            <v>18</v>
          </cell>
          <cell r="G4051">
            <v>10</v>
          </cell>
          <cell r="H4051">
            <v>0</v>
          </cell>
          <cell r="I4051">
            <v>18</v>
          </cell>
          <cell r="J4051">
            <v>1</v>
          </cell>
          <cell r="K4051">
            <v>0</v>
          </cell>
          <cell r="L4051" t="str">
            <v>TNE</v>
          </cell>
          <cell r="M4051" t="str">
            <v>KGM</v>
          </cell>
          <cell r="N4051">
            <v>0</v>
          </cell>
          <cell r="O4051" t="str">
            <v>CLASSE</v>
          </cell>
          <cell r="P4051">
            <v>2</v>
          </cell>
          <cell r="Q4051">
            <v>30.8</v>
          </cell>
          <cell r="R4051">
            <v>11</v>
          </cell>
          <cell r="S4051">
            <v>30.800000000000011</v>
          </cell>
          <cell r="T4051" t="str">
            <v xml:space="preserve"> </v>
          </cell>
        </row>
        <row r="4052">
          <cell r="A4052" t="str">
            <v>74020000</v>
          </cell>
          <cell r="B4052" t="str">
            <v>Cuivre non affine anodes en cuivre pour affinage electrolytique</v>
          </cell>
          <cell r="C4052">
            <v>38393</v>
          </cell>
          <cell r="D4052">
            <v>10</v>
          </cell>
          <cell r="E4052">
            <v>0</v>
          </cell>
          <cell r="F4052">
            <v>18</v>
          </cell>
          <cell r="G4052">
            <v>10</v>
          </cell>
          <cell r="H4052">
            <v>0</v>
          </cell>
          <cell r="I4052">
            <v>18</v>
          </cell>
          <cell r="J4052">
            <v>1</v>
          </cell>
          <cell r="K4052">
            <v>0</v>
          </cell>
          <cell r="L4052" t="str">
            <v>TNE</v>
          </cell>
          <cell r="M4052" t="str">
            <v>KGM</v>
          </cell>
          <cell r="N4052">
            <v>0</v>
          </cell>
          <cell r="O4052" t="str">
            <v>CLASSE</v>
          </cell>
          <cell r="P4052">
            <v>2</v>
          </cell>
          <cell r="Q4052">
            <v>30.8</v>
          </cell>
          <cell r="R4052">
            <v>11</v>
          </cell>
          <cell r="S4052">
            <v>30.800000000000011</v>
          </cell>
          <cell r="T4052" t="str">
            <v xml:space="preserve"> </v>
          </cell>
        </row>
        <row r="4053">
          <cell r="A4053" t="str">
            <v>74031100</v>
          </cell>
          <cell r="B4053" t="str">
            <v>Cathodes et sections de cathodes en cuivre affine</v>
          </cell>
          <cell r="C4053">
            <v>38393</v>
          </cell>
          <cell r="D4053">
            <v>10</v>
          </cell>
          <cell r="E4053">
            <v>0</v>
          </cell>
          <cell r="F4053">
            <v>18</v>
          </cell>
          <cell r="G4053">
            <v>10</v>
          </cell>
          <cell r="H4053">
            <v>0</v>
          </cell>
          <cell r="I4053">
            <v>18</v>
          </cell>
          <cell r="J4053">
            <v>1</v>
          </cell>
          <cell r="K4053">
            <v>0</v>
          </cell>
          <cell r="L4053" t="str">
            <v>TNE</v>
          </cell>
          <cell r="M4053" t="str">
            <v>KGM</v>
          </cell>
          <cell r="N4053">
            <v>0</v>
          </cell>
          <cell r="O4053" t="str">
            <v>CLASSE</v>
          </cell>
          <cell r="P4053">
            <v>2</v>
          </cell>
          <cell r="Q4053">
            <v>30.8</v>
          </cell>
          <cell r="R4053">
            <v>11</v>
          </cell>
          <cell r="S4053">
            <v>30.800000000000011</v>
          </cell>
          <cell r="T4053" t="str">
            <v xml:space="preserve"> </v>
          </cell>
        </row>
        <row r="4054">
          <cell r="A4054" t="str">
            <v>74031200</v>
          </cell>
          <cell r="B4054" t="str">
            <v>Barres a fil (wire-bars) en cuivre affine</v>
          </cell>
          <cell r="C4054">
            <v>38393</v>
          </cell>
          <cell r="D4054">
            <v>10</v>
          </cell>
          <cell r="E4054">
            <v>0</v>
          </cell>
          <cell r="F4054">
            <v>18</v>
          </cell>
          <cell r="G4054">
            <v>10</v>
          </cell>
          <cell r="H4054">
            <v>0</v>
          </cell>
          <cell r="I4054">
            <v>18</v>
          </cell>
          <cell r="J4054">
            <v>1</v>
          </cell>
          <cell r="K4054">
            <v>0</v>
          </cell>
          <cell r="L4054" t="str">
            <v>TNE</v>
          </cell>
          <cell r="M4054" t="str">
            <v>KGM</v>
          </cell>
          <cell r="N4054">
            <v>0</v>
          </cell>
          <cell r="O4054" t="str">
            <v>CLASSE</v>
          </cell>
          <cell r="P4054">
            <v>2</v>
          </cell>
          <cell r="Q4054">
            <v>30.8</v>
          </cell>
          <cell r="R4054">
            <v>11</v>
          </cell>
          <cell r="S4054">
            <v>30.800000000000011</v>
          </cell>
          <cell r="T4054" t="str">
            <v xml:space="preserve"> </v>
          </cell>
        </row>
        <row r="4055">
          <cell r="A4055" t="str">
            <v>74031300</v>
          </cell>
          <cell r="B4055" t="str">
            <v>Billettes en cuivre affine</v>
          </cell>
          <cell r="C4055">
            <v>38393</v>
          </cell>
          <cell r="D4055">
            <v>10</v>
          </cell>
          <cell r="E4055">
            <v>0</v>
          </cell>
          <cell r="F4055">
            <v>18</v>
          </cell>
          <cell r="G4055">
            <v>10</v>
          </cell>
          <cell r="H4055">
            <v>0</v>
          </cell>
          <cell r="I4055">
            <v>18</v>
          </cell>
          <cell r="J4055">
            <v>1</v>
          </cell>
          <cell r="K4055">
            <v>0</v>
          </cell>
          <cell r="L4055" t="str">
            <v>TNE</v>
          </cell>
          <cell r="M4055" t="str">
            <v>KGM</v>
          </cell>
          <cell r="N4055">
            <v>0</v>
          </cell>
          <cell r="O4055" t="str">
            <v>CLASSE</v>
          </cell>
          <cell r="P4055">
            <v>2</v>
          </cell>
          <cell r="Q4055">
            <v>30.8</v>
          </cell>
          <cell r="R4055">
            <v>11</v>
          </cell>
          <cell r="S4055">
            <v>30.800000000000011</v>
          </cell>
          <cell r="T4055" t="str">
            <v xml:space="preserve"> </v>
          </cell>
        </row>
        <row r="4056">
          <cell r="A4056" t="str">
            <v>74031900</v>
          </cell>
          <cell r="B4056" t="str">
            <v>Cuivres affines</v>
          </cell>
          <cell r="C4056">
            <v>38393</v>
          </cell>
          <cell r="D4056">
            <v>10</v>
          </cell>
          <cell r="E4056">
            <v>0</v>
          </cell>
          <cell r="F4056">
            <v>18</v>
          </cell>
          <cell r="G4056">
            <v>10</v>
          </cell>
          <cell r="H4056">
            <v>0</v>
          </cell>
          <cell r="I4056">
            <v>18</v>
          </cell>
          <cell r="J4056">
            <v>1</v>
          </cell>
          <cell r="K4056">
            <v>0</v>
          </cell>
          <cell r="L4056" t="str">
            <v>TNE</v>
          </cell>
          <cell r="M4056" t="str">
            <v>KGM</v>
          </cell>
          <cell r="N4056">
            <v>0</v>
          </cell>
          <cell r="O4056" t="str">
            <v>CLASSE</v>
          </cell>
          <cell r="P4056">
            <v>2</v>
          </cell>
          <cell r="Q4056">
            <v>30.8</v>
          </cell>
          <cell r="R4056">
            <v>11</v>
          </cell>
          <cell r="S4056">
            <v>30.800000000000011</v>
          </cell>
          <cell r="T4056" t="str">
            <v xml:space="preserve"> </v>
          </cell>
        </row>
        <row r="4057">
          <cell r="A4057" t="str">
            <v>74032100</v>
          </cell>
          <cell r="B4057" t="str">
            <v>Alliages de cuivre a base de cuivre-zinc (laiton)</v>
          </cell>
          <cell r="C4057">
            <v>38393</v>
          </cell>
          <cell r="D4057">
            <v>10</v>
          </cell>
          <cell r="E4057">
            <v>0</v>
          </cell>
          <cell r="F4057">
            <v>18</v>
          </cell>
          <cell r="G4057">
            <v>10</v>
          </cell>
          <cell r="H4057">
            <v>0</v>
          </cell>
          <cell r="I4057">
            <v>18</v>
          </cell>
          <cell r="J4057">
            <v>1</v>
          </cell>
          <cell r="K4057">
            <v>0</v>
          </cell>
          <cell r="L4057" t="str">
            <v>TNE</v>
          </cell>
          <cell r="M4057" t="str">
            <v>KGM</v>
          </cell>
          <cell r="N4057">
            <v>0</v>
          </cell>
          <cell r="O4057" t="str">
            <v>CLASSE</v>
          </cell>
          <cell r="P4057">
            <v>2</v>
          </cell>
          <cell r="Q4057">
            <v>30.8</v>
          </cell>
          <cell r="R4057">
            <v>11</v>
          </cell>
          <cell r="S4057">
            <v>30.800000000000011</v>
          </cell>
          <cell r="T4057" t="str">
            <v xml:space="preserve"> </v>
          </cell>
        </row>
        <row r="4058">
          <cell r="A4058" t="str">
            <v>74032200</v>
          </cell>
          <cell r="B4058" t="str">
            <v>Alliages de cuivre a base de cuivre-etain (bronze)</v>
          </cell>
          <cell r="C4058">
            <v>38393</v>
          </cell>
          <cell r="D4058">
            <v>10</v>
          </cell>
          <cell r="E4058">
            <v>0</v>
          </cell>
          <cell r="F4058">
            <v>18</v>
          </cell>
          <cell r="G4058">
            <v>10</v>
          </cell>
          <cell r="H4058">
            <v>0</v>
          </cell>
          <cell r="I4058">
            <v>18</v>
          </cell>
          <cell r="J4058">
            <v>1</v>
          </cell>
          <cell r="K4058">
            <v>0</v>
          </cell>
          <cell r="L4058" t="str">
            <v>TNE</v>
          </cell>
          <cell r="M4058" t="str">
            <v>KGM</v>
          </cell>
          <cell r="N4058">
            <v>0</v>
          </cell>
          <cell r="O4058" t="str">
            <v>CLASSE</v>
          </cell>
          <cell r="P4058">
            <v>2</v>
          </cell>
          <cell r="Q4058">
            <v>30.8</v>
          </cell>
          <cell r="R4058">
            <v>11</v>
          </cell>
          <cell r="S4058">
            <v>30.800000000000011</v>
          </cell>
          <cell r="T4058" t="str">
            <v xml:space="preserve"> </v>
          </cell>
        </row>
        <row r="4059">
          <cell r="A4059" t="str">
            <v>74032300</v>
          </cell>
          <cell r="B4059" t="str">
            <v>Alliages de cuivre a base de cuivre-nickel ou cuivre-nickel-zinc</v>
          </cell>
          <cell r="C4059">
            <v>38393</v>
          </cell>
          <cell r="D4059">
            <v>10</v>
          </cell>
          <cell r="E4059">
            <v>0</v>
          </cell>
          <cell r="F4059">
            <v>18</v>
          </cell>
          <cell r="G4059">
            <v>10</v>
          </cell>
          <cell r="H4059">
            <v>0</v>
          </cell>
          <cell r="I4059">
            <v>18</v>
          </cell>
          <cell r="J4059">
            <v>1</v>
          </cell>
          <cell r="K4059">
            <v>0</v>
          </cell>
          <cell r="L4059" t="str">
            <v>TNE</v>
          </cell>
          <cell r="M4059" t="str">
            <v>KGM</v>
          </cell>
          <cell r="N4059">
            <v>0</v>
          </cell>
          <cell r="O4059" t="str">
            <v>CLASSE</v>
          </cell>
          <cell r="P4059">
            <v>2</v>
          </cell>
          <cell r="Q4059">
            <v>30.8</v>
          </cell>
          <cell r="R4059">
            <v>11</v>
          </cell>
          <cell r="S4059">
            <v>30.800000000000011</v>
          </cell>
          <cell r="T4059" t="str">
            <v xml:space="preserve"> </v>
          </cell>
        </row>
        <row r="4060">
          <cell r="A4060" t="str">
            <v>74032900</v>
          </cell>
          <cell r="B4060" t="str">
            <v>Alliages de cuivre (alliages meres du n. 74.05 exclus)</v>
          </cell>
          <cell r="C4060">
            <v>38393</v>
          </cell>
          <cell r="D4060">
            <v>10</v>
          </cell>
          <cell r="E4060">
            <v>0</v>
          </cell>
          <cell r="F4060">
            <v>18</v>
          </cell>
          <cell r="G4060">
            <v>10</v>
          </cell>
          <cell r="H4060">
            <v>0</v>
          </cell>
          <cell r="I4060">
            <v>18</v>
          </cell>
          <cell r="J4060">
            <v>1</v>
          </cell>
          <cell r="K4060">
            <v>0</v>
          </cell>
          <cell r="L4060" t="str">
            <v>TNE</v>
          </cell>
          <cell r="M4060" t="str">
            <v>KGM</v>
          </cell>
          <cell r="N4060">
            <v>0</v>
          </cell>
          <cell r="O4060" t="str">
            <v>CLASSE</v>
          </cell>
          <cell r="P4060">
            <v>2</v>
          </cell>
          <cell r="Q4060">
            <v>30.8</v>
          </cell>
          <cell r="R4060">
            <v>11</v>
          </cell>
          <cell r="S4060">
            <v>30.800000000000011</v>
          </cell>
          <cell r="T4060" t="str">
            <v xml:space="preserve"> </v>
          </cell>
        </row>
        <row r="4061">
          <cell r="A4061" t="str">
            <v>74040000</v>
          </cell>
          <cell r="B4061" t="str">
            <v>Dechets et debris de cuivre</v>
          </cell>
          <cell r="C4061">
            <v>38393</v>
          </cell>
          <cell r="D4061">
            <v>10</v>
          </cell>
          <cell r="E4061">
            <v>0</v>
          </cell>
          <cell r="F4061">
            <v>18</v>
          </cell>
          <cell r="G4061">
            <v>10</v>
          </cell>
          <cell r="H4061">
            <v>0</v>
          </cell>
          <cell r="I4061">
            <v>18</v>
          </cell>
          <cell r="J4061">
            <v>1</v>
          </cell>
          <cell r="K4061">
            <v>0</v>
          </cell>
          <cell r="L4061" t="str">
            <v>TNE</v>
          </cell>
          <cell r="M4061" t="str">
            <v>KGM</v>
          </cell>
          <cell r="N4061">
            <v>0</v>
          </cell>
          <cell r="O4061" t="str">
            <v>CLASSE</v>
          </cell>
          <cell r="P4061">
            <v>2</v>
          </cell>
          <cell r="Q4061">
            <v>30.8</v>
          </cell>
          <cell r="R4061">
            <v>11</v>
          </cell>
          <cell r="S4061">
            <v>30.800000000000011</v>
          </cell>
          <cell r="T4061" t="str">
            <v xml:space="preserve"> </v>
          </cell>
        </row>
        <row r="4062">
          <cell r="A4062" t="str">
            <v>74050000</v>
          </cell>
          <cell r="B4062" t="str">
            <v>Alliages meres de cuivre</v>
          </cell>
          <cell r="C4062">
            <v>38393</v>
          </cell>
          <cell r="D4062">
            <v>10</v>
          </cell>
          <cell r="E4062">
            <v>0</v>
          </cell>
          <cell r="F4062">
            <v>18</v>
          </cell>
          <cell r="G4062">
            <v>10</v>
          </cell>
          <cell r="H4062">
            <v>0</v>
          </cell>
          <cell r="I4062">
            <v>18</v>
          </cell>
          <cell r="J4062">
            <v>1</v>
          </cell>
          <cell r="K4062">
            <v>0</v>
          </cell>
          <cell r="L4062" t="str">
            <v>TNE</v>
          </cell>
          <cell r="M4062" t="str">
            <v>KGM</v>
          </cell>
          <cell r="N4062">
            <v>0</v>
          </cell>
          <cell r="O4062" t="str">
            <v>CLASSE</v>
          </cell>
          <cell r="P4062">
            <v>2</v>
          </cell>
          <cell r="Q4062">
            <v>30.8</v>
          </cell>
          <cell r="R4062">
            <v>11</v>
          </cell>
          <cell r="S4062">
            <v>30.800000000000011</v>
          </cell>
          <cell r="T4062" t="str">
            <v xml:space="preserve"> </v>
          </cell>
        </row>
        <row r="4063">
          <cell r="A4063" t="str">
            <v>74061000</v>
          </cell>
          <cell r="B4063" t="str">
            <v>Poudres de cuivre a structure non lamellaire</v>
          </cell>
          <cell r="C4063">
            <v>38393</v>
          </cell>
          <cell r="D4063">
            <v>10</v>
          </cell>
          <cell r="E4063">
            <v>0</v>
          </cell>
          <cell r="F4063">
            <v>18</v>
          </cell>
          <cell r="G4063">
            <v>10</v>
          </cell>
          <cell r="H4063">
            <v>0</v>
          </cell>
          <cell r="I4063">
            <v>18</v>
          </cell>
          <cell r="J4063">
            <v>1</v>
          </cell>
          <cell r="K4063">
            <v>0</v>
          </cell>
          <cell r="L4063" t="str">
            <v>TNE</v>
          </cell>
          <cell r="M4063" t="str">
            <v>KGM</v>
          </cell>
          <cell r="N4063">
            <v>0</v>
          </cell>
          <cell r="O4063" t="str">
            <v>CLASSE</v>
          </cell>
          <cell r="P4063">
            <v>2</v>
          </cell>
          <cell r="Q4063">
            <v>30.8</v>
          </cell>
          <cell r="R4063">
            <v>11</v>
          </cell>
          <cell r="S4063">
            <v>30.800000000000011</v>
          </cell>
          <cell r="T4063" t="str">
            <v xml:space="preserve"> </v>
          </cell>
        </row>
        <row r="4064">
          <cell r="A4064" t="str">
            <v>74062000</v>
          </cell>
          <cell r="B4064" t="str">
            <v>Poudres de cuivre a structure lamellaire ; paillettes de cuivre</v>
          </cell>
          <cell r="C4064">
            <v>38393</v>
          </cell>
          <cell r="D4064">
            <v>10</v>
          </cell>
          <cell r="E4064">
            <v>0</v>
          </cell>
          <cell r="F4064">
            <v>18</v>
          </cell>
          <cell r="G4064">
            <v>10</v>
          </cell>
          <cell r="H4064">
            <v>0</v>
          </cell>
          <cell r="I4064">
            <v>18</v>
          </cell>
          <cell r="J4064">
            <v>1</v>
          </cell>
          <cell r="K4064">
            <v>0</v>
          </cell>
          <cell r="L4064" t="str">
            <v>TNE</v>
          </cell>
          <cell r="M4064" t="str">
            <v>KGM</v>
          </cell>
          <cell r="N4064">
            <v>0</v>
          </cell>
          <cell r="O4064" t="str">
            <v>CLASSE</v>
          </cell>
          <cell r="P4064">
            <v>2</v>
          </cell>
          <cell r="Q4064">
            <v>30.8</v>
          </cell>
          <cell r="R4064">
            <v>11</v>
          </cell>
          <cell r="S4064">
            <v>30.800000000000011</v>
          </cell>
          <cell r="T4064" t="str">
            <v xml:space="preserve"> </v>
          </cell>
        </row>
        <row r="4065">
          <cell r="A4065" t="str">
            <v>74071000</v>
          </cell>
          <cell r="B4065" t="str">
            <v>Barres et profiles en cuivre affine</v>
          </cell>
          <cell r="C4065">
            <v>38393</v>
          </cell>
          <cell r="D4065">
            <v>10</v>
          </cell>
          <cell r="E4065">
            <v>0</v>
          </cell>
          <cell r="F4065">
            <v>18</v>
          </cell>
          <cell r="G4065">
            <v>10</v>
          </cell>
          <cell r="H4065">
            <v>0</v>
          </cell>
          <cell r="I4065">
            <v>18</v>
          </cell>
          <cell r="J4065">
            <v>1</v>
          </cell>
          <cell r="K4065">
            <v>0</v>
          </cell>
          <cell r="L4065" t="str">
            <v>TNE</v>
          </cell>
          <cell r="M4065" t="str">
            <v>KGM</v>
          </cell>
          <cell r="N4065">
            <v>0</v>
          </cell>
          <cell r="O4065" t="str">
            <v>CLASSE</v>
          </cell>
          <cell r="P4065">
            <v>2</v>
          </cell>
          <cell r="Q4065">
            <v>30.8</v>
          </cell>
          <cell r="R4065">
            <v>11</v>
          </cell>
          <cell r="S4065">
            <v>30.800000000000011</v>
          </cell>
          <cell r="T4065" t="str">
            <v xml:space="preserve"> </v>
          </cell>
        </row>
        <row r="4066">
          <cell r="A4066" t="str">
            <v>74072100</v>
          </cell>
          <cell r="B4066" t="str">
            <v>Barres a base de cuivre-zinc (laiton)</v>
          </cell>
          <cell r="C4066">
            <v>38393</v>
          </cell>
          <cell r="D4066">
            <v>10</v>
          </cell>
          <cell r="E4066">
            <v>0</v>
          </cell>
          <cell r="F4066">
            <v>18</v>
          </cell>
          <cell r="G4066">
            <v>10</v>
          </cell>
          <cell r="H4066">
            <v>0</v>
          </cell>
          <cell r="I4066">
            <v>18</v>
          </cell>
          <cell r="J4066">
            <v>1</v>
          </cell>
          <cell r="K4066">
            <v>0</v>
          </cell>
          <cell r="L4066" t="str">
            <v>TNE</v>
          </cell>
          <cell r="M4066" t="str">
            <v>KGM</v>
          </cell>
          <cell r="N4066">
            <v>0</v>
          </cell>
          <cell r="O4066" t="str">
            <v>CLASSE</v>
          </cell>
          <cell r="P4066">
            <v>2</v>
          </cell>
          <cell r="Q4066">
            <v>30.8</v>
          </cell>
          <cell r="R4066">
            <v>11</v>
          </cell>
          <cell r="S4066">
            <v>30.800000000000011</v>
          </cell>
          <cell r="T4066" t="str">
            <v xml:space="preserve"> </v>
          </cell>
        </row>
        <row r="4067">
          <cell r="A4067" t="str">
            <v>74072200</v>
          </cell>
          <cell r="B4067" t="str">
            <v>Barres a base de cuivre-nickel ou cuivre-nickel-zinc</v>
          </cell>
          <cell r="C4067">
            <v>38393</v>
          </cell>
          <cell r="D4067">
            <v>10</v>
          </cell>
          <cell r="E4067">
            <v>0</v>
          </cell>
          <cell r="F4067">
            <v>18</v>
          </cell>
          <cell r="G4067">
            <v>10</v>
          </cell>
          <cell r="H4067">
            <v>0</v>
          </cell>
          <cell r="I4067">
            <v>18</v>
          </cell>
          <cell r="J4067">
            <v>1</v>
          </cell>
          <cell r="K4067">
            <v>0</v>
          </cell>
          <cell r="L4067" t="str">
            <v>TNE</v>
          </cell>
          <cell r="M4067" t="str">
            <v>KGM</v>
          </cell>
          <cell r="N4067">
            <v>0</v>
          </cell>
          <cell r="O4067" t="str">
            <v>CLASSE</v>
          </cell>
          <cell r="P4067">
            <v>2</v>
          </cell>
          <cell r="Q4067">
            <v>30.8</v>
          </cell>
          <cell r="R4067">
            <v>11</v>
          </cell>
          <cell r="S4067">
            <v>30.800000000000011</v>
          </cell>
          <cell r="T4067" t="str">
            <v xml:space="preserve"> </v>
          </cell>
        </row>
        <row r="4068">
          <cell r="A4068" t="str">
            <v>74072900</v>
          </cell>
          <cell r="B4068" t="str">
            <v>Barres en autres alliages de cuivre</v>
          </cell>
          <cell r="C4068">
            <v>38393</v>
          </cell>
          <cell r="D4068">
            <v>10</v>
          </cell>
          <cell r="E4068">
            <v>0</v>
          </cell>
          <cell r="F4068">
            <v>18</v>
          </cell>
          <cell r="G4068">
            <v>10</v>
          </cell>
          <cell r="H4068">
            <v>0</v>
          </cell>
          <cell r="I4068">
            <v>18</v>
          </cell>
          <cell r="J4068">
            <v>1</v>
          </cell>
          <cell r="K4068">
            <v>0</v>
          </cell>
          <cell r="L4068" t="str">
            <v>TNE</v>
          </cell>
          <cell r="M4068" t="str">
            <v>KGM</v>
          </cell>
          <cell r="N4068">
            <v>0</v>
          </cell>
          <cell r="O4068" t="str">
            <v>CLASSE</v>
          </cell>
          <cell r="P4068">
            <v>2</v>
          </cell>
          <cell r="Q4068">
            <v>30.8</v>
          </cell>
          <cell r="R4068">
            <v>11</v>
          </cell>
          <cell r="S4068">
            <v>30.800000000000011</v>
          </cell>
          <cell r="T4068" t="str">
            <v xml:space="preserve"> </v>
          </cell>
        </row>
        <row r="4069">
          <cell r="A4069" t="str">
            <v>74081100</v>
          </cell>
          <cell r="B4069" t="str">
            <v>Fils en cuivre affine, section transversale + 6 mm</v>
          </cell>
          <cell r="C4069">
            <v>38393</v>
          </cell>
          <cell r="D4069">
            <v>10</v>
          </cell>
          <cell r="E4069">
            <v>0</v>
          </cell>
          <cell r="F4069">
            <v>18</v>
          </cell>
          <cell r="G4069">
            <v>10</v>
          </cell>
          <cell r="H4069">
            <v>0</v>
          </cell>
          <cell r="I4069">
            <v>18</v>
          </cell>
          <cell r="J4069">
            <v>1</v>
          </cell>
          <cell r="K4069">
            <v>0</v>
          </cell>
          <cell r="L4069" t="str">
            <v>TNE</v>
          </cell>
          <cell r="M4069" t="str">
            <v>KGM</v>
          </cell>
          <cell r="N4069">
            <v>0</v>
          </cell>
          <cell r="O4069" t="str">
            <v>CLASSE</v>
          </cell>
          <cell r="P4069">
            <v>2</v>
          </cell>
          <cell r="Q4069">
            <v>30.8</v>
          </cell>
          <cell r="R4069">
            <v>11</v>
          </cell>
          <cell r="S4069">
            <v>30.800000000000011</v>
          </cell>
          <cell r="T4069" t="str">
            <v xml:space="preserve"> </v>
          </cell>
        </row>
        <row r="4070">
          <cell r="A4070" t="str">
            <v>74081900</v>
          </cell>
          <cell r="B4070" t="str">
            <v>Fils en cuivre affine</v>
          </cell>
          <cell r="C4070">
            <v>38393</v>
          </cell>
          <cell r="D4070">
            <v>10</v>
          </cell>
          <cell r="E4070">
            <v>0</v>
          </cell>
          <cell r="F4070">
            <v>18</v>
          </cell>
          <cell r="G4070">
            <v>10</v>
          </cell>
          <cell r="H4070">
            <v>0</v>
          </cell>
          <cell r="I4070">
            <v>18</v>
          </cell>
          <cell r="J4070">
            <v>1</v>
          </cell>
          <cell r="K4070">
            <v>0</v>
          </cell>
          <cell r="L4070" t="str">
            <v>TNE</v>
          </cell>
          <cell r="M4070" t="str">
            <v>KGM</v>
          </cell>
          <cell r="N4070">
            <v>0</v>
          </cell>
          <cell r="O4070" t="str">
            <v>CLASSE</v>
          </cell>
          <cell r="P4070">
            <v>2</v>
          </cell>
          <cell r="Q4070">
            <v>30.8</v>
          </cell>
          <cell r="R4070">
            <v>11</v>
          </cell>
          <cell r="S4070">
            <v>30.800000000000011</v>
          </cell>
          <cell r="T4070" t="str">
            <v xml:space="preserve"> </v>
          </cell>
        </row>
        <row r="4071">
          <cell r="A4071" t="str">
            <v>74082100</v>
          </cell>
          <cell r="B4071" t="str">
            <v>Fils de laiton (cuivre-zinc)</v>
          </cell>
          <cell r="C4071">
            <v>38393</v>
          </cell>
          <cell r="D4071">
            <v>10</v>
          </cell>
          <cell r="E4071">
            <v>0</v>
          </cell>
          <cell r="F4071">
            <v>18</v>
          </cell>
          <cell r="G4071">
            <v>10</v>
          </cell>
          <cell r="H4071">
            <v>0</v>
          </cell>
          <cell r="I4071">
            <v>18</v>
          </cell>
          <cell r="J4071">
            <v>1</v>
          </cell>
          <cell r="K4071">
            <v>0</v>
          </cell>
          <cell r="L4071" t="str">
            <v>TNE</v>
          </cell>
          <cell r="M4071" t="str">
            <v>KGM</v>
          </cell>
          <cell r="N4071">
            <v>0</v>
          </cell>
          <cell r="O4071" t="str">
            <v>CLASSE</v>
          </cell>
          <cell r="P4071">
            <v>2</v>
          </cell>
          <cell r="Q4071">
            <v>30.8</v>
          </cell>
          <cell r="R4071">
            <v>11</v>
          </cell>
          <cell r="S4071">
            <v>30.800000000000011</v>
          </cell>
          <cell r="T4071" t="str">
            <v xml:space="preserve"> </v>
          </cell>
        </row>
        <row r="4072">
          <cell r="A4072" t="str">
            <v>74082200</v>
          </cell>
          <cell r="B4072" t="str">
            <v>Fils de cupronickel (cuivre-nickel) ou de maillechort (cuivre-nickel-zinc)</v>
          </cell>
          <cell r="C4072">
            <v>38393</v>
          </cell>
          <cell r="D4072">
            <v>10</v>
          </cell>
          <cell r="E4072">
            <v>0</v>
          </cell>
          <cell r="F4072">
            <v>18</v>
          </cell>
          <cell r="G4072">
            <v>10</v>
          </cell>
          <cell r="H4072">
            <v>0</v>
          </cell>
          <cell r="I4072">
            <v>18</v>
          </cell>
          <cell r="J4072">
            <v>1</v>
          </cell>
          <cell r="K4072">
            <v>0</v>
          </cell>
          <cell r="L4072" t="str">
            <v>TNE</v>
          </cell>
          <cell r="M4072" t="str">
            <v>KGM</v>
          </cell>
          <cell r="N4072">
            <v>0</v>
          </cell>
          <cell r="O4072" t="str">
            <v>CLASSE</v>
          </cell>
          <cell r="P4072">
            <v>2</v>
          </cell>
          <cell r="Q4072">
            <v>30.8</v>
          </cell>
          <cell r="R4072">
            <v>11</v>
          </cell>
          <cell r="S4072">
            <v>30.800000000000011</v>
          </cell>
          <cell r="T4072" t="str">
            <v xml:space="preserve"> </v>
          </cell>
        </row>
        <row r="4073">
          <cell r="A4073" t="str">
            <v>74082900</v>
          </cell>
          <cell r="B4073" t="str">
            <v>Fils en autres alliages de cuivre</v>
          </cell>
          <cell r="C4073">
            <v>38393</v>
          </cell>
          <cell r="D4073">
            <v>5</v>
          </cell>
          <cell r="E4073">
            <v>0</v>
          </cell>
          <cell r="F4073">
            <v>18</v>
          </cell>
          <cell r="G4073">
            <v>5</v>
          </cell>
          <cell r="H4073">
            <v>0</v>
          </cell>
          <cell r="I4073">
            <v>18</v>
          </cell>
          <cell r="J4073">
            <v>1</v>
          </cell>
          <cell r="K4073">
            <v>0</v>
          </cell>
          <cell r="L4073" t="str">
            <v>TNE</v>
          </cell>
          <cell r="M4073" t="str">
            <v>KGM</v>
          </cell>
          <cell r="N4073">
            <v>0</v>
          </cell>
          <cell r="O4073" t="str">
            <v>CLASSE</v>
          </cell>
          <cell r="P4073">
            <v>1</v>
          </cell>
          <cell r="Q4073">
            <v>24.9</v>
          </cell>
          <cell r="R4073">
            <v>6</v>
          </cell>
          <cell r="S4073">
            <v>24.900000000000006</v>
          </cell>
          <cell r="T4073" t="str">
            <v xml:space="preserve"> </v>
          </cell>
        </row>
        <row r="4074">
          <cell r="A4074" t="str">
            <v>74091100</v>
          </cell>
          <cell r="B4074" t="str">
            <v>Toles et bandes enroulees en cuivre affine,d'une epaisseur excedant 0,15mm</v>
          </cell>
          <cell r="C4074">
            <v>38393</v>
          </cell>
          <cell r="D4074">
            <v>10</v>
          </cell>
          <cell r="E4074">
            <v>0</v>
          </cell>
          <cell r="F4074">
            <v>18</v>
          </cell>
          <cell r="G4074">
            <v>10</v>
          </cell>
          <cell r="H4074">
            <v>0</v>
          </cell>
          <cell r="I4074">
            <v>18</v>
          </cell>
          <cell r="J4074">
            <v>1</v>
          </cell>
          <cell r="K4074">
            <v>0</v>
          </cell>
          <cell r="L4074" t="str">
            <v>TNE</v>
          </cell>
          <cell r="M4074" t="str">
            <v>KGM</v>
          </cell>
          <cell r="N4074">
            <v>0</v>
          </cell>
          <cell r="O4074" t="str">
            <v>CLASSE</v>
          </cell>
          <cell r="P4074">
            <v>2</v>
          </cell>
          <cell r="Q4074">
            <v>30.8</v>
          </cell>
          <cell r="R4074">
            <v>11</v>
          </cell>
          <cell r="S4074">
            <v>30.800000000000011</v>
          </cell>
          <cell r="T4074" t="str">
            <v xml:space="preserve"> </v>
          </cell>
        </row>
        <row r="4075">
          <cell r="A4075" t="str">
            <v>74091900</v>
          </cell>
          <cell r="B4075" t="str">
            <v>Toles et bandes en cuivre affine,d'une epaisseur excedant 0,15 mm</v>
          </cell>
          <cell r="C4075">
            <v>38393</v>
          </cell>
          <cell r="D4075">
            <v>10</v>
          </cell>
          <cell r="E4075">
            <v>0</v>
          </cell>
          <cell r="F4075">
            <v>18</v>
          </cell>
          <cell r="G4075">
            <v>10</v>
          </cell>
          <cell r="H4075">
            <v>0</v>
          </cell>
          <cell r="I4075">
            <v>18</v>
          </cell>
          <cell r="J4075">
            <v>1</v>
          </cell>
          <cell r="K4075">
            <v>0</v>
          </cell>
          <cell r="L4075" t="str">
            <v>TNE</v>
          </cell>
          <cell r="M4075" t="str">
            <v>KGM</v>
          </cell>
          <cell r="N4075">
            <v>0</v>
          </cell>
          <cell r="O4075" t="str">
            <v>CLASSE</v>
          </cell>
          <cell r="P4075">
            <v>2</v>
          </cell>
          <cell r="Q4075">
            <v>30.8</v>
          </cell>
          <cell r="R4075">
            <v>11</v>
          </cell>
          <cell r="S4075">
            <v>30.800000000000011</v>
          </cell>
          <cell r="T4075" t="str">
            <v xml:space="preserve"> </v>
          </cell>
        </row>
        <row r="4076">
          <cell r="A4076" t="str">
            <v>74092100</v>
          </cell>
          <cell r="B4076" t="str">
            <v>Toles et bandes enroulees en laiton (cuivre-zinc), epaisseur + de 0,15 mm</v>
          </cell>
          <cell r="C4076">
            <v>38393</v>
          </cell>
          <cell r="D4076">
            <v>10</v>
          </cell>
          <cell r="E4076">
            <v>0</v>
          </cell>
          <cell r="F4076">
            <v>18</v>
          </cell>
          <cell r="G4076">
            <v>10</v>
          </cell>
          <cell r="H4076">
            <v>0</v>
          </cell>
          <cell r="I4076">
            <v>18</v>
          </cell>
          <cell r="J4076">
            <v>1</v>
          </cell>
          <cell r="K4076">
            <v>0</v>
          </cell>
          <cell r="L4076" t="str">
            <v>TNE</v>
          </cell>
          <cell r="M4076" t="str">
            <v>KGM</v>
          </cell>
          <cell r="N4076">
            <v>0</v>
          </cell>
          <cell r="O4076" t="str">
            <v>CLASSE</v>
          </cell>
          <cell r="P4076">
            <v>2</v>
          </cell>
          <cell r="Q4076">
            <v>30.8</v>
          </cell>
          <cell r="R4076">
            <v>11</v>
          </cell>
          <cell r="S4076">
            <v>30.800000000000011</v>
          </cell>
          <cell r="T4076" t="str">
            <v xml:space="preserve"> </v>
          </cell>
        </row>
        <row r="4077">
          <cell r="A4077" t="str">
            <v>74092900</v>
          </cell>
          <cell r="B4077" t="str">
            <v>Toles et bandes en laiton (cuivre-zinc), epaisseur + 0,15 mm</v>
          </cell>
          <cell r="C4077">
            <v>38393</v>
          </cell>
          <cell r="D4077">
            <v>10</v>
          </cell>
          <cell r="E4077">
            <v>0</v>
          </cell>
          <cell r="F4077">
            <v>18</v>
          </cell>
          <cell r="G4077">
            <v>10</v>
          </cell>
          <cell r="H4077">
            <v>0</v>
          </cell>
          <cell r="I4077">
            <v>18</v>
          </cell>
          <cell r="J4077">
            <v>1</v>
          </cell>
          <cell r="K4077">
            <v>0</v>
          </cell>
          <cell r="L4077" t="str">
            <v>TNE</v>
          </cell>
          <cell r="M4077" t="str">
            <v>KGM</v>
          </cell>
          <cell r="N4077">
            <v>0</v>
          </cell>
          <cell r="O4077" t="str">
            <v>CLASSE</v>
          </cell>
          <cell r="P4077">
            <v>2</v>
          </cell>
          <cell r="Q4077">
            <v>30.8</v>
          </cell>
          <cell r="R4077">
            <v>11</v>
          </cell>
          <cell r="S4077">
            <v>30.800000000000011</v>
          </cell>
          <cell r="T4077" t="str">
            <v xml:space="preserve"> </v>
          </cell>
        </row>
        <row r="4078">
          <cell r="A4078" t="str">
            <v>74093100</v>
          </cell>
          <cell r="B4078" t="str">
            <v>Toles et bandes enroulees en bronze (cuivre-etain), epaisseur + 0,15 mm</v>
          </cell>
          <cell r="C4078">
            <v>38393</v>
          </cell>
          <cell r="D4078">
            <v>10</v>
          </cell>
          <cell r="E4078">
            <v>0</v>
          </cell>
          <cell r="F4078">
            <v>18</v>
          </cell>
          <cell r="G4078">
            <v>10</v>
          </cell>
          <cell r="H4078">
            <v>0</v>
          </cell>
          <cell r="I4078">
            <v>18</v>
          </cell>
          <cell r="J4078">
            <v>1</v>
          </cell>
          <cell r="K4078">
            <v>0</v>
          </cell>
          <cell r="L4078" t="str">
            <v>TNE</v>
          </cell>
          <cell r="M4078" t="str">
            <v>KGM</v>
          </cell>
          <cell r="N4078">
            <v>0</v>
          </cell>
          <cell r="O4078" t="str">
            <v>CLASSE</v>
          </cell>
          <cell r="P4078">
            <v>2</v>
          </cell>
          <cell r="Q4078">
            <v>30.8</v>
          </cell>
          <cell r="R4078">
            <v>11</v>
          </cell>
          <cell r="S4078">
            <v>30.800000000000011</v>
          </cell>
          <cell r="T4078" t="str">
            <v xml:space="preserve"> </v>
          </cell>
        </row>
        <row r="4079">
          <cell r="A4079" t="str">
            <v>74093900</v>
          </cell>
          <cell r="B4079" t="str">
            <v>Toles et bandes en bronze (cuivre-etain), epaisseur + 0,15 mm</v>
          </cell>
          <cell r="C4079">
            <v>38393</v>
          </cell>
          <cell r="D4079">
            <v>10</v>
          </cell>
          <cell r="E4079">
            <v>0</v>
          </cell>
          <cell r="F4079">
            <v>18</v>
          </cell>
          <cell r="G4079">
            <v>10</v>
          </cell>
          <cell r="H4079">
            <v>0</v>
          </cell>
          <cell r="I4079">
            <v>18</v>
          </cell>
          <cell r="J4079">
            <v>1</v>
          </cell>
          <cell r="K4079">
            <v>0</v>
          </cell>
          <cell r="L4079" t="str">
            <v>TNE</v>
          </cell>
          <cell r="M4079" t="str">
            <v>KGM</v>
          </cell>
          <cell r="N4079">
            <v>0</v>
          </cell>
          <cell r="O4079" t="str">
            <v>CLASSE</v>
          </cell>
          <cell r="P4079">
            <v>2</v>
          </cell>
          <cell r="Q4079">
            <v>30.8</v>
          </cell>
          <cell r="R4079">
            <v>11</v>
          </cell>
          <cell r="S4079">
            <v>30.800000000000011</v>
          </cell>
          <cell r="T4079" t="str">
            <v xml:space="preserve"> </v>
          </cell>
        </row>
        <row r="4080">
          <cell r="A4080" t="str">
            <v>74094000</v>
          </cell>
          <cell r="B4080" t="str">
            <v>Toles et bandes en cupronickel ou maillechort, epaisseur + 0,15 mm</v>
          </cell>
          <cell r="C4080">
            <v>38393</v>
          </cell>
          <cell r="D4080">
            <v>10</v>
          </cell>
          <cell r="E4080">
            <v>0</v>
          </cell>
          <cell r="F4080">
            <v>18</v>
          </cell>
          <cell r="G4080">
            <v>10</v>
          </cell>
          <cell r="H4080">
            <v>0</v>
          </cell>
          <cell r="I4080">
            <v>18</v>
          </cell>
          <cell r="J4080">
            <v>1</v>
          </cell>
          <cell r="K4080">
            <v>0</v>
          </cell>
          <cell r="L4080" t="str">
            <v>TNE</v>
          </cell>
          <cell r="M4080" t="str">
            <v>KGM</v>
          </cell>
          <cell r="N4080">
            <v>0</v>
          </cell>
          <cell r="O4080" t="str">
            <v>CLASSE</v>
          </cell>
          <cell r="P4080">
            <v>2</v>
          </cell>
          <cell r="Q4080">
            <v>30.8</v>
          </cell>
          <cell r="R4080">
            <v>11</v>
          </cell>
          <cell r="S4080">
            <v>30.800000000000011</v>
          </cell>
          <cell r="T4080" t="str">
            <v xml:space="preserve"> </v>
          </cell>
        </row>
        <row r="4081">
          <cell r="A4081" t="str">
            <v>74099000</v>
          </cell>
          <cell r="B4081" t="str">
            <v>Toles et bandes en autres alliages de cuivre, epaisseur + 0,15 mm</v>
          </cell>
          <cell r="C4081">
            <v>38393</v>
          </cell>
          <cell r="D4081">
            <v>10</v>
          </cell>
          <cell r="E4081">
            <v>0</v>
          </cell>
          <cell r="F4081">
            <v>18</v>
          </cell>
          <cell r="G4081">
            <v>10</v>
          </cell>
          <cell r="H4081">
            <v>0</v>
          </cell>
          <cell r="I4081">
            <v>18</v>
          </cell>
          <cell r="J4081">
            <v>1</v>
          </cell>
          <cell r="K4081">
            <v>0</v>
          </cell>
          <cell r="L4081" t="str">
            <v>TNE</v>
          </cell>
          <cell r="M4081" t="str">
            <v>KGM</v>
          </cell>
          <cell r="N4081">
            <v>0</v>
          </cell>
          <cell r="O4081" t="str">
            <v>CLASSE</v>
          </cell>
          <cell r="P4081">
            <v>2</v>
          </cell>
          <cell r="Q4081">
            <v>30.8</v>
          </cell>
          <cell r="R4081">
            <v>11</v>
          </cell>
          <cell r="S4081">
            <v>30.800000000000011</v>
          </cell>
          <cell r="T4081" t="str">
            <v xml:space="preserve"> </v>
          </cell>
        </row>
        <row r="4082">
          <cell r="A4082" t="str">
            <v>74101100</v>
          </cell>
          <cell r="B4082" t="str">
            <v>Feuilles et bandes en cuivre affine sans support, epaisseur 0,15 mm et -</v>
          </cell>
          <cell r="C4082">
            <v>38393</v>
          </cell>
          <cell r="D4082">
            <v>10</v>
          </cell>
          <cell r="E4082">
            <v>0</v>
          </cell>
          <cell r="F4082">
            <v>18</v>
          </cell>
          <cell r="G4082">
            <v>10</v>
          </cell>
          <cell r="H4082">
            <v>0</v>
          </cell>
          <cell r="I4082">
            <v>18</v>
          </cell>
          <cell r="J4082">
            <v>1</v>
          </cell>
          <cell r="K4082">
            <v>0</v>
          </cell>
          <cell r="L4082" t="str">
            <v>TNE</v>
          </cell>
          <cell r="M4082" t="str">
            <v>KGM</v>
          </cell>
          <cell r="N4082">
            <v>0</v>
          </cell>
          <cell r="O4082" t="str">
            <v>CLASSE</v>
          </cell>
          <cell r="P4082">
            <v>2</v>
          </cell>
          <cell r="Q4082">
            <v>30.8</v>
          </cell>
          <cell r="R4082">
            <v>11</v>
          </cell>
          <cell r="S4082">
            <v>30.800000000000011</v>
          </cell>
          <cell r="T4082" t="str">
            <v xml:space="preserve"> </v>
          </cell>
        </row>
        <row r="4083">
          <cell r="A4083" t="str">
            <v>74101200</v>
          </cell>
          <cell r="B4083" t="str">
            <v>Feuilles et bandes minces en alliages de cuivre sans support, 0,15 mm et -</v>
          </cell>
          <cell r="C4083">
            <v>38393</v>
          </cell>
          <cell r="D4083">
            <v>10</v>
          </cell>
          <cell r="E4083">
            <v>0</v>
          </cell>
          <cell r="F4083">
            <v>18</v>
          </cell>
          <cell r="G4083">
            <v>10</v>
          </cell>
          <cell r="H4083">
            <v>0</v>
          </cell>
          <cell r="I4083">
            <v>18</v>
          </cell>
          <cell r="J4083">
            <v>1</v>
          </cell>
          <cell r="K4083">
            <v>0</v>
          </cell>
          <cell r="L4083" t="str">
            <v>TNE</v>
          </cell>
          <cell r="M4083" t="str">
            <v>KGM</v>
          </cell>
          <cell r="N4083">
            <v>0</v>
          </cell>
          <cell r="O4083" t="str">
            <v>CLASSE</v>
          </cell>
          <cell r="P4083">
            <v>2</v>
          </cell>
          <cell r="Q4083">
            <v>30.8</v>
          </cell>
          <cell r="R4083">
            <v>11</v>
          </cell>
          <cell r="S4083">
            <v>30.800000000000011</v>
          </cell>
          <cell r="T4083" t="str">
            <v xml:space="preserve"> </v>
          </cell>
        </row>
        <row r="4084">
          <cell r="A4084" t="str">
            <v>74102100</v>
          </cell>
          <cell r="B4084" t="str">
            <v>Feuilles et bandes minces en cuivre affine sur support, ep. 0,15 mm et -</v>
          </cell>
          <cell r="C4084">
            <v>38393</v>
          </cell>
          <cell r="D4084">
            <v>10</v>
          </cell>
          <cell r="E4084">
            <v>0</v>
          </cell>
          <cell r="F4084">
            <v>18</v>
          </cell>
          <cell r="G4084">
            <v>10</v>
          </cell>
          <cell r="H4084">
            <v>0</v>
          </cell>
          <cell r="I4084">
            <v>18</v>
          </cell>
          <cell r="J4084">
            <v>1</v>
          </cell>
          <cell r="K4084">
            <v>0</v>
          </cell>
          <cell r="L4084" t="str">
            <v>TNE</v>
          </cell>
          <cell r="M4084" t="str">
            <v>KGM</v>
          </cell>
          <cell r="N4084">
            <v>0</v>
          </cell>
          <cell r="O4084" t="str">
            <v>CLASSE</v>
          </cell>
          <cell r="P4084">
            <v>2</v>
          </cell>
          <cell r="Q4084">
            <v>30.8</v>
          </cell>
          <cell r="R4084">
            <v>11</v>
          </cell>
          <cell r="S4084">
            <v>30.800000000000011</v>
          </cell>
          <cell r="T4084" t="str">
            <v xml:space="preserve"> </v>
          </cell>
        </row>
        <row r="4085">
          <cell r="A4085" t="str">
            <v>74102200</v>
          </cell>
          <cell r="B4085" t="str">
            <v>Feuilles,bandes minces en alliages de cuivre sur support,ep.0,15 mm et -</v>
          </cell>
          <cell r="C4085">
            <v>38393</v>
          </cell>
          <cell r="D4085">
            <v>10</v>
          </cell>
          <cell r="E4085">
            <v>0</v>
          </cell>
          <cell r="F4085">
            <v>18</v>
          </cell>
          <cell r="G4085">
            <v>10</v>
          </cell>
          <cell r="H4085">
            <v>0</v>
          </cell>
          <cell r="I4085">
            <v>18</v>
          </cell>
          <cell r="J4085">
            <v>1</v>
          </cell>
          <cell r="K4085">
            <v>0</v>
          </cell>
          <cell r="L4085" t="str">
            <v>TNE</v>
          </cell>
          <cell r="M4085" t="str">
            <v>KGM</v>
          </cell>
          <cell r="N4085">
            <v>0</v>
          </cell>
          <cell r="O4085" t="str">
            <v>CLASSE</v>
          </cell>
          <cell r="P4085">
            <v>2</v>
          </cell>
          <cell r="Q4085">
            <v>30.8</v>
          </cell>
          <cell r="R4085">
            <v>11</v>
          </cell>
          <cell r="S4085">
            <v>30.800000000000011</v>
          </cell>
          <cell r="T4085" t="str">
            <v xml:space="preserve"> </v>
          </cell>
        </row>
        <row r="4086">
          <cell r="A4086" t="str">
            <v>74111000</v>
          </cell>
          <cell r="B4086" t="str">
            <v>Tubes et tuyaux en cuivre affine</v>
          </cell>
          <cell r="C4086">
            <v>38393</v>
          </cell>
          <cell r="D4086">
            <v>10</v>
          </cell>
          <cell r="E4086">
            <v>0</v>
          </cell>
          <cell r="F4086">
            <v>18</v>
          </cell>
          <cell r="G4086">
            <v>10</v>
          </cell>
          <cell r="H4086">
            <v>0</v>
          </cell>
          <cell r="I4086">
            <v>18</v>
          </cell>
          <cell r="J4086">
            <v>1</v>
          </cell>
          <cell r="K4086">
            <v>0</v>
          </cell>
          <cell r="L4086" t="str">
            <v>TNE</v>
          </cell>
          <cell r="M4086" t="str">
            <v>KGM</v>
          </cell>
          <cell r="N4086">
            <v>0</v>
          </cell>
          <cell r="O4086" t="str">
            <v>CLASSE</v>
          </cell>
          <cell r="P4086">
            <v>2</v>
          </cell>
          <cell r="Q4086">
            <v>30.8</v>
          </cell>
          <cell r="R4086">
            <v>11</v>
          </cell>
          <cell r="S4086">
            <v>30.800000000000011</v>
          </cell>
          <cell r="T4086" t="str">
            <v xml:space="preserve"> </v>
          </cell>
        </row>
        <row r="4087">
          <cell r="A4087" t="str">
            <v>74112100</v>
          </cell>
          <cell r="B4087" t="str">
            <v>Tubes et tuyaux en laiton (cuivre-zinc)</v>
          </cell>
          <cell r="C4087">
            <v>38393</v>
          </cell>
          <cell r="D4087">
            <v>10</v>
          </cell>
          <cell r="E4087">
            <v>0</v>
          </cell>
          <cell r="F4087">
            <v>18</v>
          </cell>
          <cell r="G4087">
            <v>10</v>
          </cell>
          <cell r="H4087">
            <v>0</v>
          </cell>
          <cell r="I4087">
            <v>18</v>
          </cell>
          <cell r="J4087">
            <v>1</v>
          </cell>
          <cell r="K4087">
            <v>0</v>
          </cell>
          <cell r="L4087" t="str">
            <v>TNE</v>
          </cell>
          <cell r="M4087" t="str">
            <v>KGM</v>
          </cell>
          <cell r="N4087">
            <v>0</v>
          </cell>
          <cell r="O4087" t="str">
            <v>CLASSE</v>
          </cell>
          <cell r="P4087">
            <v>2</v>
          </cell>
          <cell r="Q4087">
            <v>30.8</v>
          </cell>
          <cell r="R4087">
            <v>11</v>
          </cell>
          <cell r="S4087">
            <v>30.800000000000011</v>
          </cell>
          <cell r="T4087" t="str">
            <v xml:space="preserve"> </v>
          </cell>
        </row>
        <row r="4088">
          <cell r="A4088" t="str">
            <v>74112200</v>
          </cell>
          <cell r="B4088" t="str">
            <v>Tubes et tuyaux en cupronickel ou maillechort</v>
          </cell>
          <cell r="C4088">
            <v>38393</v>
          </cell>
          <cell r="D4088">
            <v>10</v>
          </cell>
          <cell r="E4088">
            <v>0</v>
          </cell>
          <cell r="F4088">
            <v>18</v>
          </cell>
          <cell r="G4088">
            <v>10</v>
          </cell>
          <cell r="H4088">
            <v>0</v>
          </cell>
          <cell r="I4088">
            <v>18</v>
          </cell>
          <cell r="J4088">
            <v>1</v>
          </cell>
          <cell r="K4088">
            <v>0</v>
          </cell>
          <cell r="L4088" t="str">
            <v>TNE</v>
          </cell>
          <cell r="M4088" t="str">
            <v>KGM</v>
          </cell>
          <cell r="N4088">
            <v>0</v>
          </cell>
          <cell r="O4088" t="str">
            <v>CLASSE</v>
          </cell>
          <cell r="P4088">
            <v>2</v>
          </cell>
          <cell r="Q4088">
            <v>30.8</v>
          </cell>
          <cell r="R4088">
            <v>11</v>
          </cell>
          <cell r="S4088">
            <v>30.800000000000011</v>
          </cell>
          <cell r="T4088" t="str">
            <v xml:space="preserve"> </v>
          </cell>
        </row>
        <row r="4089">
          <cell r="A4089" t="str">
            <v>74112900</v>
          </cell>
          <cell r="B4089" t="str">
            <v>Tubes et tuyaux en autres alliages de cuivre</v>
          </cell>
          <cell r="C4089">
            <v>38393</v>
          </cell>
          <cell r="D4089">
            <v>10</v>
          </cell>
          <cell r="E4089">
            <v>0</v>
          </cell>
          <cell r="F4089">
            <v>18</v>
          </cell>
          <cell r="G4089">
            <v>10</v>
          </cell>
          <cell r="H4089">
            <v>0</v>
          </cell>
          <cell r="I4089">
            <v>18</v>
          </cell>
          <cell r="J4089">
            <v>1</v>
          </cell>
          <cell r="K4089">
            <v>0</v>
          </cell>
          <cell r="L4089" t="str">
            <v>TNE</v>
          </cell>
          <cell r="M4089" t="str">
            <v>KGM</v>
          </cell>
          <cell r="N4089">
            <v>0</v>
          </cell>
          <cell r="O4089" t="str">
            <v>CLASSE</v>
          </cell>
          <cell r="P4089">
            <v>2</v>
          </cell>
          <cell r="Q4089">
            <v>30.8</v>
          </cell>
          <cell r="R4089">
            <v>11</v>
          </cell>
          <cell r="S4089">
            <v>30.800000000000011</v>
          </cell>
          <cell r="T4089" t="str">
            <v xml:space="preserve"> </v>
          </cell>
        </row>
        <row r="4090">
          <cell r="A4090" t="str">
            <v>74121000</v>
          </cell>
          <cell r="B4090" t="str">
            <v>Accessoires de tuyauterie en cuivre affine</v>
          </cell>
          <cell r="C4090">
            <v>38393</v>
          </cell>
          <cell r="D4090">
            <v>10</v>
          </cell>
          <cell r="E4090">
            <v>0</v>
          </cell>
          <cell r="F4090">
            <v>18</v>
          </cell>
          <cell r="G4090">
            <v>10</v>
          </cell>
          <cell r="H4090">
            <v>0</v>
          </cell>
          <cell r="I4090">
            <v>18</v>
          </cell>
          <cell r="J4090">
            <v>1</v>
          </cell>
          <cell r="K4090">
            <v>0</v>
          </cell>
          <cell r="L4090" t="str">
            <v>TNE</v>
          </cell>
          <cell r="M4090" t="str">
            <v>KGM</v>
          </cell>
          <cell r="N4090">
            <v>0</v>
          </cell>
          <cell r="O4090" t="str">
            <v>CLASSE</v>
          </cell>
          <cell r="P4090">
            <v>2</v>
          </cell>
          <cell r="Q4090">
            <v>30.8</v>
          </cell>
          <cell r="R4090">
            <v>11</v>
          </cell>
          <cell r="S4090">
            <v>30.800000000000011</v>
          </cell>
          <cell r="T4090" t="str">
            <v xml:space="preserve"> </v>
          </cell>
        </row>
        <row r="4091">
          <cell r="A4091" t="str">
            <v>74122000</v>
          </cell>
          <cell r="B4091" t="str">
            <v>Accessoires de tuyauterie en alliages de cuivre</v>
          </cell>
          <cell r="C4091">
            <v>38393</v>
          </cell>
          <cell r="D4091">
            <v>10</v>
          </cell>
          <cell r="E4091">
            <v>0</v>
          </cell>
          <cell r="F4091">
            <v>18</v>
          </cell>
          <cell r="G4091">
            <v>10</v>
          </cell>
          <cell r="H4091">
            <v>0</v>
          </cell>
          <cell r="I4091">
            <v>18</v>
          </cell>
          <cell r="J4091">
            <v>1</v>
          </cell>
          <cell r="K4091">
            <v>0</v>
          </cell>
          <cell r="L4091" t="str">
            <v>TNE</v>
          </cell>
          <cell r="M4091" t="str">
            <v>KGM</v>
          </cell>
          <cell r="N4091">
            <v>0</v>
          </cell>
          <cell r="O4091" t="str">
            <v>CLASSE</v>
          </cell>
          <cell r="P4091">
            <v>2</v>
          </cell>
          <cell r="Q4091">
            <v>30.8</v>
          </cell>
          <cell r="R4091">
            <v>11</v>
          </cell>
          <cell r="S4091">
            <v>30.800000000000011</v>
          </cell>
          <cell r="T4091" t="str">
            <v xml:space="preserve"> </v>
          </cell>
        </row>
        <row r="4092">
          <cell r="A4092" t="str">
            <v>74130000</v>
          </cell>
          <cell r="B4092" t="str">
            <v>Torons,cables,tresses &amp; similaire en cuivre non isoles pour l'electricite</v>
          </cell>
          <cell r="C4092">
            <v>38393</v>
          </cell>
          <cell r="D4092">
            <v>10</v>
          </cell>
          <cell r="E4092">
            <v>0</v>
          </cell>
          <cell r="F4092">
            <v>18</v>
          </cell>
          <cell r="G4092">
            <v>10</v>
          </cell>
          <cell r="H4092">
            <v>0</v>
          </cell>
          <cell r="I4092">
            <v>18</v>
          </cell>
          <cell r="J4092">
            <v>1</v>
          </cell>
          <cell r="K4092">
            <v>0</v>
          </cell>
          <cell r="L4092" t="str">
            <v>TNE</v>
          </cell>
          <cell r="M4092" t="str">
            <v>KGM</v>
          </cell>
          <cell r="N4092">
            <v>0</v>
          </cell>
          <cell r="O4092" t="str">
            <v>CLASSE</v>
          </cell>
          <cell r="P4092">
            <v>2</v>
          </cell>
          <cell r="Q4092">
            <v>30.8</v>
          </cell>
          <cell r="R4092">
            <v>11</v>
          </cell>
          <cell r="S4092">
            <v>30.800000000000011</v>
          </cell>
          <cell r="T4092" t="str">
            <v xml:space="preserve"> </v>
          </cell>
        </row>
        <row r="4093">
          <cell r="A4093" t="str">
            <v>74142000</v>
          </cell>
          <cell r="B4093" t="str">
            <v>Toiles metalliques en fils de cuivre</v>
          </cell>
          <cell r="C4093">
            <v>38393</v>
          </cell>
          <cell r="D4093">
            <v>30</v>
          </cell>
          <cell r="E4093">
            <v>0</v>
          </cell>
          <cell r="F4093">
            <v>18</v>
          </cell>
          <cell r="G4093">
            <v>30</v>
          </cell>
          <cell r="H4093">
            <v>0</v>
          </cell>
          <cell r="I4093">
            <v>18</v>
          </cell>
          <cell r="J4093">
            <v>1</v>
          </cell>
          <cell r="K4093">
            <v>0</v>
          </cell>
          <cell r="L4093" t="str">
            <v>TNE</v>
          </cell>
          <cell r="M4093" t="str">
            <v>KGM</v>
          </cell>
          <cell r="N4093">
            <v>0</v>
          </cell>
          <cell r="O4093" t="str">
            <v>CLASSE</v>
          </cell>
          <cell r="P4093">
            <v>4</v>
          </cell>
          <cell r="Q4093">
            <v>54.4</v>
          </cell>
          <cell r="R4093">
            <v>31</v>
          </cell>
          <cell r="S4093">
            <v>54.400000000000006</v>
          </cell>
          <cell r="T4093" t="str">
            <v xml:space="preserve"> </v>
          </cell>
        </row>
        <row r="4094">
          <cell r="A4094" t="str">
            <v>74149010</v>
          </cell>
          <cell r="B4094" t="str">
            <v>Grillages et treillis en fils de cuivre</v>
          </cell>
          <cell r="C4094">
            <v>38393</v>
          </cell>
          <cell r="D4094">
            <v>30</v>
          </cell>
          <cell r="E4094">
            <v>0</v>
          </cell>
          <cell r="F4094">
            <v>18</v>
          </cell>
          <cell r="G4094">
            <v>30</v>
          </cell>
          <cell r="H4094">
            <v>0</v>
          </cell>
          <cell r="I4094">
            <v>18</v>
          </cell>
          <cell r="J4094">
            <v>1</v>
          </cell>
          <cell r="K4094">
            <v>0</v>
          </cell>
          <cell r="L4094" t="str">
            <v>TNE</v>
          </cell>
          <cell r="M4094" t="str">
            <v>KGM</v>
          </cell>
          <cell r="N4094">
            <v>0</v>
          </cell>
          <cell r="O4094" t="str">
            <v>CLASSE</v>
          </cell>
          <cell r="P4094">
            <v>4</v>
          </cell>
          <cell r="Q4094">
            <v>54.4</v>
          </cell>
          <cell r="R4094">
            <v>31</v>
          </cell>
          <cell r="S4094">
            <v>54.400000000000006</v>
          </cell>
          <cell r="T4094" t="str">
            <v xml:space="preserve"> </v>
          </cell>
        </row>
        <row r="4095">
          <cell r="A4095" t="str">
            <v>74149020</v>
          </cell>
          <cell r="B4095" t="str">
            <v>T_x0013_les et bandes d_x0002_ploy_x0002_es, en cuivre</v>
          </cell>
          <cell r="C4095">
            <v>38393</v>
          </cell>
          <cell r="D4095">
            <v>30</v>
          </cell>
          <cell r="E4095">
            <v>0</v>
          </cell>
          <cell r="F4095">
            <v>18</v>
          </cell>
          <cell r="G4095">
            <v>30</v>
          </cell>
          <cell r="H4095">
            <v>0</v>
          </cell>
          <cell r="I4095">
            <v>18</v>
          </cell>
          <cell r="J4095">
            <v>1</v>
          </cell>
          <cell r="K4095">
            <v>0</v>
          </cell>
          <cell r="L4095" t="str">
            <v>TNE</v>
          </cell>
          <cell r="M4095" t="str">
            <v>KGM</v>
          </cell>
          <cell r="N4095">
            <v>0</v>
          </cell>
          <cell r="O4095" t="str">
            <v>CLASSE</v>
          </cell>
          <cell r="P4095">
            <v>4</v>
          </cell>
          <cell r="Q4095">
            <v>54.4</v>
          </cell>
          <cell r="R4095">
            <v>31</v>
          </cell>
          <cell r="S4095">
            <v>54.400000000000006</v>
          </cell>
          <cell r="T4095" t="str">
            <v xml:space="preserve"> </v>
          </cell>
        </row>
        <row r="4096">
          <cell r="A4096" t="str">
            <v>74151000</v>
          </cell>
          <cell r="B4096" t="str">
            <v>Clous, punaises, crampons appointes et articles similaires en cuivre</v>
          </cell>
          <cell r="C4096">
            <v>38393</v>
          </cell>
          <cell r="D4096">
            <v>30</v>
          </cell>
          <cell r="E4096">
            <v>0</v>
          </cell>
          <cell r="F4096">
            <v>18</v>
          </cell>
          <cell r="G4096">
            <v>30</v>
          </cell>
          <cell r="H4096">
            <v>0</v>
          </cell>
          <cell r="I4096">
            <v>18</v>
          </cell>
          <cell r="J4096">
            <v>1</v>
          </cell>
          <cell r="K4096">
            <v>0</v>
          </cell>
          <cell r="L4096" t="str">
            <v>KGM</v>
          </cell>
          <cell r="M4096">
            <v>0</v>
          </cell>
          <cell r="N4096">
            <v>0</v>
          </cell>
          <cell r="O4096" t="str">
            <v>CLASSE</v>
          </cell>
          <cell r="P4096">
            <v>4</v>
          </cell>
          <cell r="Q4096">
            <v>54.4</v>
          </cell>
          <cell r="R4096">
            <v>31</v>
          </cell>
          <cell r="S4096">
            <v>54.400000000000006</v>
          </cell>
          <cell r="T4096" t="str">
            <v xml:space="preserve"> </v>
          </cell>
        </row>
        <row r="4097">
          <cell r="A4097" t="str">
            <v>74152100</v>
          </cell>
          <cell r="B4097" t="str">
            <v>Rondelles non filetees y.c. rondelles ressorts en cuivre</v>
          </cell>
          <cell r="C4097">
            <v>38393</v>
          </cell>
          <cell r="D4097">
            <v>30</v>
          </cell>
          <cell r="E4097">
            <v>0</v>
          </cell>
          <cell r="F4097">
            <v>18</v>
          </cell>
          <cell r="G4097">
            <v>30</v>
          </cell>
          <cell r="H4097">
            <v>0</v>
          </cell>
          <cell r="I4097">
            <v>18</v>
          </cell>
          <cell r="J4097">
            <v>1</v>
          </cell>
          <cell r="K4097">
            <v>0</v>
          </cell>
          <cell r="L4097" t="str">
            <v>KGM</v>
          </cell>
          <cell r="M4097">
            <v>0</v>
          </cell>
          <cell r="N4097">
            <v>0</v>
          </cell>
          <cell r="O4097" t="str">
            <v>CLASSE</v>
          </cell>
          <cell r="P4097">
            <v>4</v>
          </cell>
          <cell r="Q4097">
            <v>54.4</v>
          </cell>
          <cell r="R4097">
            <v>31</v>
          </cell>
          <cell r="S4097">
            <v>54.400000000000006</v>
          </cell>
          <cell r="T4097" t="str">
            <v xml:space="preserve"> </v>
          </cell>
        </row>
        <row r="4098">
          <cell r="A4098" t="str">
            <v>74152900</v>
          </cell>
          <cell r="B4098" t="str">
            <v>Articles non filetes en cuivre exclus 741510 - 21</v>
          </cell>
          <cell r="C4098">
            <v>38393</v>
          </cell>
          <cell r="D4098">
            <v>30</v>
          </cell>
          <cell r="E4098">
            <v>0</v>
          </cell>
          <cell r="F4098">
            <v>18</v>
          </cell>
          <cell r="G4098">
            <v>30</v>
          </cell>
          <cell r="H4098">
            <v>0</v>
          </cell>
          <cell r="I4098">
            <v>18</v>
          </cell>
          <cell r="J4098">
            <v>1</v>
          </cell>
          <cell r="K4098">
            <v>0</v>
          </cell>
          <cell r="L4098" t="str">
            <v>KGM</v>
          </cell>
          <cell r="M4098">
            <v>0</v>
          </cell>
          <cell r="N4098">
            <v>0</v>
          </cell>
          <cell r="O4098" t="str">
            <v>CLASSE</v>
          </cell>
          <cell r="P4098">
            <v>4</v>
          </cell>
          <cell r="Q4098">
            <v>54.4</v>
          </cell>
          <cell r="R4098">
            <v>31</v>
          </cell>
          <cell r="S4098">
            <v>54.400000000000006</v>
          </cell>
          <cell r="T4098" t="str">
            <v xml:space="preserve"> </v>
          </cell>
        </row>
        <row r="4099">
          <cell r="A4099" t="str">
            <v>74153300</v>
          </cell>
          <cell r="B4099" t="str">
            <v>Vis , boulons et _x0002_crous en cuivre</v>
          </cell>
          <cell r="C4099">
            <v>38393</v>
          </cell>
          <cell r="D4099">
            <v>10</v>
          </cell>
          <cell r="E4099">
            <v>0</v>
          </cell>
          <cell r="F4099">
            <v>18</v>
          </cell>
          <cell r="G4099">
            <v>10</v>
          </cell>
          <cell r="H4099">
            <v>0</v>
          </cell>
          <cell r="I4099">
            <v>18</v>
          </cell>
          <cell r="J4099">
            <v>1</v>
          </cell>
          <cell r="K4099">
            <v>0</v>
          </cell>
          <cell r="L4099" t="str">
            <v>KGM</v>
          </cell>
          <cell r="M4099">
            <v>0</v>
          </cell>
          <cell r="N4099">
            <v>0</v>
          </cell>
          <cell r="O4099" t="str">
            <v>CLASSE</v>
          </cell>
          <cell r="P4099">
            <v>2</v>
          </cell>
          <cell r="Q4099">
            <v>30.8</v>
          </cell>
          <cell r="R4099">
            <v>11</v>
          </cell>
          <cell r="S4099">
            <v>30.800000000000011</v>
          </cell>
          <cell r="T4099" t="str">
            <v xml:space="preserve"> </v>
          </cell>
        </row>
        <row r="4100">
          <cell r="A4100" t="str">
            <v>74153900</v>
          </cell>
          <cell r="B4100" t="str">
            <v>Articles filetes en cuivre exclus du no. 741531 - 32</v>
          </cell>
          <cell r="C4100">
            <v>38393</v>
          </cell>
          <cell r="D4100">
            <v>10</v>
          </cell>
          <cell r="E4100">
            <v>0</v>
          </cell>
          <cell r="F4100">
            <v>18</v>
          </cell>
          <cell r="G4100">
            <v>10</v>
          </cell>
          <cell r="H4100">
            <v>0</v>
          </cell>
          <cell r="I4100">
            <v>18</v>
          </cell>
          <cell r="J4100">
            <v>1</v>
          </cell>
          <cell r="K4100">
            <v>0</v>
          </cell>
          <cell r="L4100" t="str">
            <v>KGM</v>
          </cell>
          <cell r="M4100">
            <v>0</v>
          </cell>
          <cell r="N4100">
            <v>0</v>
          </cell>
          <cell r="O4100" t="str">
            <v>CLASSE</v>
          </cell>
          <cell r="P4100">
            <v>2</v>
          </cell>
          <cell r="Q4100">
            <v>30.8</v>
          </cell>
          <cell r="R4100">
            <v>11</v>
          </cell>
          <cell r="S4100">
            <v>30.800000000000011</v>
          </cell>
          <cell r="T4100" t="str">
            <v xml:space="preserve"> </v>
          </cell>
        </row>
        <row r="4101">
          <cell r="A4101" t="str">
            <v>74160000</v>
          </cell>
          <cell r="B4101" t="str">
            <v>Ressort en cuivre</v>
          </cell>
          <cell r="C4101">
            <v>38393</v>
          </cell>
          <cell r="D4101">
            <v>10</v>
          </cell>
          <cell r="E4101">
            <v>0</v>
          </cell>
          <cell r="F4101">
            <v>18</v>
          </cell>
          <cell r="G4101">
            <v>10</v>
          </cell>
          <cell r="H4101">
            <v>0</v>
          </cell>
          <cell r="I4101">
            <v>18</v>
          </cell>
          <cell r="J4101">
            <v>1</v>
          </cell>
          <cell r="K4101">
            <v>0</v>
          </cell>
          <cell r="L4101" t="str">
            <v>KGM</v>
          </cell>
          <cell r="M4101">
            <v>0</v>
          </cell>
          <cell r="N4101">
            <v>0</v>
          </cell>
          <cell r="O4101" t="str">
            <v>CLASSE</v>
          </cell>
          <cell r="P4101">
            <v>2</v>
          </cell>
          <cell r="Q4101">
            <v>30.8</v>
          </cell>
          <cell r="R4101">
            <v>11</v>
          </cell>
          <cell r="S4101">
            <v>30.800000000000011</v>
          </cell>
          <cell r="T4101" t="str">
            <v xml:space="preserve"> </v>
          </cell>
        </row>
        <row r="4102">
          <cell r="A4102" t="str">
            <v>74170000</v>
          </cell>
          <cell r="B4102" t="str">
            <v>Appareils n.electrique de cuisson, de chauffage et leurs parties en cuivre</v>
          </cell>
          <cell r="C4102">
            <v>38393</v>
          </cell>
          <cell r="D4102">
            <v>30</v>
          </cell>
          <cell r="E4102">
            <v>0</v>
          </cell>
          <cell r="F4102">
            <v>18</v>
          </cell>
          <cell r="G4102">
            <v>30</v>
          </cell>
          <cell r="H4102">
            <v>0</v>
          </cell>
          <cell r="I4102">
            <v>18</v>
          </cell>
          <cell r="J4102">
            <v>1</v>
          </cell>
          <cell r="K4102">
            <v>0</v>
          </cell>
          <cell r="L4102" t="str">
            <v>NMB</v>
          </cell>
          <cell r="M4102">
            <v>0</v>
          </cell>
          <cell r="N4102">
            <v>0</v>
          </cell>
          <cell r="O4102" t="str">
            <v>CLASSE</v>
          </cell>
          <cell r="P4102">
            <v>4</v>
          </cell>
          <cell r="Q4102">
            <v>54.4</v>
          </cell>
          <cell r="R4102">
            <v>31</v>
          </cell>
          <cell r="S4102">
            <v>54.400000000000006</v>
          </cell>
          <cell r="T4102" t="str">
            <v xml:space="preserve"> </v>
          </cell>
        </row>
        <row r="4103">
          <cell r="A4103" t="str">
            <v>74181100</v>
          </cell>
          <cell r="B4103" t="str">
            <v>Eponges,torchons gants et articles similaires en cuivre</v>
          </cell>
          <cell r="C4103">
            <v>38393</v>
          </cell>
          <cell r="D4103">
            <v>30</v>
          </cell>
          <cell r="E4103">
            <v>0</v>
          </cell>
          <cell r="F4103">
            <v>18</v>
          </cell>
          <cell r="G4103">
            <v>30</v>
          </cell>
          <cell r="H4103">
            <v>0</v>
          </cell>
          <cell r="I4103">
            <v>18</v>
          </cell>
          <cell r="J4103">
            <v>1</v>
          </cell>
          <cell r="K4103">
            <v>0</v>
          </cell>
          <cell r="L4103" t="str">
            <v>KGM</v>
          </cell>
          <cell r="M4103">
            <v>0</v>
          </cell>
          <cell r="N4103">
            <v>0</v>
          </cell>
          <cell r="O4103" t="str">
            <v>CLASSE</v>
          </cell>
          <cell r="P4103">
            <v>4</v>
          </cell>
          <cell r="Q4103">
            <v>54.4</v>
          </cell>
          <cell r="R4103">
            <v>31</v>
          </cell>
          <cell r="S4103">
            <v>54.400000000000006</v>
          </cell>
          <cell r="T4103" t="str">
            <v xml:space="preserve"> </v>
          </cell>
        </row>
        <row r="4104">
          <cell r="A4104" t="str">
            <v>74181900</v>
          </cell>
          <cell r="B4104" t="str">
            <v>Article de menage d'economie domestique et leurs parties en cuivre</v>
          </cell>
          <cell r="C4104">
            <v>38393</v>
          </cell>
          <cell r="D4104">
            <v>30</v>
          </cell>
          <cell r="E4104">
            <v>0</v>
          </cell>
          <cell r="F4104">
            <v>18</v>
          </cell>
          <cell r="G4104">
            <v>30</v>
          </cell>
          <cell r="H4104">
            <v>0</v>
          </cell>
          <cell r="I4104">
            <v>18</v>
          </cell>
          <cell r="J4104">
            <v>1</v>
          </cell>
          <cell r="K4104">
            <v>0</v>
          </cell>
          <cell r="L4104" t="str">
            <v>KGM</v>
          </cell>
          <cell r="M4104">
            <v>0</v>
          </cell>
          <cell r="N4104">
            <v>0</v>
          </cell>
          <cell r="O4104" t="str">
            <v>CLASSE</v>
          </cell>
          <cell r="P4104">
            <v>4</v>
          </cell>
          <cell r="Q4104">
            <v>54.4</v>
          </cell>
          <cell r="R4104">
            <v>31</v>
          </cell>
          <cell r="S4104">
            <v>54.400000000000006</v>
          </cell>
          <cell r="T4104" t="str">
            <v xml:space="preserve"> </v>
          </cell>
        </row>
        <row r="4105">
          <cell r="A4105" t="str">
            <v>74182000</v>
          </cell>
          <cell r="B4105" t="str">
            <v>Articles d'hygiene ou de toilette et leurs parties en cuivre</v>
          </cell>
          <cell r="C4105">
            <v>38393</v>
          </cell>
          <cell r="D4105">
            <v>30</v>
          </cell>
          <cell r="E4105">
            <v>0</v>
          </cell>
          <cell r="F4105">
            <v>18</v>
          </cell>
          <cell r="G4105">
            <v>30</v>
          </cell>
          <cell r="H4105">
            <v>0</v>
          </cell>
          <cell r="I4105">
            <v>18</v>
          </cell>
          <cell r="J4105">
            <v>1</v>
          </cell>
          <cell r="K4105">
            <v>0</v>
          </cell>
          <cell r="L4105" t="str">
            <v>KGM</v>
          </cell>
          <cell r="M4105">
            <v>0</v>
          </cell>
          <cell r="N4105">
            <v>0</v>
          </cell>
          <cell r="O4105" t="str">
            <v>CLASSE</v>
          </cell>
          <cell r="P4105">
            <v>4</v>
          </cell>
          <cell r="Q4105">
            <v>54.4</v>
          </cell>
          <cell r="R4105">
            <v>31</v>
          </cell>
          <cell r="S4105">
            <v>54.400000000000006</v>
          </cell>
          <cell r="T4105" t="str">
            <v xml:space="preserve"> </v>
          </cell>
        </row>
        <row r="4106">
          <cell r="A4106" t="str">
            <v>74191000</v>
          </cell>
          <cell r="B4106" t="str">
            <v>Chaines, chainettes et leurs parties en cuivre</v>
          </cell>
          <cell r="C4106">
            <v>38393</v>
          </cell>
          <cell r="D4106">
            <v>30</v>
          </cell>
          <cell r="E4106">
            <v>0</v>
          </cell>
          <cell r="F4106">
            <v>18</v>
          </cell>
          <cell r="G4106">
            <v>30</v>
          </cell>
          <cell r="H4106">
            <v>0</v>
          </cell>
          <cell r="I4106">
            <v>18</v>
          </cell>
          <cell r="J4106">
            <v>1</v>
          </cell>
          <cell r="K4106">
            <v>0</v>
          </cell>
          <cell r="L4106" t="str">
            <v>KGM</v>
          </cell>
          <cell r="M4106">
            <v>0</v>
          </cell>
          <cell r="N4106">
            <v>0</v>
          </cell>
          <cell r="O4106" t="str">
            <v>CLASSE</v>
          </cell>
          <cell r="P4106">
            <v>4</v>
          </cell>
          <cell r="Q4106">
            <v>54.4</v>
          </cell>
          <cell r="R4106">
            <v>31</v>
          </cell>
          <cell r="S4106">
            <v>54.400000000000006</v>
          </cell>
          <cell r="T4106" t="str">
            <v xml:space="preserve"> </v>
          </cell>
        </row>
        <row r="4107">
          <cell r="A4107" t="str">
            <v>74199100</v>
          </cell>
          <cell r="B4107" t="str">
            <v>Ouvrages en cuivre coules, moules, estampes ou forges,..mais n.a.t.</v>
          </cell>
          <cell r="C4107">
            <v>38393</v>
          </cell>
          <cell r="D4107">
            <v>30</v>
          </cell>
          <cell r="E4107">
            <v>0</v>
          </cell>
          <cell r="F4107">
            <v>18</v>
          </cell>
          <cell r="G4107">
            <v>30</v>
          </cell>
          <cell r="H4107">
            <v>0</v>
          </cell>
          <cell r="I4107">
            <v>18</v>
          </cell>
          <cell r="J4107">
            <v>1</v>
          </cell>
          <cell r="K4107">
            <v>0</v>
          </cell>
          <cell r="L4107" t="str">
            <v>KGM</v>
          </cell>
          <cell r="M4107">
            <v>0</v>
          </cell>
          <cell r="N4107">
            <v>0</v>
          </cell>
          <cell r="O4107" t="str">
            <v>CLASSE</v>
          </cell>
          <cell r="P4107">
            <v>4</v>
          </cell>
          <cell r="Q4107">
            <v>54.4</v>
          </cell>
          <cell r="R4107">
            <v>31</v>
          </cell>
          <cell r="S4107">
            <v>54.400000000000006</v>
          </cell>
          <cell r="T4107" t="str">
            <v xml:space="preserve"> </v>
          </cell>
        </row>
        <row r="4108">
          <cell r="A4108" t="str">
            <v>74199910</v>
          </cell>
          <cell r="B4108" t="str">
            <v>Réservoirs, foudres, cuves et r_x0002_cipients analogues en cuivre d'une contenance &gt; 300L</v>
          </cell>
          <cell r="C4108">
            <v>38393</v>
          </cell>
          <cell r="D4108">
            <v>10</v>
          </cell>
          <cell r="E4108">
            <v>0</v>
          </cell>
          <cell r="F4108">
            <v>18</v>
          </cell>
          <cell r="G4108">
            <v>10</v>
          </cell>
          <cell r="H4108">
            <v>0</v>
          </cell>
          <cell r="I4108">
            <v>18</v>
          </cell>
          <cell r="J4108">
            <v>1</v>
          </cell>
          <cell r="K4108">
            <v>0</v>
          </cell>
          <cell r="L4108" t="str">
            <v>NMB</v>
          </cell>
          <cell r="M4108">
            <v>0</v>
          </cell>
          <cell r="N4108">
            <v>0</v>
          </cell>
          <cell r="O4108" t="str">
            <v>CLASSE</v>
          </cell>
          <cell r="P4108">
            <v>2</v>
          </cell>
          <cell r="Q4108">
            <v>30.8</v>
          </cell>
          <cell r="R4108">
            <v>11</v>
          </cell>
          <cell r="S4108">
            <v>30.800000000000011</v>
          </cell>
          <cell r="T4108" t="str">
            <v xml:space="preserve"> </v>
          </cell>
        </row>
        <row r="4109">
          <cell r="A4109" t="str">
            <v>74199990</v>
          </cell>
          <cell r="B4109" t="str">
            <v>Réservoirs,foudres cuves et r_x0002_cipients analogues en cuivre,contenance &lt;= 300L</v>
          </cell>
          <cell r="C4109">
            <v>38393</v>
          </cell>
          <cell r="D4109">
            <v>30</v>
          </cell>
          <cell r="E4109">
            <v>0</v>
          </cell>
          <cell r="F4109">
            <v>18</v>
          </cell>
          <cell r="G4109">
            <v>30</v>
          </cell>
          <cell r="H4109">
            <v>0</v>
          </cell>
          <cell r="I4109">
            <v>18</v>
          </cell>
          <cell r="J4109">
            <v>1</v>
          </cell>
          <cell r="K4109">
            <v>0</v>
          </cell>
          <cell r="L4109" t="str">
            <v>NMB</v>
          </cell>
          <cell r="M4109" t="str">
            <v>KGM</v>
          </cell>
          <cell r="N4109">
            <v>0</v>
          </cell>
          <cell r="O4109" t="str">
            <v>CLASSE</v>
          </cell>
          <cell r="P4109">
            <v>4</v>
          </cell>
          <cell r="Q4109">
            <v>54.4</v>
          </cell>
          <cell r="R4109">
            <v>31</v>
          </cell>
          <cell r="S4109">
            <v>54.400000000000006</v>
          </cell>
          <cell r="T4109" t="str">
            <v xml:space="preserve"> </v>
          </cell>
        </row>
        <row r="4110">
          <cell r="A4110" t="str">
            <v>75011000</v>
          </cell>
          <cell r="B4110" t="str">
            <v>Mattes de nickel</v>
          </cell>
          <cell r="C4110">
            <v>38393</v>
          </cell>
          <cell r="D4110">
            <v>10</v>
          </cell>
          <cell r="E4110">
            <v>0</v>
          </cell>
          <cell r="F4110">
            <v>18</v>
          </cell>
          <cell r="G4110">
            <v>10</v>
          </cell>
          <cell r="H4110">
            <v>0</v>
          </cell>
          <cell r="I4110">
            <v>18</v>
          </cell>
          <cell r="J4110">
            <v>1</v>
          </cell>
          <cell r="K4110">
            <v>0</v>
          </cell>
          <cell r="L4110" t="str">
            <v>TNE</v>
          </cell>
          <cell r="M4110" t="str">
            <v>KGM</v>
          </cell>
          <cell r="N4110">
            <v>0</v>
          </cell>
          <cell r="O4110" t="str">
            <v>CLASSE</v>
          </cell>
          <cell r="P4110">
            <v>2</v>
          </cell>
          <cell r="Q4110">
            <v>30.8</v>
          </cell>
          <cell r="R4110">
            <v>11</v>
          </cell>
          <cell r="S4110">
            <v>30.800000000000011</v>
          </cell>
          <cell r="T4110" t="str">
            <v xml:space="preserve"> </v>
          </cell>
        </row>
        <row r="4111">
          <cell r="A4111" t="str">
            <v>75012000</v>
          </cell>
          <cell r="B4111" t="str">
            <v>"sinters" d'oxydes de nickel et autres produits intermediaires..</v>
          </cell>
          <cell r="C4111">
            <v>38393</v>
          </cell>
          <cell r="D4111">
            <v>10</v>
          </cell>
          <cell r="E4111">
            <v>0</v>
          </cell>
          <cell r="F4111">
            <v>18</v>
          </cell>
          <cell r="G4111">
            <v>10</v>
          </cell>
          <cell r="H4111">
            <v>0</v>
          </cell>
          <cell r="I4111">
            <v>18</v>
          </cell>
          <cell r="J4111">
            <v>1</v>
          </cell>
          <cell r="K4111">
            <v>0</v>
          </cell>
          <cell r="L4111" t="str">
            <v>TNE</v>
          </cell>
          <cell r="M4111" t="str">
            <v>KGM</v>
          </cell>
          <cell r="N4111">
            <v>0</v>
          </cell>
          <cell r="O4111" t="str">
            <v>CLASSE</v>
          </cell>
          <cell r="P4111">
            <v>2</v>
          </cell>
          <cell r="Q4111">
            <v>30.8</v>
          </cell>
          <cell r="R4111">
            <v>11</v>
          </cell>
          <cell r="S4111">
            <v>30.800000000000011</v>
          </cell>
          <cell r="T4111" t="str">
            <v xml:space="preserve"> </v>
          </cell>
        </row>
        <row r="4112">
          <cell r="A4112" t="str">
            <v>75021000</v>
          </cell>
          <cell r="B4112" t="str">
            <v>Nickel non allie,sous forme brute</v>
          </cell>
          <cell r="C4112">
            <v>38393</v>
          </cell>
          <cell r="D4112">
            <v>10</v>
          </cell>
          <cell r="E4112">
            <v>0</v>
          </cell>
          <cell r="F4112">
            <v>18</v>
          </cell>
          <cell r="G4112">
            <v>10</v>
          </cell>
          <cell r="H4112">
            <v>0</v>
          </cell>
          <cell r="I4112">
            <v>18</v>
          </cell>
          <cell r="J4112">
            <v>1</v>
          </cell>
          <cell r="K4112">
            <v>0</v>
          </cell>
          <cell r="L4112" t="str">
            <v>TNE</v>
          </cell>
          <cell r="M4112" t="str">
            <v>KGM</v>
          </cell>
          <cell r="N4112">
            <v>0</v>
          </cell>
          <cell r="O4112" t="str">
            <v>CLASSE</v>
          </cell>
          <cell r="P4112">
            <v>2</v>
          </cell>
          <cell r="Q4112">
            <v>30.8</v>
          </cell>
          <cell r="R4112">
            <v>11</v>
          </cell>
          <cell r="S4112">
            <v>30.800000000000011</v>
          </cell>
          <cell r="T4112" t="str">
            <v xml:space="preserve"> </v>
          </cell>
        </row>
        <row r="4113">
          <cell r="A4113" t="str">
            <v>75022000</v>
          </cell>
          <cell r="B4113" t="str">
            <v>Alliages de nickel,sous forme brute</v>
          </cell>
          <cell r="C4113">
            <v>38393</v>
          </cell>
          <cell r="D4113">
            <v>10</v>
          </cell>
          <cell r="E4113">
            <v>0</v>
          </cell>
          <cell r="F4113">
            <v>18</v>
          </cell>
          <cell r="G4113">
            <v>10</v>
          </cell>
          <cell r="H4113">
            <v>0</v>
          </cell>
          <cell r="I4113">
            <v>18</v>
          </cell>
          <cell r="J4113">
            <v>1</v>
          </cell>
          <cell r="K4113">
            <v>0</v>
          </cell>
          <cell r="L4113" t="str">
            <v>TNE</v>
          </cell>
          <cell r="M4113" t="str">
            <v>KGM</v>
          </cell>
          <cell r="N4113">
            <v>0</v>
          </cell>
          <cell r="O4113" t="str">
            <v>CLASSE</v>
          </cell>
          <cell r="P4113">
            <v>2</v>
          </cell>
          <cell r="Q4113">
            <v>30.8</v>
          </cell>
          <cell r="R4113">
            <v>11</v>
          </cell>
          <cell r="S4113">
            <v>30.800000000000011</v>
          </cell>
          <cell r="T4113" t="str">
            <v xml:space="preserve"> </v>
          </cell>
        </row>
        <row r="4114">
          <cell r="A4114" t="str">
            <v>75030000</v>
          </cell>
          <cell r="B4114" t="str">
            <v>Dechets et debris de nickel</v>
          </cell>
          <cell r="C4114">
            <v>38393</v>
          </cell>
          <cell r="D4114">
            <v>10</v>
          </cell>
          <cell r="E4114">
            <v>0</v>
          </cell>
          <cell r="F4114">
            <v>18</v>
          </cell>
          <cell r="G4114">
            <v>10</v>
          </cell>
          <cell r="H4114">
            <v>0</v>
          </cell>
          <cell r="I4114">
            <v>18</v>
          </cell>
          <cell r="J4114">
            <v>1</v>
          </cell>
          <cell r="K4114">
            <v>0</v>
          </cell>
          <cell r="L4114" t="str">
            <v>TNE</v>
          </cell>
          <cell r="M4114" t="str">
            <v>KGM</v>
          </cell>
          <cell r="N4114">
            <v>0</v>
          </cell>
          <cell r="O4114" t="str">
            <v>CLASSE</v>
          </cell>
          <cell r="P4114">
            <v>2</v>
          </cell>
          <cell r="Q4114">
            <v>30.8</v>
          </cell>
          <cell r="R4114">
            <v>11</v>
          </cell>
          <cell r="S4114">
            <v>30.800000000000011</v>
          </cell>
          <cell r="T4114" t="str">
            <v xml:space="preserve"> </v>
          </cell>
        </row>
        <row r="4115">
          <cell r="A4115" t="str">
            <v>75040000</v>
          </cell>
          <cell r="B4115" t="str">
            <v>Poudre et paillettes de nickel</v>
          </cell>
          <cell r="C4115">
            <v>38393</v>
          </cell>
          <cell r="D4115">
            <v>10</v>
          </cell>
          <cell r="E4115">
            <v>0</v>
          </cell>
          <cell r="F4115">
            <v>18</v>
          </cell>
          <cell r="G4115">
            <v>10</v>
          </cell>
          <cell r="H4115">
            <v>0</v>
          </cell>
          <cell r="I4115">
            <v>18</v>
          </cell>
          <cell r="J4115">
            <v>1</v>
          </cell>
          <cell r="K4115">
            <v>0</v>
          </cell>
          <cell r="L4115" t="str">
            <v>TNE</v>
          </cell>
          <cell r="M4115" t="str">
            <v>KGM</v>
          </cell>
          <cell r="N4115">
            <v>0</v>
          </cell>
          <cell r="O4115" t="str">
            <v>CLASSE</v>
          </cell>
          <cell r="P4115">
            <v>2</v>
          </cell>
          <cell r="Q4115">
            <v>30.8</v>
          </cell>
          <cell r="R4115">
            <v>11</v>
          </cell>
          <cell r="S4115">
            <v>30.800000000000011</v>
          </cell>
          <cell r="T4115" t="str">
            <v xml:space="preserve"> </v>
          </cell>
        </row>
        <row r="4116">
          <cell r="A4116" t="str">
            <v>75051100</v>
          </cell>
          <cell r="B4116" t="str">
            <v>Barres ,en nickel non allie</v>
          </cell>
          <cell r="C4116">
            <v>38393</v>
          </cell>
          <cell r="D4116">
            <v>10</v>
          </cell>
          <cell r="E4116">
            <v>0</v>
          </cell>
          <cell r="F4116">
            <v>18</v>
          </cell>
          <cell r="G4116">
            <v>10</v>
          </cell>
          <cell r="H4116">
            <v>0</v>
          </cell>
          <cell r="I4116">
            <v>18</v>
          </cell>
          <cell r="J4116">
            <v>1</v>
          </cell>
          <cell r="K4116">
            <v>0</v>
          </cell>
          <cell r="L4116" t="str">
            <v>TNE</v>
          </cell>
          <cell r="M4116" t="str">
            <v>KGM</v>
          </cell>
          <cell r="N4116">
            <v>0</v>
          </cell>
          <cell r="O4116" t="str">
            <v>CLASSE</v>
          </cell>
          <cell r="P4116">
            <v>2</v>
          </cell>
          <cell r="Q4116">
            <v>30.8</v>
          </cell>
          <cell r="R4116">
            <v>11</v>
          </cell>
          <cell r="S4116">
            <v>30.800000000000011</v>
          </cell>
          <cell r="T4116" t="str">
            <v xml:space="preserve"> </v>
          </cell>
        </row>
        <row r="4117">
          <cell r="A4117" t="str">
            <v>75051200</v>
          </cell>
          <cell r="B4117" t="str">
            <v>Barres en alliages de nickel</v>
          </cell>
          <cell r="C4117">
            <v>38393</v>
          </cell>
          <cell r="D4117">
            <v>10</v>
          </cell>
          <cell r="E4117">
            <v>0</v>
          </cell>
          <cell r="F4117">
            <v>18</v>
          </cell>
          <cell r="G4117">
            <v>10</v>
          </cell>
          <cell r="H4117">
            <v>0</v>
          </cell>
          <cell r="I4117">
            <v>18</v>
          </cell>
          <cell r="J4117">
            <v>1</v>
          </cell>
          <cell r="K4117">
            <v>0</v>
          </cell>
          <cell r="L4117" t="str">
            <v>TNE</v>
          </cell>
          <cell r="M4117" t="str">
            <v>KGM</v>
          </cell>
          <cell r="N4117">
            <v>0</v>
          </cell>
          <cell r="O4117" t="str">
            <v>CLASSE</v>
          </cell>
          <cell r="P4117">
            <v>2</v>
          </cell>
          <cell r="Q4117">
            <v>30.8</v>
          </cell>
          <cell r="R4117">
            <v>11</v>
          </cell>
          <cell r="S4117">
            <v>30.800000000000011</v>
          </cell>
          <cell r="T4117" t="str">
            <v xml:space="preserve"> </v>
          </cell>
        </row>
        <row r="4118">
          <cell r="A4118" t="str">
            <v>75052100</v>
          </cell>
          <cell r="B4118" t="str">
            <v>Fils,en nickel non allie</v>
          </cell>
          <cell r="C4118">
            <v>38393</v>
          </cell>
          <cell r="D4118">
            <v>10</v>
          </cell>
          <cell r="E4118">
            <v>0</v>
          </cell>
          <cell r="F4118">
            <v>18</v>
          </cell>
          <cell r="G4118">
            <v>10</v>
          </cell>
          <cell r="H4118">
            <v>0</v>
          </cell>
          <cell r="I4118">
            <v>18</v>
          </cell>
          <cell r="J4118">
            <v>1</v>
          </cell>
          <cell r="K4118">
            <v>0</v>
          </cell>
          <cell r="L4118" t="str">
            <v>TNE</v>
          </cell>
          <cell r="M4118" t="str">
            <v>KGM</v>
          </cell>
          <cell r="N4118">
            <v>0</v>
          </cell>
          <cell r="O4118" t="str">
            <v>CLASSE</v>
          </cell>
          <cell r="P4118">
            <v>2</v>
          </cell>
          <cell r="Q4118">
            <v>30.8</v>
          </cell>
          <cell r="R4118">
            <v>11</v>
          </cell>
          <cell r="S4118">
            <v>30.800000000000011</v>
          </cell>
          <cell r="T4118" t="str">
            <v xml:space="preserve"> </v>
          </cell>
        </row>
        <row r="4119">
          <cell r="A4119" t="str">
            <v>75052200</v>
          </cell>
          <cell r="B4119" t="str">
            <v>Fils,en alliages de nickel</v>
          </cell>
          <cell r="C4119">
            <v>38393</v>
          </cell>
          <cell r="D4119">
            <v>10</v>
          </cell>
          <cell r="E4119">
            <v>0</v>
          </cell>
          <cell r="F4119">
            <v>18</v>
          </cell>
          <cell r="G4119">
            <v>10</v>
          </cell>
          <cell r="H4119">
            <v>0</v>
          </cell>
          <cell r="I4119">
            <v>18</v>
          </cell>
          <cell r="J4119">
            <v>1</v>
          </cell>
          <cell r="K4119">
            <v>0</v>
          </cell>
          <cell r="L4119" t="str">
            <v>TNE</v>
          </cell>
          <cell r="M4119" t="str">
            <v>KGM</v>
          </cell>
          <cell r="N4119">
            <v>0</v>
          </cell>
          <cell r="O4119" t="str">
            <v>CLASSE</v>
          </cell>
          <cell r="P4119">
            <v>2</v>
          </cell>
          <cell r="Q4119">
            <v>30.8</v>
          </cell>
          <cell r="R4119">
            <v>11</v>
          </cell>
          <cell r="S4119">
            <v>30.800000000000011</v>
          </cell>
          <cell r="T4119" t="str">
            <v xml:space="preserve"> </v>
          </cell>
        </row>
        <row r="4120">
          <cell r="A4120" t="str">
            <v>75061000</v>
          </cell>
          <cell r="B4120" t="str">
            <v>Toles, bandes et feuilles,en nickel non allie</v>
          </cell>
          <cell r="C4120">
            <v>38393</v>
          </cell>
          <cell r="D4120">
            <v>10</v>
          </cell>
          <cell r="E4120">
            <v>0</v>
          </cell>
          <cell r="F4120">
            <v>18</v>
          </cell>
          <cell r="G4120">
            <v>10</v>
          </cell>
          <cell r="H4120">
            <v>0</v>
          </cell>
          <cell r="I4120">
            <v>18</v>
          </cell>
          <cell r="J4120">
            <v>1</v>
          </cell>
          <cell r="K4120">
            <v>0</v>
          </cell>
          <cell r="L4120" t="str">
            <v>TNE</v>
          </cell>
          <cell r="M4120" t="str">
            <v>KGM</v>
          </cell>
          <cell r="N4120">
            <v>0</v>
          </cell>
          <cell r="O4120" t="str">
            <v>CLASSE</v>
          </cell>
          <cell r="P4120">
            <v>2</v>
          </cell>
          <cell r="Q4120">
            <v>30.8</v>
          </cell>
          <cell r="R4120">
            <v>11</v>
          </cell>
          <cell r="S4120">
            <v>30.800000000000011</v>
          </cell>
          <cell r="T4120" t="str">
            <v xml:space="preserve"> </v>
          </cell>
        </row>
        <row r="4121">
          <cell r="A4121" t="str">
            <v>75062000</v>
          </cell>
          <cell r="B4121" t="str">
            <v>Toles, bandes et feuilles,en alliages de nickel</v>
          </cell>
          <cell r="C4121">
            <v>38393</v>
          </cell>
          <cell r="D4121">
            <v>10</v>
          </cell>
          <cell r="E4121">
            <v>0</v>
          </cell>
          <cell r="F4121">
            <v>18</v>
          </cell>
          <cell r="G4121">
            <v>10</v>
          </cell>
          <cell r="H4121">
            <v>0</v>
          </cell>
          <cell r="I4121">
            <v>18</v>
          </cell>
          <cell r="J4121">
            <v>1</v>
          </cell>
          <cell r="K4121">
            <v>0</v>
          </cell>
          <cell r="L4121" t="str">
            <v>TNE</v>
          </cell>
          <cell r="M4121" t="str">
            <v>KGM</v>
          </cell>
          <cell r="N4121">
            <v>0</v>
          </cell>
          <cell r="O4121" t="str">
            <v>CLASSE</v>
          </cell>
          <cell r="P4121">
            <v>2</v>
          </cell>
          <cell r="Q4121">
            <v>30.8</v>
          </cell>
          <cell r="R4121">
            <v>11</v>
          </cell>
          <cell r="S4121">
            <v>30.800000000000011</v>
          </cell>
          <cell r="T4121" t="str">
            <v xml:space="preserve"> </v>
          </cell>
        </row>
        <row r="4122">
          <cell r="A4122" t="str">
            <v>75071100</v>
          </cell>
          <cell r="B4122" t="str">
            <v>Tubes et tuyaux,en nickel non allie</v>
          </cell>
          <cell r="C4122">
            <v>38393</v>
          </cell>
          <cell r="D4122">
            <v>10</v>
          </cell>
          <cell r="E4122">
            <v>0</v>
          </cell>
          <cell r="F4122">
            <v>18</v>
          </cell>
          <cell r="G4122">
            <v>10</v>
          </cell>
          <cell r="H4122">
            <v>0</v>
          </cell>
          <cell r="I4122">
            <v>18</v>
          </cell>
          <cell r="J4122">
            <v>1</v>
          </cell>
          <cell r="K4122">
            <v>0</v>
          </cell>
          <cell r="L4122" t="str">
            <v>TNE</v>
          </cell>
          <cell r="M4122" t="str">
            <v>KGM</v>
          </cell>
          <cell r="N4122">
            <v>0</v>
          </cell>
          <cell r="O4122" t="str">
            <v>CLASSE</v>
          </cell>
          <cell r="P4122">
            <v>2</v>
          </cell>
          <cell r="Q4122">
            <v>30.8</v>
          </cell>
          <cell r="R4122">
            <v>11</v>
          </cell>
          <cell r="S4122">
            <v>30.800000000000011</v>
          </cell>
          <cell r="T4122" t="str">
            <v xml:space="preserve"> </v>
          </cell>
        </row>
        <row r="4123">
          <cell r="A4123" t="str">
            <v>75071200</v>
          </cell>
          <cell r="B4123" t="str">
            <v>Tubes et tuyaux,en alliages de nickel</v>
          </cell>
          <cell r="C4123">
            <v>38393</v>
          </cell>
          <cell r="D4123">
            <v>10</v>
          </cell>
          <cell r="E4123">
            <v>0</v>
          </cell>
          <cell r="F4123">
            <v>18</v>
          </cell>
          <cell r="G4123">
            <v>10</v>
          </cell>
          <cell r="H4123">
            <v>0</v>
          </cell>
          <cell r="I4123">
            <v>18</v>
          </cell>
          <cell r="J4123">
            <v>1</v>
          </cell>
          <cell r="K4123">
            <v>0</v>
          </cell>
          <cell r="L4123" t="str">
            <v>TNE</v>
          </cell>
          <cell r="M4123" t="str">
            <v>KGM</v>
          </cell>
          <cell r="N4123">
            <v>0</v>
          </cell>
          <cell r="O4123" t="str">
            <v>CLASSE</v>
          </cell>
          <cell r="P4123">
            <v>2</v>
          </cell>
          <cell r="Q4123">
            <v>30.8</v>
          </cell>
          <cell r="R4123">
            <v>11</v>
          </cell>
          <cell r="S4123">
            <v>30.800000000000011</v>
          </cell>
          <cell r="T4123" t="str">
            <v xml:space="preserve"> </v>
          </cell>
        </row>
        <row r="4124">
          <cell r="A4124" t="str">
            <v>75072000</v>
          </cell>
          <cell r="B4124" t="str">
            <v>Accessoires de tuyauterie,en nickel</v>
          </cell>
          <cell r="C4124">
            <v>38393</v>
          </cell>
          <cell r="D4124">
            <v>10</v>
          </cell>
          <cell r="E4124">
            <v>0</v>
          </cell>
          <cell r="F4124">
            <v>18</v>
          </cell>
          <cell r="G4124">
            <v>10</v>
          </cell>
          <cell r="H4124">
            <v>0</v>
          </cell>
          <cell r="I4124">
            <v>18</v>
          </cell>
          <cell r="J4124">
            <v>1</v>
          </cell>
          <cell r="K4124">
            <v>0</v>
          </cell>
          <cell r="L4124" t="str">
            <v>TNE</v>
          </cell>
          <cell r="M4124" t="str">
            <v>KGM</v>
          </cell>
          <cell r="N4124">
            <v>0</v>
          </cell>
          <cell r="O4124" t="str">
            <v>CLASSE</v>
          </cell>
          <cell r="P4124">
            <v>2</v>
          </cell>
          <cell r="Q4124">
            <v>30.8</v>
          </cell>
          <cell r="R4124">
            <v>11</v>
          </cell>
          <cell r="S4124">
            <v>30.800000000000011</v>
          </cell>
          <cell r="T4124" t="str">
            <v xml:space="preserve"> </v>
          </cell>
        </row>
        <row r="4125">
          <cell r="A4125" t="str">
            <v>75081000</v>
          </cell>
          <cell r="B4125" t="str">
            <v>Toiles metalliques et grillages en fil de nickel</v>
          </cell>
          <cell r="C4125">
            <v>38393</v>
          </cell>
          <cell r="D4125">
            <v>10</v>
          </cell>
          <cell r="E4125">
            <v>0</v>
          </cell>
          <cell r="F4125">
            <v>18</v>
          </cell>
          <cell r="G4125">
            <v>10</v>
          </cell>
          <cell r="H4125">
            <v>0</v>
          </cell>
          <cell r="I4125">
            <v>18</v>
          </cell>
          <cell r="J4125">
            <v>1</v>
          </cell>
          <cell r="K4125">
            <v>0</v>
          </cell>
          <cell r="L4125" t="str">
            <v>TNE</v>
          </cell>
          <cell r="M4125" t="str">
            <v>KGM</v>
          </cell>
          <cell r="N4125">
            <v>0</v>
          </cell>
          <cell r="O4125" t="str">
            <v>CLASSE</v>
          </cell>
          <cell r="P4125">
            <v>2</v>
          </cell>
          <cell r="Q4125">
            <v>30.8</v>
          </cell>
          <cell r="R4125">
            <v>11</v>
          </cell>
          <cell r="S4125">
            <v>30.800000000000011</v>
          </cell>
          <cell r="T4125" t="str">
            <v xml:space="preserve"> </v>
          </cell>
        </row>
        <row r="4126">
          <cell r="A4126" t="str">
            <v>75089000</v>
          </cell>
          <cell r="B4126" t="str">
            <v>Ouvrages en nickel ndnca</v>
          </cell>
          <cell r="C4126">
            <v>38393</v>
          </cell>
          <cell r="D4126">
            <v>10</v>
          </cell>
          <cell r="E4126">
            <v>0</v>
          </cell>
          <cell r="F4126">
            <v>18</v>
          </cell>
          <cell r="G4126">
            <v>10</v>
          </cell>
          <cell r="H4126">
            <v>0</v>
          </cell>
          <cell r="I4126">
            <v>18</v>
          </cell>
          <cell r="J4126">
            <v>1</v>
          </cell>
          <cell r="K4126">
            <v>0</v>
          </cell>
          <cell r="L4126" t="str">
            <v>TNE</v>
          </cell>
          <cell r="M4126" t="str">
            <v>KGM</v>
          </cell>
          <cell r="N4126">
            <v>0</v>
          </cell>
          <cell r="O4126" t="str">
            <v>CLASSE</v>
          </cell>
          <cell r="P4126">
            <v>2</v>
          </cell>
          <cell r="Q4126">
            <v>30.8</v>
          </cell>
          <cell r="R4126">
            <v>11</v>
          </cell>
          <cell r="S4126">
            <v>30.800000000000011</v>
          </cell>
          <cell r="T4126" t="str">
            <v xml:space="preserve"> </v>
          </cell>
        </row>
        <row r="4127">
          <cell r="A4127" t="str">
            <v>76011000</v>
          </cell>
          <cell r="B4127" t="str">
            <v>Aluminium non allie,sous forme brute</v>
          </cell>
          <cell r="C4127">
            <v>38393</v>
          </cell>
          <cell r="D4127">
            <v>10</v>
          </cell>
          <cell r="E4127">
            <v>0</v>
          </cell>
          <cell r="F4127">
            <v>18</v>
          </cell>
          <cell r="G4127">
            <v>10</v>
          </cell>
          <cell r="H4127">
            <v>0</v>
          </cell>
          <cell r="I4127">
            <v>18</v>
          </cell>
          <cell r="J4127">
            <v>1</v>
          </cell>
          <cell r="K4127">
            <v>0</v>
          </cell>
          <cell r="L4127" t="str">
            <v>TNE</v>
          </cell>
          <cell r="M4127" t="str">
            <v>KGM</v>
          </cell>
          <cell r="N4127">
            <v>0</v>
          </cell>
          <cell r="O4127" t="str">
            <v>CLASSE</v>
          </cell>
          <cell r="P4127">
            <v>2</v>
          </cell>
          <cell r="Q4127">
            <v>30.8</v>
          </cell>
          <cell r="R4127">
            <v>11</v>
          </cell>
          <cell r="S4127">
            <v>30.800000000000011</v>
          </cell>
          <cell r="T4127" t="str">
            <v xml:space="preserve"> </v>
          </cell>
        </row>
        <row r="4128">
          <cell r="A4128" t="str">
            <v>76012000</v>
          </cell>
          <cell r="B4128" t="str">
            <v>Alliages d'aluminium,sous forme brute</v>
          </cell>
          <cell r="C4128">
            <v>38393</v>
          </cell>
          <cell r="D4128">
            <v>10</v>
          </cell>
          <cell r="E4128">
            <v>0</v>
          </cell>
          <cell r="F4128">
            <v>18</v>
          </cell>
          <cell r="G4128">
            <v>10</v>
          </cell>
          <cell r="H4128">
            <v>0</v>
          </cell>
          <cell r="I4128">
            <v>18</v>
          </cell>
          <cell r="J4128">
            <v>1</v>
          </cell>
          <cell r="K4128">
            <v>0</v>
          </cell>
          <cell r="L4128" t="str">
            <v>TNE</v>
          </cell>
          <cell r="M4128" t="str">
            <v>KGM</v>
          </cell>
          <cell r="N4128">
            <v>0</v>
          </cell>
          <cell r="O4128" t="str">
            <v>CLASSE</v>
          </cell>
          <cell r="P4128">
            <v>2</v>
          </cell>
          <cell r="Q4128">
            <v>30.8</v>
          </cell>
          <cell r="R4128">
            <v>11</v>
          </cell>
          <cell r="S4128">
            <v>30.800000000000011</v>
          </cell>
          <cell r="T4128" t="str">
            <v xml:space="preserve"> </v>
          </cell>
        </row>
        <row r="4129">
          <cell r="A4129" t="str">
            <v>76020000</v>
          </cell>
          <cell r="B4129" t="str">
            <v>Dechets et debris d'alluminuim</v>
          </cell>
          <cell r="C4129">
            <v>38393</v>
          </cell>
          <cell r="D4129">
            <v>10</v>
          </cell>
          <cell r="E4129">
            <v>0</v>
          </cell>
          <cell r="F4129">
            <v>18</v>
          </cell>
          <cell r="G4129">
            <v>10</v>
          </cell>
          <cell r="H4129">
            <v>0</v>
          </cell>
          <cell r="I4129">
            <v>18</v>
          </cell>
          <cell r="J4129">
            <v>1</v>
          </cell>
          <cell r="K4129">
            <v>0</v>
          </cell>
          <cell r="L4129" t="str">
            <v>TNE</v>
          </cell>
          <cell r="M4129" t="str">
            <v>KGM</v>
          </cell>
          <cell r="N4129">
            <v>0</v>
          </cell>
          <cell r="O4129" t="str">
            <v>CLASSE</v>
          </cell>
          <cell r="P4129">
            <v>2</v>
          </cell>
          <cell r="Q4129">
            <v>30.8</v>
          </cell>
          <cell r="R4129">
            <v>11</v>
          </cell>
          <cell r="S4129">
            <v>30.800000000000011</v>
          </cell>
          <cell r="T4129" t="str">
            <v xml:space="preserve"> </v>
          </cell>
        </row>
        <row r="4130">
          <cell r="A4130" t="str">
            <v>76031000</v>
          </cell>
          <cell r="B4130" t="str">
            <v>Poudres d'aluminium a structure non lamellaire</v>
          </cell>
          <cell r="C4130">
            <v>38393</v>
          </cell>
          <cell r="D4130">
            <v>10</v>
          </cell>
          <cell r="E4130">
            <v>0</v>
          </cell>
          <cell r="F4130">
            <v>18</v>
          </cell>
          <cell r="G4130">
            <v>10</v>
          </cell>
          <cell r="H4130">
            <v>0</v>
          </cell>
          <cell r="I4130">
            <v>18</v>
          </cell>
          <cell r="J4130">
            <v>1</v>
          </cell>
          <cell r="K4130">
            <v>0</v>
          </cell>
          <cell r="L4130" t="str">
            <v>TNE</v>
          </cell>
          <cell r="M4130" t="str">
            <v>KGM</v>
          </cell>
          <cell r="N4130">
            <v>0</v>
          </cell>
          <cell r="O4130" t="str">
            <v>CLASSE</v>
          </cell>
          <cell r="P4130">
            <v>2</v>
          </cell>
          <cell r="Q4130">
            <v>30.8</v>
          </cell>
          <cell r="R4130">
            <v>11</v>
          </cell>
          <cell r="S4130">
            <v>30.800000000000011</v>
          </cell>
          <cell r="T4130" t="str">
            <v xml:space="preserve"> </v>
          </cell>
        </row>
        <row r="4131">
          <cell r="A4131" t="str">
            <v>76032000</v>
          </cell>
          <cell r="B4131" t="str">
            <v>Poudres d'aluminium a structure lamellaire ; paillettes d'alluminium</v>
          </cell>
          <cell r="C4131">
            <v>38393</v>
          </cell>
          <cell r="D4131">
            <v>10</v>
          </cell>
          <cell r="E4131">
            <v>0</v>
          </cell>
          <cell r="F4131">
            <v>18</v>
          </cell>
          <cell r="G4131">
            <v>10</v>
          </cell>
          <cell r="H4131">
            <v>0</v>
          </cell>
          <cell r="I4131">
            <v>18</v>
          </cell>
          <cell r="J4131">
            <v>1</v>
          </cell>
          <cell r="K4131">
            <v>0</v>
          </cell>
          <cell r="L4131" t="str">
            <v>TNE</v>
          </cell>
          <cell r="M4131" t="str">
            <v>KGM</v>
          </cell>
          <cell r="N4131">
            <v>0</v>
          </cell>
          <cell r="O4131" t="str">
            <v>CLASSE</v>
          </cell>
          <cell r="P4131">
            <v>2</v>
          </cell>
          <cell r="Q4131">
            <v>30.8</v>
          </cell>
          <cell r="R4131">
            <v>11</v>
          </cell>
          <cell r="S4131">
            <v>30.800000000000011</v>
          </cell>
          <cell r="T4131" t="str">
            <v xml:space="preserve"> </v>
          </cell>
        </row>
        <row r="4132">
          <cell r="A4132" t="str">
            <v>76041000</v>
          </cell>
          <cell r="B4132" t="str">
            <v>Barres et profiles,en aluminium non allie</v>
          </cell>
          <cell r="C4132">
            <v>38393</v>
          </cell>
          <cell r="D4132">
            <v>10</v>
          </cell>
          <cell r="E4132">
            <v>0</v>
          </cell>
          <cell r="F4132">
            <v>18</v>
          </cell>
          <cell r="G4132">
            <v>10</v>
          </cell>
          <cell r="H4132">
            <v>0</v>
          </cell>
          <cell r="I4132">
            <v>18</v>
          </cell>
          <cell r="J4132">
            <v>1</v>
          </cell>
          <cell r="K4132">
            <v>0</v>
          </cell>
          <cell r="L4132" t="str">
            <v>TNE</v>
          </cell>
          <cell r="M4132" t="str">
            <v>KGM</v>
          </cell>
          <cell r="N4132">
            <v>0</v>
          </cell>
          <cell r="O4132" t="str">
            <v>CLASSE</v>
          </cell>
          <cell r="P4132">
            <v>2</v>
          </cell>
          <cell r="Q4132">
            <v>30.8</v>
          </cell>
          <cell r="R4132">
            <v>11</v>
          </cell>
          <cell r="S4132">
            <v>30.800000000000011</v>
          </cell>
          <cell r="T4132" t="str">
            <v xml:space="preserve"> </v>
          </cell>
        </row>
        <row r="4133">
          <cell r="A4133" t="str">
            <v>76042100</v>
          </cell>
          <cell r="B4133" t="str">
            <v>Profiles creux,en alliages d'aluminium</v>
          </cell>
          <cell r="C4133">
            <v>38393</v>
          </cell>
          <cell r="D4133">
            <v>10</v>
          </cell>
          <cell r="E4133">
            <v>0</v>
          </cell>
          <cell r="F4133">
            <v>18</v>
          </cell>
          <cell r="G4133">
            <v>10</v>
          </cell>
          <cell r="H4133">
            <v>0</v>
          </cell>
          <cell r="I4133">
            <v>18</v>
          </cell>
          <cell r="J4133">
            <v>1</v>
          </cell>
          <cell r="K4133">
            <v>0</v>
          </cell>
          <cell r="L4133" t="str">
            <v>TNE</v>
          </cell>
          <cell r="M4133" t="str">
            <v>KGM</v>
          </cell>
          <cell r="N4133">
            <v>0</v>
          </cell>
          <cell r="O4133" t="str">
            <v>CLASSE</v>
          </cell>
          <cell r="P4133">
            <v>2</v>
          </cell>
          <cell r="Q4133">
            <v>30.8</v>
          </cell>
          <cell r="R4133">
            <v>11</v>
          </cell>
          <cell r="S4133">
            <v>30.800000000000011</v>
          </cell>
          <cell r="T4133" t="str">
            <v xml:space="preserve"> </v>
          </cell>
        </row>
        <row r="4134">
          <cell r="A4134" t="str">
            <v>76042900</v>
          </cell>
          <cell r="B4134" t="str">
            <v>Profiles en alliages d'aluminium</v>
          </cell>
          <cell r="C4134">
            <v>38393</v>
          </cell>
          <cell r="D4134">
            <v>10</v>
          </cell>
          <cell r="E4134">
            <v>0</v>
          </cell>
          <cell r="F4134">
            <v>18</v>
          </cell>
          <cell r="G4134">
            <v>10</v>
          </cell>
          <cell r="H4134">
            <v>0</v>
          </cell>
          <cell r="I4134">
            <v>18</v>
          </cell>
          <cell r="J4134">
            <v>1</v>
          </cell>
          <cell r="K4134">
            <v>0</v>
          </cell>
          <cell r="L4134" t="str">
            <v>TNE</v>
          </cell>
          <cell r="M4134" t="str">
            <v>KGM</v>
          </cell>
          <cell r="N4134">
            <v>0</v>
          </cell>
          <cell r="O4134" t="str">
            <v>CLASSE</v>
          </cell>
          <cell r="P4134">
            <v>2</v>
          </cell>
          <cell r="Q4134">
            <v>30.8</v>
          </cell>
          <cell r="R4134">
            <v>11</v>
          </cell>
          <cell r="S4134">
            <v>30.800000000000011</v>
          </cell>
          <cell r="T4134" t="str">
            <v xml:space="preserve"> </v>
          </cell>
        </row>
        <row r="4135">
          <cell r="A4135" t="str">
            <v>76051100</v>
          </cell>
          <cell r="B4135" t="str">
            <v>Fils en aluminium non allie, section transversale excedant 7 mm</v>
          </cell>
          <cell r="C4135">
            <v>38393</v>
          </cell>
          <cell r="D4135">
            <v>10</v>
          </cell>
          <cell r="E4135">
            <v>0</v>
          </cell>
          <cell r="F4135">
            <v>18</v>
          </cell>
          <cell r="G4135">
            <v>10</v>
          </cell>
          <cell r="H4135">
            <v>0</v>
          </cell>
          <cell r="I4135">
            <v>18</v>
          </cell>
          <cell r="J4135">
            <v>1</v>
          </cell>
          <cell r="K4135">
            <v>0</v>
          </cell>
          <cell r="L4135" t="str">
            <v>TNE</v>
          </cell>
          <cell r="M4135" t="str">
            <v>KGM</v>
          </cell>
          <cell r="N4135">
            <v>0</v>
          </cell>
          <cell r="O4135" t="str">
            <v>CLASSE</v>
          </cell>
          <cell r="P4135">
            <v>2</v>
          </cell>
          <cell r="Q4135">
            <v>30.8</v>
          </cell>
          <cell r="R4135">
            <v>11</v>
          </cell>
          <cell r="S4135">
            <v>30.800000000000011</v>
          </cell>
          <cell r="T4135" t="str">
            <v xml:space="preserve"> </v>
          </cell>
        </row>
        <row r="4136">
          <cell r="A4136" t="str">
            <v>76051900</v>
          </cell>
          <cell r="B4136" t="str">
            <v>Fils en aluminium non allie section transversale inferieure a 7 mm</v>
          </cell>
          <cell r="C4136">
            <v>38393</v>
          </cell>
          <cell r="D4136">
            <v>10</v>
          </cell>
          <cell r="E4136">
            <v>0</v>
          </cell>
          <cell r="F4136">
            <v>18</v>
          </cell>
          <cell r="G4136">
            <v>10</v>
          </cell>
          <cell r="H4136">
            <v>0</v>
          </cell>
          <cell r="I4136">
            <v>18</v>
          </cell>
          <cell r="J4136">
            <v>1</v>
          </cell>
          <cell r="K4136">
            <v>0</v>
          </cell>
          <cell r="L4136" t="str">
            <v>TNE</v>
          </cell>
          <cell r="M4136" t="str">
            <v>KGM</v>
          </cell>
          <cell r="N4136">
            <v>0</v>
          </cell>
          <cell r="O4136" t="str">
            <v>CLASSE</v>
          </cell>
          <cell r="P4136">
            <v>2</v>
          </cell>
          <cell r="Q4136">
            <v>30.8</v>
          </cell>
          <cell r="R4136">
            <v>11</v>
          </cell>
          <cell r="S4136">
            <v>30.800000000000011</v>
          </cell>
          <cell r="T4136" t="str">
            <v xml:space="preserve"> </v>
          </cell>
        </row>
        <row r="4137">
          <cell r="A4137" t="str">
            <v>76052100</v>
          </cell>
          <cell r="B4137" t="str">
            <v>Fils en alliages d'aluminium, section transversale excedant 7 mm</v>
          </cell>
          <cell r="C4137">
            <v>38393</v>
          </cell>
          <cell r="D4137">
            <v>10</v>
          </cell>
          <cell r="E4137">
            <v>0</v>
          </cell>
          <cell r="F4137">
            <v>18</v>
          </cell>
          <cell r="G4137">
            <v>10</v>
          </cell>
          <cell r="H4137">
            <v>0</v>
          </cell>
          <cell r="I4137">
            <v>18</v>
          </cell>
          <cell r="J4137">
            <v>1</v>
          </cell>
          <cell r="K4137">
            <v>0</v>
          </cell>
          <cell r="L4137" t="str">
            <v>TNE</v>
          </cell>
          <cell r="M4137" t="str">
            <v>KGM</v>
          </cell>
          <cell r="N4137">
            <v>0</v>
          </cell>
          <cell r="O4137" t="str">
            <v>CLASSE</v>
          </cell>
          <cell r="P4137">
            <v>2</v>
          </cell>
          <cell r="Q4137">
            <v>30.8</v>
          </cell>
          <cell r="R4137">
            <v>11</v>
          </cell>
          <cell r="S4137">
            <v>30.800000000000011</v>
          </cell>
          <cell r="T4137" t="str">
            <v xml:space="preserve"> </v>
          </cell>
        </row>
        <row r="4138">
          <cell r="A4138" t="str">
            <v>76052900</v>
          </cell>
          <cell r="B4138" t="str">
            <v>Fils en alliages d'aluminium section transversale inferieure a 7 mm</v>
          </cell>
          <cell r="C4138">
            <v>38393</v>
          </cell>
          <cell r="D4138">
            <v>10</v>
          </cell>
          <cell r="E4138">
            <v>0</v>
          </cell>
          <cell r="F4138">
            <v>18</v>
          </cell>
          <cell r="G4138">
            <v>10</v>
          </cell>
          <cell r="H4138">
            <v>0</v>
          </cell>
          <cell r="I4138">
            <v>18</v>
          </cell>
          <cell r="J4138">
            <v>1</v>
          </cell>
          <cell r="K4138">
            <v>0</v>
          </cell>
          <cell r="L4138" t="str">
            <v>TNE</v>
          </cell>
          <cell r="M4138" t="str">
            <v>KGM</v>
          </cell>
          <cell r="N4138">
            <v>0</v>
          </cell>
          <cell r="O4138" t="str">
            <v>CLASSE</v>
          </cell>
          <cell r="P4138">
            <v>2</v>
          </cell>
          <cell r="Q4138">
            <v>30.8</v>
          </cell>
          <cell r="R4138">
            <v>11</v>
          </cell>
          <cell r="S4138">
            <v>30.800000000000011</v>
          </cell>
          <cell r="T4138" t="str">
            <v xml:space="preserve"> </v>
          </cell>
        </row>
        <row r="4139">
          <cell r="A4139" t="str">
            <v>76061110</v>
          </cell>
          <cell r="B4139" t="str">
            <v>Bandes en aluminium non alli_x0002_es d'une _x0002_paisseur &gt; 0,2mm</v>
          </cell>
          <cell r="C4139">
            <v>38393</v>
          </cell>
          <cell r="D4139">
            <v>20</v>
          </cell>
          <cell r="E4139">
            <v>0</v>
          </cell>
          <cell r="F4139">
            <v>18</v>
          </cell>
          <cell r="G4139">
            <v>20</v>
          </cell>
          <cell r="H4139">
            <v>0</v>
          </cell>
          <cell r="I4139">
            <v>18</v>
          </cell>
          <cell r="J4139">
            <v>1</v>
          </cell>
          <cell r="K4139">
            <v>0</v>
          </cell>
          <cell r="L4139" t="str">
            <v>TNE</v>
          </cell>
          <cell r="M4139" t="str">
            <v>KGM</v>
          </cell>
          <cell r="N4139">
            <v>0</v>
          </cell>
          <cell r="O4139" t="str">
            <v>CLASSE</v>
          </cell>
          <cell r="P4139">
            <v>3</v>
          </cell>
          <cell r="Q4139">
            <v>42.6</v>
          </cell>
          <cell r="R4139">
            <v>21</v>
          </cell>
          <cell r="S4139">
            <v>42.599999999999994</v>
          </cell>
          <cell r="T4139" t="str">
            <v xml:space="preserve"> </v>
          </cell>
        </row>
        <row r="4140">
          <cell r="A4140" t="str">
            <v>76061190</v>
          </cell>
          <cell r="B4140" t="str">
            <v>Toles en aluminium non alli_x0002_es d'une_x0002_paisseur &gt; 0,2mm</v>
          </cell>
          <cell r="C4140">
            <v>38393</v>
          </cell>
          <cell r="D4140">
            <v>30</v>
          </cell>
          <cell r="E4140">
            <v>0</v>
          </cell>
          <cell r="F4140">
            <v>18</v>
          </cell>
          <cell r="G4140">
            <v>30</v>
          </cell>
          <cell r="H4140">
            <v>0</v>
          </cell>
          <cell r="I4140">
            <v>18</v>
          </cell>
          <cell r="J4140">
            <v>1</v>
          </cell>
          <cell r="K4140">
            <v>0</v>
          </cell>
          <cell r="L4140" t="str">
            <v>TNE</v>
          </cell>
          <cell r="M4140" t="str">
            <v>KGM</v>
          </cell>
          <cell r="N4140">
            <v>0</v>
          </cell>
          <cell r="O4140" t="str">
            <v>CLASSE</v>
          </cell>
          <cell r="P4140">
            <v>4</v>
          </cell>
          <cell r="Q4140">
            <v>54.4</v>
          </cell>
          <cell r="R4140">
            <v>31</v>
          </cell>
          <cell r="S4140">
            <v>54.400000000000006</v>
          </cell>
          <cell r="T4140" t="str">
            <v xml:space="preserve"> </v>
          </cell>
        </row>
        <row r="4141">
          <cell r="A4141" t="str">
            <v>76061200</v>
          </cell>
          <cell r="B4141" t="str">
            <v>Toles..carrees ou rectangulaires,en alliage d'aluminium (+0,2 mm)</v>
          </cell>
          <cell r="C4141">
            <v>38393</v>
          </cell>
          <cell r="D4141">
            <v>30</v>
          </cell>
          <cell r="E4141">
            <v>0</v>
          </cell>
          <cell r="F4141">
            <v>18</v>
          </cell>
          <cell r="G4141">
            <v>30</v>
          </cell>
          <cell r="H4141">
            <v>0</v>
          </cell>
          <cell r="I4141">
            <v>18</v>
          </cell>
          <cell r="J4141">
            <v>1</v>
          </cell>
          <cell r="K4141">
            <v>0</v>
          </cell>
          <cell r="L4141" t="str">
            <v>TNE</v>
          </cell>
          <cell r="M4141" t="str">
            <v>KGM</v>
          </cell>
          <cell r="N4141">
            <v>0</v>
          </cell>
          <cell r="O4141" t="str">
            <v>CLASSE</v>
          </cell>
          <cell r="P4141">
            <v>4</v>
          </cell>
          <cell r="Q4141">
            <v>54.4</v>
          </cell>
          <cell r="R4141">
            <v>31</v>
          </cell>
          <cell r="S4141">
            <v>54.400000000000006</v>
          </cell>
          <cell r="T4141" t="str">
            <v xml:space="preserve"> </v>
          </cell>
        </row>
        <row r="4142">
          <cell r="A4142" t="str">
            <v>76069100</v>
          </cell>
          <cell r="B4142" t="str">
            <v>Toles et bandes,en aluminium non allie (+ 0,2 mm)</v>
          </cell>
          <cell r="C4142">
            <v>38393</v>
          </cell>
          <cell r="D4142">
            <v>30</v>
          </cell>
          <cell r="E4142">
            <v>0</v>
          </cell>
          <cell r="F4142">
            <v>18</v>
          </cell>
          <cell r="G4142">
            <v>30</v>
          </cell>
          <cell r="H4142">
            <v>0</v>
          </cell>
          <cell r="I4142">
            <v>18</v>
          </cell>
          <cell r="J4142">
            <v>1</v>
          </cell>
          <cell r="K4142">
            <v>0</v>
          </cell>
          <cell r="L4142" t="str">
            <v>TNE</v>
          </cell>
          <cell r="M4142" t="str">
            <v>KGM</v>
          </cell>
          <cell r="N4142">
            <v>0</v>
          </cell>
          <cell r="O4142" t="str">
            <v>CLASSE</v>
          </cell>
          <cell r="P4142">
            <v>4</v>
          </cell>
          <cell r="Q4142">
            <v>54.4</v>
          </cell>
          <cell r="R4142">
            <v>31</v>
          </cell>
          <cell r="S4142">
            <v>54.400000000000006</v>
          </cell>
          <cell r="T4142" t="str">
            <v xml:space="preserve"> </v>
          </cell>
        </row>
        <row r="4143">
          <cell r="A4143" t="str">
            <v>76069200</v>
          </cell>
          <cell r="B4143" t="str">
            <v>Toles et bandes,en alliages d'aluminium (+ 0,2 mm) ndnca</v>
          </cell>
          <cell r="C4143">
            <v>38393</v>
          </cell>
          <cell r="D4143">
            <v>20</v>
          </cell>
          <cell r="E4143">
            <v>0</v>
          </cell>
          <cell r="F4143">
            <v>18</v>
          </cell>
          <cell r="G4143">
            <v>20</v>
          </cell>
          <cell r="H4143">
            <v>0</v>
          </cell>
          <cell r="I4143">
            <v>18</v>
          </cell>
          <cell r="J4143">
            <v>1</v>
          </cell>
          <cell r="K4143">
            <v>0</v>
          </cell>
          <cell r="L4143" t="str">
            <v>KGM</v>
          </cell>
          <cell r="M4143" t="str">
            <v>TNE</v>
          </cell>
          <cell r="N4143">
            <v>0</v>
          </cell>
          <cell r="O4143" t="str">
            <v>CLASSE</v>
          </cell>
          <cell r="P4143">
            <v>3</v>
          </cell>
          <cell r="Q4143">
            <v>42.6</v>
          </cell>
          <cell r="R4143">
            <v>21</v>
          </cell>
          <cell r="S4143">
            <v>42.599999999999994</v>
          </cell>
          <cell r="T4143" t="str">
            <v xml:space="preserve"> </v>
          </cell>
        </row>
        <row r="4144">
          <cell r="A4144" t="str">
            <v>76071100</v>
          </cell>
          <cell r="B4144" t="str">
            <v>Feuilles...en aluminium sans support,simplement laminees (egal a 2 mm)</v>
          </cell>
          <cell r="C4144">
            <v>38393</v>
          </cell>
          <cell r="D4144">
            <v>20</v>
          </cell>
          <cell r="E4144">
            <v>0</v>
          </cell>
          <cell r="F4144">
            <v>18</v>
          </cell>
          <cell r="G4144">
            <v>20</v>
          </cell>
          <cell r="H4144">
            <v>0</v>
          </cell>
          <cell r="I4144">
            <v>18</v>
          </cell>
          <cell r="J4144">
            <v>1</v>
          </cell>
          <cell r="K4144">
            <v>0</v>
          </cell>
          <cell r="L4144" t="str">
            <v>KGM</v>
          </cell>
          <cell r="M4144" t="str">
            <v>TNE</v>
          </cell>
          <cell r="N4144">
            <v>0</v>
          </cell>
          <cell r="O4144" t="str">
            <v>CLASSE</v>
          </cell>
          <cell r="P4144">
            <v>3</v>
          </cell>
          <cell r="Q4144">
            <v>42.6</v>
          </cell>
          <cell r="R4144">
            <v>21</v>
          </cell>
          <cell r="S4144">
            <v>42.599999999999994</v>
          </cell>
          <cell r="T4144" t="str">
            <v xml:space="preserve"> </v>
          </cell>
        </row>
        <row r="4145">
          <cell r="A4145" t="str">
            <v>76071910</v>
          </cell>
          <cell r="B4145" t="str">
            <v>Feuilles et bandes minces en aluminium pourbrasserie -&gt;stagnoles)</v>
          </cell>
          <cell r="C4145">
            <v>38393</v>
          </cell>
          <cell r="D4145">
            <v>10</v>
          </cell>
          <cell r="E4145">
            <v>0</v>
          </cell>
          <cell r="F4145">
            <v>18</v>
          </cell>
          <cell r="G4145">
            <v>10</v>
          </cell>
          <cell r="H4145">
            <v>0</v>
          </cell>
          <cell r="I4145">
            <v>18</v>
          </cell>
          <cell r="J4145">
            <v>1</v>
          </cell>
          <cell r="K4145">
            <v>0</v>
          </cell>
          <cell r="L4145" t="str">
            <v>KGM</v>
          </cell>
          <cell r="M4145">
            <v>0</v>
          </cell>
          <cell r="N4145">
            <v>0</v>
          </cell>
          <cell r="O4145" t="str">
            <v>CLASSE</v>
          </cell>
          <cell r="P4145">
            <v>2</v>
          </cell>
          <cell r="Q4145">
            <v>30.8</v>
          </cell>
          <cell r="R4145">
            <v>11</v>
          </cell>
          <cell r="S4145">
            <v>30.800000000000011</v>
          </cell>
          <cell r="T4145" t="str">
            <v xml:space="preserve"> </v>
          </cell>
        </row>
        <row r="4146">
          <cell r="A4146" t="str">
            <v>76071990</v>
          </cell>
          <cell r="B4146" t="str">
            <v>Feuilles et bandes minces en aluminium pourd'autres usages</v>
          </cell>
          <cell r="C4146">
            <v>38393</v>
          </cell>
          <cell r="D4146">
            <v>20</v>
          </cell>
          <cell r="E4146">
            <v>0</v>
          </cell>
          <cell r="F4146">
            <v>18</v>
          </cell>
          <cell r="G4146">
            <v>20</v>
          </cell>
          <cell r="H4146">
            <v>0</v>
          </cell>
          <cell r="I4146">
            <v>18</v>
          </cell>
          <cell r="J4146">
            <v>1</v>
          </cell>
          <cell r="K4146">
            <v>0</v>
          </cell>
          <cell r="L4146" t="str">
            <v>KGM</v>
          </cell>
          <cell r="M4146">
            <v>0</v>
          </cell>
          <cell r="N4146">
            <v>0</v>
          </cell>
          <cell r="O4146" t="str">
            <v>CLASSE</v>
          </cell>
          <cell r="P4146">
            <v>3</v>
          </cell>
          <cell r="Q4146">
            <v>42.6</v>
          </cell>
          <cell r="R4146">
            <v>21</v>
          </cell>
          <cell r="S4146">
            <v>42.599999999999994</v>
          </cell>
          <cell r="T4146" t="str">
            <v xml:space="preserve"> </v>
          </cell>
        </row>
        <row r="4147">
          <cell r="A4147" t="str">
            <v>76072000</v>
          </cell>
          <cell r="B4147" t="str">
            <v>Feuilles et bandes minces en aluminium,sur support (0,2 mm et -)</v>
          </cell>
          <cell r="C4147">
            <v>38393</v>
          </cell>
          <cell r="D4147">
            <v>10</v>
          </cell>
          <cell r="E4147">
            <v>0</v>
          </cell>
          <cell r="F4147">
            <v>18</v>
          </cell>
          <cell r="G4147">
            <v>10</v>
          </cell>
          <cell r="H4147">
            <v>0</v>
          </cell>
          <cell r="I4147">
            <v>18</v>
          </cell>
          <cell r="J4147">
            <v>1</v>
          </cell>
          <cell r="K4147">
            <v>0</v>
          </cell>
          <cell r="L4147" t="str">
            <v>KGM</v>
          </cell>
          <cell r="M4147">
            <v>0</v>
          </cell>
          <cell r="N4147">
            <v>0</v>
          </cell>
          <cell r="O4147" t="str">
            <v>CLASSE</v>
          </cell>
          <cell r="P4147">
            <v>2</v>
          </cell>
          <cell r="Q4147">
            <v>30.8</v>
          </cell>
          <cell r="R4147">
            <v>11</v>
          </cell>
          <cell r="S4147">
            <v>30.800000000000011</v>
          </cell>
          <cell r="T4147" t="str">
            <v xml:space="preserve"> </v>
          </cell>
        </row>
        <row r="4148">
          <cell r="A4148" t="str">
            <v>76081000</v>
          </cell>
          <cell r="B4148" t="str">
            <v>Tubes et tuyaux en aluminium non allie</v>
          </cell>
          <cell r="C4148">
            <v>38393</v>
          </cell>
          <cell r="D4148">
            <v>10</v>
          </cell>
          <cell r="E4148">
            <v>0</v>
          </cell>
          <cell r="F4148">
            <v>18</v>
          </cell>
          <cell r="G4148">
            <v>10</v>
          </cell>
          <cell r="H4148">
            <v>0</v>
          </cell>
          <cell r="I4148">
            <v>18</v>
          </cell>
          <cell r="J4148">
            <v>1</v>
          </cell>
          <cell r="K4148">
            <v>0</v>
          </cell>
          <cell r="L4148" t="str">
            <v>KGM</v>
          </cell>
          <cell r="M4148">
            <v>0</v>
          </cell>
          <cell r="N4148">
            <v>0</v>
          </cell>
          <cell r="O4148" t="str">
            <v>CLASSE</v>
          </cell>
          <cell r="P4148">
            <v>2</v>
          </cell>
          <cell r="Q4148">
            <v>30.8</v>
          </cell>
          <cell r="R4148">
            <v>11</v>
          </cell>
          <cell r="S4148">
            <v>30.800000000000011</v>
          </cell>
          <cell r="T4148" t="str">
            <v xml:space="preserve"> </v>
          </cell>
        </row>
        <row r="4149">
          <cell r="A4149" t="str">
            <v>76082000</v>
          </cell>
          <cell r="B4149" t="str">
            <v>Tubes et tuyaux en alliages d'aluminium</v>
          </cell>
          <cell r="C4149">
            <v>38393</v>
          </cell>
          <cell r="D4149">
            <v>10</v>
          </cell>
          <cell r="E4149">
            <v>0</v>
          </cell>
          <cell r="F4149">
            <v>18</v>
          </cell>
          <cell r="G4149">
            <v>10</v>
          </cell>
          <cell r="H4149">
            <v>0</v>
          </cell>
          <cell r="I4149">
            <v>18</v>
          </cell>
          <cell r="J4149">
            <v>1</v>
          </cell>
          <cell r="K4149">
            <v>0</v>
          </cell>
          <cell r="L4149" t="str">
            <v>KGM</v>
          </cell>
          <cell r="M4149">
            <v>0</v>
          </cell>
          <cell r="N4149">
            <v>0</v>
          </cell>
          <cell r="O4149" t="str">
            <v>CLASSE</v>
          </cell>
          <cell r="P4149">
            <v>2</v>
          </cell>
          <cell r="Q4149">
            <v>30.8</v>
          </cell>
          <cell r="R4149">
            <v>11</v>
          </cell>
          <cell r="S4149">
            <v>30.800000000000011</v>
          </cell>
          <cell r="T4149" t="str">
            <v xml:space="preserve"> </v>
          </cell>
        </row>
        <row r="4150">
          <cell r="A4150" t="str">
            <v>76090000</v>
          </cell>
          <cell r="B4150" t="str">
            <v>Accessoires de tuyauterie en al.(raccords), courdes...)</v>
          </cell>
          <cell r="C4150">
            <v>38393</v>
          </cell>
          <cell r="D4150">
            <v>10</v>
          </cell>
          <cell r="E4150">
            <v>0</v>
          </cell>
          <cell r="F4150">
            <v>18</v>
          </cell>
          <cell r="G4150">
            <v>10</v>
          </cell>
          <cell r="H4150">
            <v>0</v>
          </cell>
          <cell r="I4150">
            <v>18</v>
          </cell>
          <cell r="J4150">
            <v>1</v>
          </cell>
          <cell r="K4150">
            <v>0</v>
          </cell>
          <cell r="L4150" t="str">
            <v>KGM</v>
          </cell>
          <cell r="M4150">
            <v>0</v>
          </cell>
          <cell r="N4150">
            <v>0</v>
          </cell>
          <cell r="O4150" t="str">
            <v>CLASSE</v>
          </cell>
          <cell r="P4150">
            <v>2</v>
          </cell>
          <cell r="Q4150">
            <v>30.8</v>
          </cell>
          <cell r="R4150">
            <v>11</v>
          </cell>
          <cell r="S4150">
            <v>30.800000000000011</v>
          </cell>
          <cell r="T4150" t="str">
            <v xml:space="preserve"> </v>
          </cell>
        </row>
        <row r="4151">
          <cell r="A4151" t="str">
            <v>76101000</v>
          </cell>
          <cell r="B4151" t="str">
            <v>Portes, fenetres et leurs cadres, chambranles et seuils, en aluminium</v>
          </cell>
          <cell r="C4151">
            <v>38393</v>
          </cell>
          <cell r="D4151">
            <v>20</v>
          </cell>
          <cell r="E4151">
            <v>0</v>
          </cell>
          <cell r="F4151">
            <v>18</v>
          </cell>
          <cell r="G4151">
            <v>20</v>
          </cell>
          <cell r="H4151">
            <v>0</v>
          </cell>
          <cell r="I4151">
            <v>18</v>
          </cell>
          <cell r="J4151">
            <v>1</v>
          </cell>
          <cell r="K4151">
            <v>0</v>
          </cell>
          <cell r="L4151" t="str">
            <v>KGM</v>
          </cell>
          <cell r="M4151">
            <v>0</v>
          </cell>
          <cell r="N4151">
            <v>0</v>
          </cell>
          <cell r="O4151" t="str">
            <v>CLASSE</v>
          </cell>
          <cell r="P4151">
            <v>3</v>
          </cell>
          <cell r="Q4151">
            <v>42.6</v>
          </cell>
          <cell r="R4151">
            <v>21</v>
          </cell>
          <cell r="S4151">
            <v>42.599999999999994</v>
          </cell>
          <cell r="T4151" t="str">
            <v xml:space="preserve"> </v>
          </cell>
        </row>
        <row r="4152">
          <cell r="A4152" t="str">
            <v>76109010</v>
          </cell>
          <cell r="B4152" t="str">
            <v>Toles pr_x0002_par_x0002_es en vue de leur utilisation dans la construction ndca</v>
          </cell>
          <cell r="C4152">
            <v>38393</v>
          </cell>
          <cell r="D4152">
            <v>30</v>
          </cell>
          <cell r="E4152">
            <v>0</v>
          </cell>
          <cell r="F4152">
            <v>18</v>
          </cell>
          <cell r="G4152">
            <v>30</v>
          </cell>
          <cell r="H4152">
            <v>0</v>
          </cell>
          <cell r="I4152">
            <v>18</v>
          </cell>
          <cell r="J4152">
            <v>1</v>
          </cell>
          <cell r="K4152">
            <v>0</v>
          </cell>
          <cell r="L4152" t="str">
            <v>TNE</v>
          </cell>
          <cell r="M4152" t="str">
            <v>KGM</v>
          </cell>
          <cell r="N4152">
            <v>0</v>
          </cell>
          <cell r="O4152" t="str">
            <v>CLASSE</v>
          </cell>
          <cell r="P4152">
            <v>4</v>
          </cell>
          <cell r="Q4152">
            <v>54.4</v>
          </cell>
          <cell r="R4152">
            <v>31</v>
          </cell>
          <cell r="S4152">
            <v>54.400000000000006</v>
          </cell>
          <cell r="T4152" t="str">
            <v xml:space="preserve"> </v>
          </cell>
        </row>
        <row r="4153">
          <cell r="A4153" t="str">
            <v>76109090</v>
          </cell>
          <cell r="B4153" t="str">
            <v>Toles pr_x0002_par_x0002_es en vue de leur utilisation dans la const autres que du 76109010</v>
          </cell>
          <cell r="C4153">
            <v>38393</v>
          </cell>
          <cell r="D4153">
            <v>10</v>
          </cell>
          <cell r="E4153">
            <v>0</v>
          </cell>
          <cell r="F4153">
            <v>18</v>
          </cell>
          <cell r="G4153">
            <v>10</v>
          </cell>
          <cell r="H4153">
            <v>0</v>
          </cell>
          <cell r="I4153">
            <v>18</v>
          </cell>
          <cell r="J4153">
            <v>1</v>
          </cell>
          <cell r="K4153">
            <v>0</v>
          </cell>
          <cell r="L4153" t="str">
            <v>TNE</v>
          </cell>
          <cell r="M4153" t="str">
            <v>KGM</v>
          </cell>
          <cell r="N4153">
            <v>0</v>
          </cell>
          <cell r="O4153" t="str">
            <v>CLASSE</v>
          </cell>
          <cell r="P4153">
            <v>2</v>
          </cell>
          <cell r="Q4153">
            <v>30.8</v>
          </cell>
          <cell r="R4153">
            <v>11</v>
          </cell>
          <cell r="S4153">
            <v>30.800000000000011</v>
          </cell>
          <cell r="T4153" t="str">
            <v xml:space="preserve"> </v>
          </cell>
        </row>
        <row r="4154">
          <cell r="A4154" t="str">
            <v>76110000</v>
          </cell>
          <cell r="B4154" t="str">
            <v>Citernes, cuves, reservoirs,foudres et similaires en aluminium.(+ 300 l)</v>
          </cell>
          <cell r="C4154">
            <v>38393</v>
          </cell>
          <cell r="D4154">
            <v>20</v>
          </cell>
          <cell r="E4154">
            <v>0</v>
          </cell>
          <cell r="F4154">
            <v>18</v>
          </cell>
          <cell r="G4154">
            <v>20</v>
          </cell>
          <cell r="H4154">
            <v>0</v>
          </cell>
          <cell r="I4154">
            <v>18</v>
          </cell>
          <cell r="J4154">
            <v>1</v>
          </cell>
          <cell r="K4154">
            <v>0</v>
          </cell>
          <cell r="L4154" t="str">
            <v>NMB</v>
          </cell>
          <cell r="M4154">
            <v>0</v>
          </cell>
          <cell r="N4154">
            <v>0</v>
          </cell>
          <cell r="O4154" t="str">
            <v>CLASSE</v>
          </cell>
          <cell r="P4154">
            <v>3</v>
          </cell>
          <cell r="Q4154">
            <v>42.6</v>
          </cell>
          <cell r="R4154">
            <v>21</v>
          </cell>
          <cell r="S4154">
            <v>42.599999999999994</v>
          </cell>
          <cell r="T4154" t="str">
            <v xml:space="preserve"> </v>
          </cell>
        </row>
        <row r="4155">
          <cell r="A4155" t="str">
            <v>76121000</v>
          </cell>
          <cell r="B4155" t="str">
            <v>Etuis tubulaires souples,n'excedant pas 300 l,en aluminium</v>
          </cell>
          <cell r="C4155">
            <v>38393</v>
          </cell>
          <cell r="D4155">
            <v>10</v>
          </cell>
          <cell r="E4155">
            <v>0</v>
          </cell>
          <cell r="F4155">
            <v>18</v>
          </cell>
          <cell r="G4155">
            <v>10</v>
          </cell>
          <cell r="H4155">
            <v>0</v>
          </cell>
          <cell r="I4155">
            <v>18</v>
          </cell>
          <cell r="J4155">
            <v>1</v>
          </cell>
          <cell r="K4155">
            <v>0</v>
          </cell>
          <cell r="L4155" t="str">
            <v>KGM</v>
          </cell>
          <cell r="M4155">
            <v>0</v>
          </cell>
          <cell r="N4155">
            <v>0</v>
          </cell>
          <cell r="O4155" t="str">
            <v>CLASSE</v>
          </cell>
          <cell r="P4155">
            <v>2</v>
          </cell>
          <cell r="Q4155">
            <v>30.8</v>
          </cell>
          <cell r="R4155">
            <v>11</v>
          </cell>
          <cell r="S4155">
            <v>30.800000000000011</v>
          </cell>
          <cell r="T4155" t="str">
            <v xml:space="preserve"> </v>
          </cell>
        </row>
        <row r="4156">
          <cell r="A4156" t="str">
            <v>76129000</v>
          </cell>
          <cell r="B4156" t="str">
            <v>Recipients d'une contenance n'excedant pas 300 l,en aluminium</v>
          </cell>
          <cell r="C4156">
            <v>38393</v>
          </cell>
          <cell r="D4156">
            <v>10</v>
          </cell>
          <cell r="E4156">
            <v>0</v>
          </cell>
          <cell r="F4156">
            <v>18</v>
          </cell>
          <cell r="G4156">
            <v>10</v>
          </cell>
          <cell r="H4156">
            <v>0</v>
          </cell>
          <cell r="I4156">
            <v>18</v>
          </cell>
          <cell r="J4156">
            <v>1</v>
          </cell>
          <cell r="K4156">
            <v>0</v>
          </cell>
          <cell r="L4156" t="str">
            <v>KGM</v>
          </cell>
          <cell r="M4156">
            <v>0</v>
          </cell>
          <cell r="N4156">
            <v>0</v>
          </cell>
          <cell r="O4156" t="str">
            <v>CLASSE</v>
          </cell>
          <cell r="P4156">
            <v>2</v>
          </cell>
          <cell r="Q4156">
            <v>30.8</v>
          </cell>
          <cell r="R4156">
            <v>11</v>
          </cell>
          <cell r="S4156">
            <v>30.800000000000011</v>
          </cell>
          <cell r="T4156" t="str">
            <v xml:space="preserve"> </v>
          </cell>
        </row>
        <row r="4157">
          <cell r="A4157" t="str">
            <v>76130000</v>
          </cell>
          <cell r="B4157" t="str">
            <v>Recipients en al pr gaz comprime ou liquefie</v>
          </cell>
          <cell r="C4157">
            <v>38393</v>
          </cell>
          <cell r="D4157">
            <v>30</v>
          </cell>
          <cell r="E4157">
            <v>0</v>
          </cell>
          <cell r="F4157">
            <v>18</v>
          </cell>
          <cell r="G4157">
            <v>30</v>
          </cell>
          <cell r="H4157">
            <v>0</v>
          </cell>
          <cell r="I4157">
            <v>18</v>
          </cell>
          <cell r="J4157">
            <v>1</v>
          </cell>
          <cell r="K4157">
            <v>0</v>
          </cell>
          <cell r="L4157" t="str">
            <v>NMB</v>
          </cell>
          <cell r="M4157">
            <v>0</v>
          </cell>
          <cell r="N4157">
            <v>0</v>
          </cell>
          <cell r="O4157" t="str">
            <v>CLASSE</v>
          </cell>
          <cell r="P4157">
            <v>4</v>
          </cell>
          <cell r="Q4157">
            <v>54.4</v>
          </cell>
          <cell r="R4157">
            <v>31</v>
          </cell>
          <cell r="S4157">
            <v>54.400000000000006</v>
          </cell>
          <cell r="T4157" t="str">
            <v xml:space="preserve"> </v>
          </cell>
        </row>
        <row r="4158">
          <cell r="A4158" t="str">
            <v>76141010</v>
          </cell>
          <cell r="B4158" t="str">
            <v>Torons cables,tresses en Allum. avec _x0003_me en acier non isol.pr _x0002_lect.sect &gt;= 50mm}</v>
          </cell>
          <cell r="C4158">
            <v>38393</v>
          </cell>
          <cell r="D4158">
            <v>10</v>
          </cell>
          <cell r="E4158">
            <v>0</v>
          </cell>
          <cell r="F4158">
            <v>18</v>
          </cell>
          <cell r="G4158">
            <v>10</v>
          </cell>
          <cell r="H4158">
            <v>0</v>
          </cell>
          <cell r="I4158">
            <v>18</v>
          </cell>
          <cell r="J4158">
            <v>1</v>
          </cell>
          <cell r="K4158">
            <v>0</v>
          </cell>
          <cell r="L4158" t="str">
            <v>KGM</v>
          </cell>
          <cell r="M4158" t="str">
            <v>TNE</v>
          </cell>
          <cell r="N4158">
            <v>0</v>
          </cell>
          <cell r="O4158" t="str">
            <v>CLASSE</v>
          </cell>
          <cell r="P4158">
            <v>2</v>
          </cell>
          <cell r="Q4158">
            <v>30.8</v>
          </cell>
          <cell r="R4158">
            <v>11</v>
          </cell>
          <cell r="S4158">
            <v>30.800000000000011</v>
          </cell>
          <cell r="T4158" t="str">
            <v xml:space="preserve"> </v>
          </cell>
        </row>
        <row r="4159">
          <cell r="A4159" t="str">
            <v>76141090</v>
          </cell>
          <cell r="B4159" t="str">
            <v>Torons cables, tresses en Allum. avec _x0003_meen acier non isol.pr _x0002_lect sect &lt;= 50mm}</v>
          </cell>
          <cell r="C4159">
            <v>38393</v>
          </cell>
          <cell r="D4159">
            <v>30</v>
          </cell>
          <cell r="E4159">
            <v>0</v>
          </cell>
          <cell r="F4159">
            <v>18</v>
          </cell>
          <cell r="G4159">
            <v>30</v>
          </cell>
          <cell r="H4159">
            <v>0</v>
          </cell>
          <cell r="I4159">
            <v>18</v>
          </cell>
          <cell r="J4159">
            <v>1</v>
          </cell>
          <cell r="K4159">
            <v>0</v>
          </cell>
          <cell r="L4159" t="str">
            <v>KGM</v>
          </cell>
          <cell r="M4159" t="str">
            <v>TNE</v>
          </cell>
          <cell r="N4159">
            <v>0</v>
          </cell>
          <cell r="O4159" t="str">
            <v>CLASSE</v>
          </cell>
          <cell r="P4159">
            <v>4</v>
          </cell>
          <cell r="Q4159">
            <v>54.4</v>
          </cell>
          <cell r="R4159">
            <v>31</v>
          </cell>
          <cell r="S4159">
            <v>54.400000000000006</v>
          </cell>
          <cell r="T4159" t="str">
            <v xml:space="preserve"> </v>
          </cell>
        </row>
        <row r="4160">
          <cell r="A4160" t="str">
            <v>76149010</v>
          </cell>
          <cell r="B4160" t="str">
            <v>Torons cables, tress_x0002_s en Allum.autres queceux du761410,sect. &gt;= 30mm}</v>
          </cell>
          <cell r="C4160">
            <v>38393</v>
          </cell>
          <cell r="D4160">
            <v>10</v>
          </cell>
          <cell r="E4160">
            <v>0</v>
          </cell>
          <cell r="F4160">
            <v>18</v>
          </cell>
          <cell r="G4160">
            <v>10</v>
          </cell>
          <cell r="H4160">
            <v>0</v>
          </cell>
          <cell r="I4160">
            <v>18</v>
          </cell>
          <cell r="J4160">
            <v>1</v>
          </cell>
          <cell r="K4160">
            <v>0</v>
          </cell>
          <cell r="L4160" t="str">
            <v>KGM</v>
          </cell>
          <cell r="M4160" t="str">
            <v>TNE</v>
          </cell>
          <cell r="N4160">
            <v>0</v>
          </cell>
          <cell r="O4160" t="str">
            <v>CLASSE</v>
          </cell>
          <cell r="P4160">
            <v>2</v>
          </cell>
          <cell r="Q4160">
            <v>30.8</v>
          </cell>
          <cell r="R4160">
            <v>11</v>
          </cell>
          <cell r="S4160">
            <v>30.800000000000011</v>
          </cell>
          <cell r="T4160" t="str">
            <v xml:space="preserve"> </v>
          </cell>
        </row>
        <row r="4161">
          <cell r="A4161" t="str">
            <v>76149090</v>
          </cell>
          <cell r="B4161" t="str">
            <v>Torons cables, tresses en Allum.autres que ceux du761410,sect.&lt; 30mm}</v>
          </cell>
          <cell r="C4161">
            <v>38393</v>
          </cell>
          <cell r="D4161">
            <v>30</v>
          </cell>
          <cell r="E4161">
            <v>0</v>
          </cell>
          <cell r="F4161">
            <v>18</v>
          </cell>
          <cell r="G4161">
            <v>30</v>
          </cell>
          <cell r="H4161">
            <v>0</v>
          </cell>
          <cell r="I4161">
            <v>18</v>
          </cell>
          <cell r="J4161">
            <v>1</v>
          </cell>
          <cell r="K4161">
            <v>0</v>
          </cell>
          <cell r="L4161" t="str">
            <v>KGM</v>
          </cell>
          <cell r="M4161" t="str">
            <v>TNE</v>
          </cell>
          <cell r="N4161">
            <v>0</v>
          </cell>
          <cell r="O4161" t="str">
            <v>CLASSE</v>
          </cell>
          <cell r="P4161">
            <v>4</v>
          </cell>
          <cell r="Q4161">
            <v>54.4</v>
          </cell>
          <cell r="R4161">
            <v>31</v>
          </cell>
          <cell r="S4161">
            <v>54.400000000000006</v>
          </cell>
          <cell r="T4161" t="str">
            <v xml:space="preserve"> </v>
          </cell>
        </row>
        <row r="4162">
          <cell r="A4162" t="str">
            <v>76151100</v>
          </cell>
          <cell r="B4162" t="str">
            <v>Eponges torchons...et articles similaires en alluminuim</v>
          </cell>
          <cell r="C4162">
            <v>38393</v>
          </cell>
          <cell r="D4162">
            <v>30</v>
          </cell>
          <cell r="E4162">
            <v>0</v>
          </cell>
          <cell r="F4162">
            <v>18</v>
          </cell>
          <cell r="G4162">
            <v>30</v>
          </cell>
          <cell r="H4162">
            <v>0</v>
          </cell>
          <cell r="I4162">
            <v>18</v>
          </cell>
          <cell r="J4162">
            <v>1</v>
          </cell>
          <cell r="K4162">
            <v>0</v>
          </cell>
          <cell r="L4162" t="str">
            <v>KGM</v>
          </cell>
          <cell r="M4162" t="str">
            <v>TNE</v>
          </cell>
          <cell r="N4162">
            <v>0</v>
          </cell>
          <cell r="O4162" t="str">
            <v>CLASSE</v>
          </cell>
          <cell r="P4162">
            <v>4</v>
          </cell>
          <cell r="Q4162">
            <v>54.4</v>
          </cell>
          <cell r="R4162">
            <v>31</v>
          </cell>
          <cell r="S4162">
            <v>54.400000000000006</v>
          </cell>
          <cell r="T4162" t="str">
            <v xml:space="preserve"> </v>
          </cell>
        </row>
        <row r="4163">
          <cell r="A4163" t="str">
            <v>76151900</v>
          </cell>
          <cell r="B4163" t="str">
            <v>Article de menage ou d'economie domestique et leurs parties en alluminuim</v>
          </cell>
          <cell r="C4163">
            <v>38393</v>
          </cell>
          <cell r="D4163">
            <v>30</v>
          </cell>
          <cell r="E4163">
            <v>0</v>
          </cell>
          <cell r="F4163">
            <v>18</v>
          </cell>
          <cell r="G4163">
            <v>30</v>
          </cell>
          <cell r="H4163">
            <v>0</v>
          </cell>
          <cell r="I4163">
            <v>18</v>
          </cell>
          <cell r="J4163">
            <v>1</v>
          </cell>
          <cell r="K4163">
            <v>0</v>
          </cell>
          <cell r="L4163" t="str">
            <v>KGM</v>
          </cell>
          <cell r="M4163" t="str">
            <v>TNE</v>
          </cell>
          <cell r="N4163">
            <v>0</v>
          </cell>
          <cell r="O4163" t="str">
            <v>CLASSE</v>
          </cell>
          <cell r="P4163">
            <v>4</v>
          </cell>
          <cell r="Q4163">
            <v>54.4</v>
          </cell>
          <cell r="R4163">
            <v>31</v>
          </cell>
          <cell r="S4163">
            <v>54.400000000000006</v>
          </cell>
          <cell r="T4163" t="str">
            <v xml:space="preserve"> </v>
          </cell>
        </row>
        <row r="4164">
          <cell r="A4164" t="str">
            <v>76152000</v>
          </cell>
          <cell r="B4164" t="str">
            <v>Articles d'hygiene ou de toilette et leurs parties,en aluminium</v>
          </cell>
          <cell r="C4164">
            <v>38393</v>
          </cell>
          <cell r="D4164">
            <v>30</v>
          </cell>
          <cell r="E4164">
            <v>0</v>
          </cell>
          <cell r="F4164">
            <v>18</v>
          </cell>
          <cell r="G4164">
            <v>30</v>
          </cell>
          <cell r="H4164">
            <v>0</v>
          </cell>
          <cell r="I4164">
            <v>18</v>
          </cell>
          <cell r="J4164">
            <v>1</v>
          </cell>
          <cell r="K4164">
            <v>0</v>
          </cell>
          <cell r="L4164" t="str">
            <v>KGM</v>
          </cell>
          <cell r="M4164" t="str">
            <v>TNE</v>
          </cell>
          <cell r="N4164">
            <v>0</v>
          </cell>
          <cell r="O4164" t="str">
            <v>CLASSE</v>
          </cell>
          <cell r="P4164">
            <v>4</v>
          </cell>
          <cell r="Q4164">
            <v>54.4</v>
          </cell>
          <cell r="R4164">
            <v>31</v>
          </cell>
          <cell r="S4164">
            <v>54.400000000000006</v>
          </cell>
          <cell r="T4164" t="str">
            <v xml:space="preserve"> </v>
          </cell>
        </row>
        <row r="4165">
          <cell r="A4165" t="str">
            <v>76161000</v>
          </cell>
          <cell r="B4165" t="str">
            <v>Pointes, clous, vis....et article similaires en aluminium</v>
          </cell>
          <cell r="C4165">
            <v>38393</v>
          </cell>
          <cell r="D4165">
            <v>30</v>
          </cell>
          <cell r="E4165">
            <v>0</v>
          </cell>
          <cell r="F4165">
            <v>18</v>
          </cell>
          <cell r="G4165">
            <v>30</v>
          </cell>
          <cell r="H4165">
            <v>0</v>
          </cell>
          <cell r="I4165">
            <v>18</v>
          </cell>
          <cell r="J4165">
            <v>1</v>
          </cell>
          <cell r="K4165">
            <v>0</v>
          </cell>
          <cell r="L4165" t="str">
            <v>KGM</v>
          </cell>
          <cell r="M4165" t="str">
            <v>TNE</v>
          </cell>
          <cell r="N4165">
            <v>0</v>
          </cell>
          <cell r="O4165" t="str">
            <v>CLASSE</v>
          </cell>
          <cell r="P4165">
            <v>4</v>
          </cell>
          <cell r="Q4165">
            <v>54.4</v>
          </cell>
          <cell r="R4165">
            <v>31</v>
          </cell>
          <cell r="S4165">
            <v>54.400000000000006</v>
          </cell>
          <cell r="T4165" t="str">
            <v xml:space="preserve"> </v>
          </cell>
        </row>
        <row r="4166">
          <cell r="A4166" t="str">
            <v>76169100</v>
          </cell>
          <cell r="B4166" t="str">
            <v>Toiles metalliques grillages et treillis en fils d'alluminuim</v>
          </cell>
          <cell r="C4166">
            <v>38393</v>
          </cell>
          <cell r="D4166">
            <v>30</v>
          </cell>
          <cell r="E4166">
            <v>0</v>
          </cell>
          <cell r="F4166">
            <v>18</v>
          </cell>
          <cell r="G4166">
            <v>30</v>
          </cell>
          <cell r="H4166">
            <v>0</v>
          </cell>
          <cell r="I4166">
            <v>18</v>
          </cell>
          <cell r="J4166">
            <v>1</v>
          </cell>
          <cell r="K4166">
            <v>0</v>
          </cell>
          <cell r="L4166" t="str">
            <v>KGM</v>
          </cell>
          <cell r="M4166" t="str">
            <v>TNE</v>
          </cell>
          <cell r="N4166">
            <v>0</v>
          </cell>
          <cell r="O4166" t="str">
            <v>CLASSE</v>
          </cell>
          <cell r="P4166">
            <v>4</v>
          </cell>
          <cell r="Q4166">
            <v>54.4</v>
          </cell>
          <cell r="R4166">
            <v>31</v>
          </cell>
          <cell r="S4166">
            <v>54.400000000000006</v>
          </cell>
          <cell r="T4166" t="str">
            <v xml:space="preserve"> </v>
          </cell>
        </row>
        <row r="4167">
          <cell r="A4167" t="str">
            <v>76169910</v>
          </cell>
          <cell r="B4167" t="str">
            <v>Disques en Alluminium</v>
          </cell>
          <cell r="C4167">
            <v>38393</v>
          </cell>
          <cell r="D4167">
            <v>20</v>
          </cell>
          <cell r="E4167">
            <v>0</v>
          </cell>
          <cell r="F4167">
            <v>18</v>
          </cell>
          <cell r="G4167">
            <v>20</v>
          </cell>
          <cell r="H4167">
            <v>0</v>
          </cell>
          <cell r="I4167">
            <v>18</v>
          </cell>
          <cell r="J4167">
            <v>1</v>
          </cell>
          <cell r="K4167">
            <v>0</v>
          </cell>
          <cell r="L4167" t="str">
            <v>KGM</v>
          </cell>
          <cell r="M4167" t="str">
            <v>TNE</v>
          </cell>
          <cell r="N4167">
            <v>0</v>
          </cell>
          <cell r="O4167" t="str">
            <v>CLASSE</v>
          </cell>
          <cell r="P4167">
            <v>3</v>
          </cell>
          <cell r="Q4167">
            <v>42.6</v>
          </cell>
          <cell r="R4167">
            <v>21</v>
          </cell>
          <cell r="S4167">
            <v>42.599999999999994</v>
          </cell>
          <cell r="T4167" t="str">
            <v xml:space="preserve"> </v>
          </cell>
        </row>
        <row r="4168">
          <cell r="A4168" t="str">
            <v>76169990</v>
          </cell>
          <cell r="B4168" t="str">
            <v>Ouvrages en Alluminium du 7616, autres queceux du 761610 _x0005_ 76169910</v>
          </cell>
          <cell r="C4168">
            <v>38393</v>
          </cell>
          <cell r="D4168">
            <v>30</v>
          </cell>
          <cell r="E4168">
            <v>0</v>
          </cell>
          <cell r="F4168">
            <v>18</v>
          </cell>
          <cell r="G4168">
            <v>30</v>
          </cell>
          <cell r="H4168">
            <v>0</v>
          </cell>
          <cell r="I4168">
            <v>18</v>
          </cell>
          <cell r="J4168">
            <v>1</v>
          </cell>
          <cell r="K4168">
            <v>0</v>
          </cell>
          <cell r="L4168" t="str">
            <v>KGM</v>
          </cell>
          <cell r="M4168" t="str">
            <v>TNE</v>
          </cell>
          <cell r="N4168">
            <v>0</v>
          </cell>
          <cell r="O4168" t="str">
            <v>CLASSE</v>
          </cell>
          <cell r="P4168">
            <v>4</v>
          </cell>
          <cell r="Q4168">
            <v>54.4</v>
          </cell>
          <cell r="R4168">
            <v>31</v>
          </cell>
          <cell r="S4168">
            <v>54.400000000000006</v>
          </cell>
          <cell r="T4168" t="str">
            <v xml:space="preserve"> </v>
          </cell>
        </row>
        <row r="4169">
          <cell r="A4169" t="str">
            <v>78011000</v>
          </cell>
          <cell r="B4169" t="str">
            <v>Plomb affine, sous forme brute</v>
          </cell>
          <cell r="C4169">
            <v>38393</v>
          </cell>
          <cell r="D4169">
            <v>10</v>
          </cell>
          <cell r="E4169">
            <v>0</v>
          </cell>
          <cell r="F4169">
            <v>18</v>
          </cell>
          <cell r="G4169">
            <v>10</v>
          </cell>
          <cell r="H4169">
            <v>0</v>
          </cell>
          <cell r="I4169">
            <v>18</v>
          </cell>
          <cell r="J4169">
            <v>1</v>
          </cell>
          <cell r="K4169">
            <v>0</v>
          </cell>
          <cell r="L4169" t="str">
            <v>TNE</v>
          </cell>
          <cell r="M4169" t="str">
            <v>KGM</v>
          </cell>
          <cell r="N4169">
            <v>0</v>
          </cell>
          <cell r="O4169" t="str">
            <v>CLASSE</v>
          </cell>
          <cell r="P4169">
            <v>2</v>
          </cell>
          <cell r="Q4169">
            <v>30.8</v>
          </cell>
          <cell r="R4169">
            <v>11</v>
          </cell>
          <cell r="S4169">
            <v>30.800000000000011</v>
          </cell>
          <cell r="T4169" t="str">
            <v xml:space="preserve"> </v>
          </cell>
        </row>
        <row r="4170">
          <cell r="A4170" t="str">
            <v>78019100</v>
          </cell>
          <cell r="B4170" t="str">
            <v>Plomb sous forme brute contenant de l'antimoine</v>
          </cell>
          <cell r="C4170">
            <v>38393</v>
          </cell>
          <cell r="D4170">
            <v>10</v>
          </cell>
          <cell r="E4170">
            <v>0</v>
          </cell>
          <cell r="F4170">
            <v>18</v>
          </cell>
          <cell r="G4170">
            <v>10</v>
          </cell>
          <cell r="H4170">
            <v>0</v>
          </cell>
          <cell r="I4170">
            <v>18</v>
          </cell>
          <cell r="J4170">
            <v>1</v>
          </cell>
          <cell r="K4170">
            <v>0</v>
          </cell>
          <cell r="L4170" t="str">
            <v>TNE</v>
          </cell>
          <cell r="M4170" t="str">
            <v>KGM</v>
          </cell>
          <cell r="N4170">
            <v>0</v>
          </cell>
          <cell r="O4170" t="str">
            <v>CLASSE</v>
          </cell>
          <cell r="P4170">
            <v>2</v>
          </cell>
          <cell r="Q4170">
            <v>30.8</v>
          </cell>
          <cell r="R4170">
            <v>11</v>
          </cell>
          <cell r="S4170">
            <v>30.800000000000011</v>
          </cell>
          <cell r="T4170" t="str">
            <v xml:space="preserve"> </v>
          </cell>
        </row>
        <row r="4171">
          <cell r="A4171" t="str">
            <v>78019900</v>
          </cell>
          <cell r="B4171" t="str">
            <v>Plomb,sous forme brute autre que du 780110 et 780191</v>
          </cell>
          <cell r="C4171">
            <v>38393</v>
          </cell>
          <cell r="D4171">
            <v>10</v>
          </cell>
          <cell r="E4171">
            <v>0</v>
          </cell>
          <cell r="F4171">
            <v>18</v>
          </cell>
          <cell r="G4171">
            <v>10</v>
          </cell>
          <cell r="H4171">
            <v>0</v>
          </cell>
          <cell r="I4171">
            <v>18</v>
          </cell>
          <cell r="J4171">
            <v>1</v>
          </cell>
          <cell r="K4171">
            <v>0</v>
          </cell>
          <cell r="L4171" t="str">
            <v>TNE</v>
          </cell>
          <cell r="M4171" t="str">
            <v>KGM</v>
          </cell>
          <cell r="N4171">
            <v>0</v>
          </cell>
          <cell r="O4171" t="str">
            <v>CLASSE</v>
          </cell>
          <cell r="P4171">
            <v>2</v>
          </cell>
          <cell r="Q4171">
            <v>30.8</v>
          </cell>
          <cell r="R4171">
            <v>11</v>
          </cell>
          <cell r="S4171">
            <v>30.800000000000011</v>
          </cell>
          <cell r="T4171" t="str">
            <v xml:space="preserve"> </v>
          </cell>
        </row>
        <row r="4172">
          <cell r="A4172" t="str">
            <v>78020000</v>
          </cell>
          <cell r="B4172" t="str">
            <v>Dechets, debris de plomb</v>
          </cell>
          <cell r="C4172">
            <v>38393</v>
          </cell>
          <cell r="D4172">
            <v>10</v>
          </cell>
          <cell r="E4172">
            <v>0</v>
          </cell>
          <cell r="F4172">
            <v>18</v>
          </cell>
          <cell r="G4172">
            <v>10</v>
          </cell>
          <cell r="H4172">
            <v>0</v>
          </cell>
          <cell r="I4172">
            <v>18</v>
          </cell>
          <cell r="J4172">
            <v>1</v>
          </cell>
          <cell r="K4172">
            <v>0</v>
          </cell>
          <cell r="L4172" t="str">
            <v>TNE</v>
          </cell>
          <cell r="M4172" t="str">
            <v>KGM</v>
          </cell>
          <cell r="N4172">
            <v>0</v>
          </cell>
          <cell r="O4172" t="str">
            <v>CLASSE</v>
          </cell>
          <cell r="P4172">
            <v>2</v>
          </cell>
          <cell r="Q4172">
            <v>30.8</v>
          </cell>
          <cell r="R4172">
            <v>11</v>
          </cell>
          <cell r="S4172">
            <v>30.800000000000011</v>
          </cell>
          <cell r="T4172" t="str">
            <v xml:space="preserve"> </v>
          </cell>
        </row>
        <row r="4173">
          <cell r="A4173" t="str">
            <v>78030000</v>
          </cell>
          <cell r="B4173" t="str">
            <v>Barres profiles et fils en plomb</v>
          </cell>
          <cell r="C4173">
            <v>38393</v>
          </cell>
          <cell r="D4173">
            <v>10</v>
          </cell>
          <cell r="E4173">
            <v>0</v>
          </cell>
          <cell r="F4173">
            <v>18</v>
          </cell>
          <cell r="G4173">
            <v>10</v>
          </cell>
          <cell r="H4173">
            <v>0</v>
          </cell>
          <cell r="I4173">
            <v>18</v>
          </cell>
          <cell r="J4173">
            <v>1</v>
          </cell>
          <cell r="K4173">
            <v>0</v>
          </cell>
          <cell r="L4173" t="str">
            <v>TNE</v>
          </cell>
          <cell r="M4173" t="str">
            <v>KGM</v>
          </cell>
          <cell r="N4173">
            <v>0</v>
          </cell>
          <cell r="O4173" t="str">
            <v>CLASSE</v>
          </cell>
          <cell r="P4173">
            <v>2</v>
          </cell>
          <cell r="Q4173">
            <v>30.8</v>
          </cell>
          <cell r="R4173">
            <v>11</v>
          </cell>
          <cell r="S4173">
            <v>30.800000000000011</v>
          </cell>
          <cell r="T4173" t="str">
            <v xml:space="preserve"> </v>
          </cell>
        </row>
        <row r="4174">
          <cell r="A4174" t="str">
            <v>78041100</v>
          </cell>
          <cell r="B4174" t="str">
            <v>Feuilles en bandes en plomb e &lt; = 0.2 mm sans support</v>
          </cell>
          <cell r="C4174">
            <v>38393</v>
          </cell>
          <cell r="D4174">
            <v>10</v>
          </cell>
          <cell r="E4174">
            <v>0</v>
          </cell>
          <cell r="F4174">
            <v>18</v>
          </cell>
          <cell r="G4174">
            <v>10</v>
          </cell>
          <cell r="H4174">
            <v>0</v>
          </cell>
          <cell r="I4174">
            <v>18</v>
          </cell>
          <cell r="J4174">
            <v>1</v>
          </cell>
          <cell r="K4174">
            <v>0</v>
          </cell>
          <cell r="L4174" t="str">
            <v>TNE</v>
          </cell>
          <cell r="M4174" t="str">
            <v>KGM</v>
          </cell>
          <cell r="N4174">
            <v>0</v>
          </cell>
          <cell r="O4174" t="str">
            <v>CLASSE</v>
          </cell>
          <cell r="P4174">
            <v>2</v>
          </cell>
          <cell r="Q4174">
            <v>30.8</v>
          </cell>
          <cell r="R4174">
            <v>11</v>
          </cell>
          <cell r="S4174">
            <v>30.800000000000011</v>
          </cell>
          <cell r="T4174" t="str">
            <v xml:space="preserve"> </v>
          </cell>
        </row>
        <row r="4175">
          <cell r="A4175" t="str">
            <v>78041900</v>
          </cell>
          <cell r="B4175" t="str">
            <v>Tables en plomb</v>
          </cell>
          <cell r="C4175">
            <v>38393</v>
          </cell>
          <cell r="D4175">
            <v>10</v>
          </cell>
          <cell r="E4175">
            <v>0</v>
          </cell>
          <cell r="F4175">
            <v>18</v>
          </cell>
          <cell r="G4175">
            <v>10</v>
          </cell>
          <cell r="H4175">
            <v>0</v>
          </cell>
          <cell r="I4175">
            <v>18</v>
          </cell>
          <cell r="J4175">
            <v>1</v>
          </cell>
          <cell r="K4175">
            <v>0</v>
          </cell>
          <cell r="L4175" t="str">
            <v>TNE</v>
          </cell>
          <cell r="M4175" t="str">
            <v>KGM</v>
          </cell>
          <cell r="N4175">
            <v>0</v>
          </cell>
          <cell r="O4175" t="str">
            <v>CLASSE</v>
          </cell>
          <cell r="P4175">
            <v>2</v>
          </cell>
          <cell r="Q4175">
            <v>30.8</v>
          </cell>
          <cell r="R4175">
            <v>11</v>
          </cell>
          <cell r="S4175">
            <v>30.800000000000011</v>
          </cell>
          <cell r="T4175" t="str">
            <v xml:space="preserve"> </v>
          </cell>
        </row>
        <row r="4176">
          <cell r="A4176" t="str">
            <v>78042000</v>
          </cell>
          <cell r="B4176" t="str">
            <v>Poudres et paillettes de plomb</v>
          </cell>
          <cell r="C4176">
            <v>38393</v>
          </cell>
          <cell r="D4176">
            <v>10</v>
          </cell>
          <cell r="E4176">
            <v>0</v>
          </cell>
          <cell r="F4176">
            <v>18</v>
          </cell>
          <cell r="G4176">
            <v>10</v>
          </cell>
          <cell r="H4176">
            <v>0</v>
          </cell>
          <cell r="I4176">
            <v>18</v>
          </cell>
          <cell r="J4176">
            <v>1</v>
          </cell>
          <cell r="K4176">
            <v>0</v>
          </cell>
          <cell r="L4176" t="str">
            <v>TNE</v>
          </cell>
          <cell r="M4176" t="str">
            <v>KGM</v>
          </cell>
          <cell r="N4176">
            <v>0</v>
          </cell>
          <cell r="O4176" t="str">
            <v>CLASSE</v>
          </cell>
          <cell r="P4176">
            <v>2</v>
          </cell>
          <cell r="Q4176">
            <v>30.8</v>
          </cell>
          <cell r="R4176">
            <v>11</v>
          </cell>
          <cell r="S4176">
            <v>30.800000000000011</v>
          </cell>
          <cell r="T4176" t="str">
            <v xml:space="preserve"> </v>
          </cell>
        </row>
        <row r="4177">
          <cell r="A4177" t="str">
            <v>78050000</v>
          </cell>
          <cell r="B4177" t="str">
            <v>Tubes, tuyaux et accessoires de tuyauterie en plomb</v>
          </cell>
          <cell r="C4177">
            <v>38393</v>
          </cell>
          <cell r="D4177">
            <v>10</v>
          </cell>
          <cell r="E4177">
            <v>0</v>
          </cell>
          <cell r="F4177">
            <v>18</v>
          </cell>
          <cell r="G4177">
            <v>10</v>
          </cell>
          <cell r="H4177">
            <v>0</v>
          </cell>
          <cell r="I4177">
            <v>18</v>
          </cell>
          <cell r="J4177">
            <v>1</v>
          </cell>
          <cell r="K4177">
            <v>0</v>
          </cell>
          <cell r="L4177" t="str">
            <v>TNE</v>
          </cell>
          <cell r="M4177" t="str">
            <v>KGM</v>
          </cell>
          <cell r="N4177">
            <v>0</v>
          </cell>
          <cell r="O4177" t="str">
            <v>CLASSE</v>
          </cell>
          <cell r="P4177">
            <v>2</v>
          </cell>
          <cell r="Q4177">
            <v>30.8</v>
          </cell>
          <cell r="R4177">
            <v>11</v>
          </cell>
          <cell r="S4177">
            <v>30.800000000000011</v>
          </cell>
          <cell r="T4177" t="str">
            <v xml:space="preserve"> </v>
          </cell>
        </row>
        <row r="4178">
          <cell r="A4178" t="str">
            <v>78060000</v>
          </cell>
          <cell r="B4178" t="str">
            <v>Ouvrages en plomb du ch. 78 ndnca</v>
          </cell>
          <cell r="C4178">
            <v>38393</v>
          </cell>
          <cell r="D4178">
            <v>30</v>
          </cell>
          <cell r="E4178">
            <v>0</v>
          </cell>
          <cell r="F4178">
            <v>18</v>
          </cell>
          <cell r="G4178">
            <v>30</v>
          </cell>
          <cell r="H4178">
            <v>0</v>
          </cell>
          <cell r="I4178">
            <v>18</v>
          </cell>
          <cell r="J4178">
            <v>1</v>
          </cell>
          <cell r="K4178">
            <v>0</v>
          </cell>
          <cell r="L4178" t="str">
            <v>KGM</v>
          </cell>
          <cell r="M4178">
            <v>0</v>
          </cell>
          <cell r="N4178">
            <v>0</v>
          </cell>
          <cell r="O4178" t="str">
            <v>CLASSE</v>
          </cell>
          <cell r="P4178">
            <v>4</v>
          </cell>
          <cell r="Q4178">
            <v>54.4</v>
          </cell>
          <cell r="R4178">
            <v>31</v>
          </cell>
          <cell r="S4178">
            <v>54.400000000000006</v>
          </cell>
          <cell r="T4178" t="str">
            <v xml:space="preserve"> </v>
          </cell>
        </row>
        <row r="4179">
          <cell r="A4179" t="str">
            <v>79011100</v>
          </cell>
          <cell r="B4179" t="str">
            <v>Zinc non allie,sous forme brute,contenant en poids 99,99% ou plus de zinc</v>
          </cell>
          <cell r="C4179">
            <v>38393</v>
          </cell>
          <cell r="D4179">
            <v>10</v>
          </cell>
          <cell r="E4179">
            <v>0</v>
          </cell>
          <cell r="F4179">
            <v>18</v>
          </cell>
          <cell r="G4179">
            <v>10</v>
          </cell>
          <cell r="H4179">
            <v>0</v>
          </cell>
          <cell r="I4179">
            <v>18</v>
          </cell>
          <cell r="J4179">
            <v>1</v>
          </cell>
          <cell r="K4179">
            <v>0</v>
          </cell>
          <cell r="L4179" t="str">
            <v>TNE</v>
          </cell>
          <cell r="M4179" t="str">
            <v>KGM</v>
          </cell>
          <cell r="N4179">
            <v>0</v>
          </cell>
          <cell r="O4179" t="str">
            <v>CLASSE</v>
          </cell>
          <cell r="P4179">
            <v>2</v>
          </cell>
          <cell r="Q4179">
            <v>30.8</v>
          </cell>
          <cell r="R4179">
            <v>11</v>
          </cell>
          <cell r="S4179">
            <v>30.800000000000011</v>
          </cell>
          <cell r="T4179" t="str">
            <v xml:space="preserve"> </v>
          </cell>
        </row>
        <row r="4180">
          <cell r="A4180" t="str">
            <v>79011200</v>
          </cell>
          <cell r="B4180" t="str">
            <v>Zinc non allie,sous forme brute,contenant en poids moins de 99,99% de zinc</v>
          </cell>
          <cell r="C4180">
            <v>38393</v>
          </cell>
          <cell r="D4180">
            <v>10</v>
          </cell>
          <cell r="E4180">
            <v>0</v>
          </cell>
          <cell r="F4180">
            <v>18</v>
          </cell>
          <cell r="G4180">
            <v>10</v>
          </cell>
          <cell r="H4180">
            <v>0</v>
          </cell>
          <cell r="I4180">
            <v>18</v>
          </cell>
          <cell r="J4180">
            <v>1</v>
          </cell>
          <cell r="K4180">
            <v>0</v>
          </cell>
          <cell r="L4180" t="str">
            <v>TNE</v>
          </cell>
          <cell r="M4180" t="str">
            <v>KGM</v>
          </cell>
          <cell r="N4180">
            <v>0</v>
          </cell>
          <cell r="O4180" t="str">
            <v>CLASSE</v>
          </cell>
          <cell r="P4180">
            <v>2</v>
          </cell>
          <cell r="Q4180">
            <v>30.8</v>
          </cell>
          <cell r="R4180">
            <v>11</v>
          </cell>
          <cell r="S4180">
            <v>30.800000000000011</v>
          </cell>
          <cell r="T4180" t="str">
            <v xml:space="preserve"> </v>
          </cell>
        </row>
        <row r="4181">
          <cell r="A4181" t="str">
            <v>79012000</v>
          </cell>
          <cell r="B4181" t="str">
            <v>Alliages de zinc sous forme brute</v>
          </cell>
          <cell r="C4181">
            <v>38393</v>
          </cell>
          <cell r="D4181">
            <v>10</v>
          </cell>
          <cell r="E4181">
            <v>0</v>
          </cell>
          <cell r="F4181">
            <v>18</v>
          </cell>
          <cell r="G4181">
            <v>10</v>
          </cell>
          <cell r="H4181">
            <v>0</v>
          </cell>
          <cell r="I4181">
            <v>18</v>
          </cell>
          <cell r="J4181">
            <v>1</v>
          </cell>
          <cell r="K4181">
            <v>0</v>
          </cell>
          <cell r="L4181" t="str">
            <v>TNE</v>
          </cell>
          <cell r="M4181" t="str">
            <v>KGM</v>
          </cell>
          <cell r="N4181">
            <v>0</v>
          </cell>
          <cell r="O4181" t="str">
            <v>CLASSE</v>
          </cell>
          <cell r="P4181">
            <v>2</v>
          </cell>
          <cell r="Q4181">
            <v>30.8</v>
          </cell>
          <cell r="R4181">
            <v>11</v>
          </cell>
          <cell r="S4181">
            <v>30.800000000000011</v>
          </cell>
          <cell r="T4181" t="str">
            <v xml:space="preserve"> </v>
          </cell>
        </row>
        <row r="4182">
          <cell r="A4182" t="str">
            <v>79020000</v>
          </cell>
          <cell r="B4182" t="str">
            <v>Dechets et debris de zinc</v>
          </cell>
          <cell r="C4182">
            <v>38393</v>
          </cell>
          <cell r="D4182">
            <v>10</v>
          </cell>
          <cell r="E4182">
            <v>0</v>
          </cell>
          <cell r="F4182">
            <v>18</v>
          </cell>
          <cell r="G4182">
            <v>10</v>
          </cell>
          <cell r="H4182">
            <v>0</v>
          </cell>
          <cell r="I4182">
            <v>18</v>
          </cell>
          <cell r="J4182">
            <v>1</v>
          </cell>
          <cell r="K4182">
            <v>0</v>
          </cell>
          <cell r="L4182" t="str">
            <v>TNE</v>
          </cell>
          <cell r="M4182" t="str">
            <v>KGM</v>
          </cell>
          <cell r="N4182">
            <v>0</v>
          </cell>
          <cell r="O4182" t="str">
            <v>CLASSE</v>
          </cell>
          <cell r="P4182">
            <v>2</v>
          </cell>
          <cell r="Q4182">
            <v>30.8</v>
          </cell>
          <cell r="R4182">
            <v>11</v>
          </cell>
          <cell r="S4182">
            <v>30.800000000000011</v>
          </cell>
          <cell r="T4182" t="str">
            <v xml:space="preserve"> </v>
          </cell>
        </row>
        <row r="4183">
          <cell r="A4183" t="str">
            <v>79031000</v>
          </cell>
          <cell r="B4183" t="str">
            <v>Poussieres de zinc</v>
          </cell>
          <cell r="C4183">
            <v>38393</v>
          </cell>
          <cell r="D4183">
            <v>10</v>
          </cell>
          <cell r="E4183">
            <v>0</v>
          </cell>
          <cell r="F4183">
            <v>18</v>
          </cell>
          <cell r="G4183">
            <v>10</v>
          </cell>
          <cell r="H4183">
            <v>0</v>
          </cell>
          <cell r="I4183">
            <v>18</v>
          </cell>
          <cell r="J4183">
            <v>1</v>
          </cell>
          <cell r="K4183">
            <v>0</v>
          </cell>
          <cell r="L4183" t="str">
            <v>TNE</v>
          </cell>
          <cell r="M4183" t="str">
            <v>KGM</v>
          </cell>
          <cell r="N4183">
            <v>0</v>
          </cell>
          <cell r="O4183" t="str">
            <v>CLASSE</v>
          </cell>
          <cell r="P4183">
            <v>2</v>
          </cell>
          <cell r="Q4183">
            <v>30.8</v>
          </cell>
          <cell r="R4183">
            <v>11</v>
          </cell>
          <cell r="S4183">
            <v>30.800000000000011</v>
          </cell>
          <cell r="T4183" t="str">
            <v xml:space="preserve"> </v>
          </cell>
        </row>
        <row r="4184">
          <cell r="A4184" t="str">
            <v>79039000</v>
          </cell>
          <cell r="B4184" t="str">
            <v>Poudres et paillettes,de zinc</v>
          </cell>
          <cell r="C4184">
            <v>38393</v>
          </cell>
          <cell r="D4184">
            <v>10</v>
          </cell>
          <cell r="E4184">
            <v>0</v>
          </cell>
          <cell r="F4184">
            <v>18</v>
          </cell>
          <cell r="G4184">
            <v>10</v>
          </cell>
          <cell r="H4184">
            <v>0</v>
          </cell>
          <cell r="I4184">
            <v>18</v>
          </cell>
          <cell r="J4184">
            <v>1</v>
          </cell>
          <cell r="K4184">
            <v>0</v>
          </cell>
          <cell r="L4184" t="str">
            <v>TNE</v>
          </cell>
          <cell r="M4184" t="str">
            <v>KGM</v>
          </cell>
          <cell r="N4184">
            <v>0</v>
          </cell>
          <cell r="O4184" t="str">
            <v>CLASSE</v>
          </cell>
          <cell r="P4184">
            <v>2</v>
          </cell>
          <cell r="Q4184">
            <v>30.8</v>
          </cell>
          <cell r="R4184">
            <v>11</v>
          </cell>
          <cell r="S4184">
            <v>30.800000000000011</v>
          </cell>
          <cell r="T4184" t="str">
            <v xml:space="preserve"> </v>
          </cell>
        </row>
        <row r="4185">
          <cell r="A4185" t="str">
            <v>79040000</v>
          </cell>
          <cell r="B4185" t="str">
            <v>Barres profiles,et fils en zinc</v>
          </cell>
          <cell r="C4185">
            <v>38393</v>
          </cell>
          <cell r="D4185">
            <v>10</v>
          </cell>
          <cell r="E4185">
            <v>0</v>
          </cell>
          <cell r="F4185">
            <v>18</v>
          </cell>
          <cell r="G4185">
            <v>10</v>
          </cell>
          <cell r="H4185">
            <v>0</v>
          </cell>
          <cell r="I4185">
            <v>18</v>
          </cell>
          <cell r="J4185">
            <v>1</v>
          </cell>
          <cell r="K4185">
            <v>0</v>
          </cell>
          <cell r="L4185" t="str">
            <v>TNE</v>
          </cell>
          <cell r="M4185" t="str">
            <v>KGM</v>
          </cell>
          <cell r="N4185">
            <v>0</v>
          </cell>
          <cell r="O4185" t="str">
            <v>CLASSE</v>
          </cell>
          <cell r="P4185">
            <v>2</v>
          </cell>
          <cell r="Q4185">
            <v>30.8</v>
          </cell>
          <cell r="R4185">
            <v>11</v>
          </cell>
          <cell r="S4185">
            <v>30.800000000000011</v>
          </cell>
          <cell r="T4185" t="str">
            <v xml:space="preserve"> </v>
          </cell>
        </row>
        <row r="4186">
          <cell r="A4186" t="str">
            <v>79050000</v>
          </cell>
          <cell r="B4186" t="str">
            <v>Toles, feuilles et bandes, en zinc</v>
          </cell>
          <cell r="C4186">
            <v>38393</v>
          </cell>
          <cell r="D4186">
            <v>10</v>
          </cell>
          <cell r="E4186">
            <v>0</v>
          </cell>
          <cell r="F4186">
            <v>18</v>
          </cell>
          <cell r="G4186">
            <v>10</v>
          </cell>
          <cell r="H4186">
            <v>0</v>
          </cell>
          <cell r="I4186">
            <v>18</v>
          </cell>
          <cell r="J4186">
            <v>1</v>
          </cell>
          <cell r="K4186">
            <v>0</v>
          </cell>
          <cell r="L4186" t="str">
            <v>TNE</v>
          </cell>
          <cell r="M4186" t="str">
            <v>KGM</v>
          </cell>
          <cell r="N4186">
            <v>0</v>
          </cell>
          <cell r="O4186" t="str">
            <v>CLASSE</v>
          </cell>
          <cell r="P4186">
            <v>2</v>
          </cell>
          <cell r="Q4186">
            <v>30.8</v>
          </cell>
          <cell r="R4186">
            <v>11</v>
          </cell>
          <cell r="S4186">
            <v>30.800000000000011</v>
          </cell>
          <cell r="T4186" t="str">
            <v xml:space="preserve"> </v>
          </cell>
        </row>
        <row r="4187">
          <cell r="A4187" t="str">
            <v>79060000</v>
          </cell>
          <cell r="B4187" t="str">
            <v>Tubes tuyaux et accessoires en zinc</v>
          </cell>
          <cell r="C4187">
            <v>38393</v>
          </cell>
          <cell r="D4187">
            <v>10</v>
          </cell>
          <cell r="E4187">
            <v>0</v>
          </cell>
          <cell r="F4187">
            <v>18</v>
          </cell>
          <cell r="G4187">
            <v>10</v>
          </cell>
          <cell r="H4187">
            <v>0</v>
          </cell>
          <cell r="I4187">
            <v>18</v>
          </cell>
          <cell r="J4187">
            <v>1</v>
          </cell>
          <cell r="K4187">
            <v>0</v>
          </cell>
          <cell r="L4187" t="str">
            <v>TNE</v>
          </cell>
          <cell r="M4187" t="str">
            <v>KGM</v>
          </cell>
          <cell r="N4187">
            <v>0</v>
          </cell>
          <cell r="O4187" t="str">
            <v>CLASSE</v>
          </cell>
          <cell r="P4187">
            <v>2</v>
          </cell>
          <cell r="Q4187">
            <v>30.8</v>
          </cell>
          <cell r="R4187">
            <v>11</v>
          </cell>
          <cell r="S4187">
            <v>30.800000000000011</v>
          </cell>
          <cell r="T4187" t="str">
            <v xml:space="preserve"> </v>
          </cell>
        </row>
        <row r="4188">
          <cell r="A4188" t="str">
            <v>79070010</v>
          </cell>
          <cell r="B4188" t="str">
            <v>Goutires fa_x000C_tages, lucarnes et autresouvrages fa_x0007_onn_x0002_s pour le b_x0003_timent</v>
          </cell>
          <cell r="C4188">
            <v>38393</v>
          </cell>
          <cell r="D4188">
            <v>30</v>
          </cell>
          <cell r="E4188">
            <v>0</v>
          </cell>
          <cell r="F4188">
            <v>18</v>
          </cell>
          <cell r="G4188">
            <v>30</v>
          </cell>
          <cell r="H4188">
            <v>0</v>
          </cell>
          <cell r="I4188">
            <v>18</v>
          </cell>
          <cell r="J4188">
            <v>1</v>
          </cell>
          <cell r="K4188">
            <v>0</v>
          </cell>
          <cell r="L4188" t="str">
            <v>TNE K</v>
          </cell>
          <cell r="M4188" t="str">
            <v>GM</v>
          </cell>
          <cell r="N4188">
            <v>0</v>
          </cell>
          <cell r="O4188" t="str">
            <v>CLASSE</v>
          </cell>
          <cell r="P4188">
            <v>4</v>
          </cell>
          <cell r="Q4188">
            <v>54.4</v>
          </cell>
          <cell r="R4188">
            <v>31</v>
          </cell>
          <cell r="S4188">
            <v>54.400000000000006</v>
          </cell>
          <cell r="T4188" t="str">
            <v xml:space="preserve"> </v>
          </cell>
        </row>
        <row r="4189">
          <cell r="A4189" t="str">
            <v>79070020</v>
          </cell>
          <cell r="B4189" t="str">
            <v>Pailles de zinc</v>
          </cell>
          <cell r="C4189">
            <v>38393</v>
          </cell>
          <cell r="D4189">
            <v>10</v>
          </cell>
          <cell r="E4189">
            <v>0</v>
          </cell>
          <cell r="F4189">
            <v>18</v>
          </cell>
          <cell r="G4189">
            <v>10</v>
          </cell>
          <cell r="H4189">
            <v>0</v>
          </cell>
          <cell r="I4189">
            <v>18</v>
          </cell>
          <cell r="J4189">
            <v>1</v>
          </cell>
          <cell r="K4189">
            <v>0</v>
          </cell>
          <cell r="L4189" t="str">
            <v>TNE</v>
          </cell>
          <cell r="M4189" t="str">
            <v>KGM</v>
          </cell>
          <cell r="N4189">
            <v>0</v>
          </cell>
          <cell r="O4189" t="str">
            <v>CLASSE</v>
          </cell>
          <cell r="P4189">
            <v>2</v>
          </cell>
          <cell r="Q4189">
            <v>30.8</v>
          </cell>
          <cell r="R4189">
            <v>11</v>
          </cell>
          <cell r="S4189">
            <v>30.800000000000011</v>
          </cell>
          <cell r="T4189" t="str">
            <v xml:space="preserve"> </v>
          </cell>
        </row>
        <row r="4190">
          <cell r="A4190" t="str">
            <v>79070090</v>
          </cell>
          <cell r="B4190" t="str">
            <v>Ouvrages en zinc du 7907 autres que ceuxdu 79070010 &amp; 79070020,ndca</v>
          </cell>
          <cell r="C4190">
            <v>38393</v>
          </cell>
          <cell r="D4190">
            <v>30</v>
          </cell>
          <cell r="E4190">
            <v>0</v>
          </cell>
          <cell r="F4190">
            <v>18</v>
          </cell>
          <cell r="G4190">
            <v>30</v>
          </cell>
          <cell r="H4190">
            <v>0</v>
          </cell>
          <cell r="I4190">
            <v>18</v>
          </cell>
          <cell r="J4190">
            <v>1</v>
          </cell>
          <cell r="K4190">
            <v>0</v>
          </cell>
          <cell r="L4190" t="str">
            <v>KGM</v>
          </cell>
          <cell r="M4190" t="str">
            <v>NMB</v>
          </cell>
          <cell r="N4190">
            <v>0</v>
          </cell>
          <cell r="O4190" t="str">
            <v>CLASSE</v>
          </cell>
          <cell r="P4190">
            <v>4</v>
          </cell>
          <cell r="Q4190">
            <v>54.4</v>
          </cell>
          <cell r="R4190">
            <v>31</v>
          </cell>
          <cell r="S4190">
            <v>54.400000000000006</v>
          </cell>
          <cell r="T4190" t="str">
            <v xml:space="preserve"> </v>
          </cell>
        </row>
        <row r="4191">
          <cell r="A4191" t="str">
            <v>80011000</v>
          </cell>
          <cell r="B4191" t="str">
            <v>Etain non allie, sous forme brute</v>
          </cell>
          <cell r="C4191">
            <v>38393</v>
          </cell>
          <cell r="D4191">
            <v>10</v>
          </cell>
          <cell r="E4191">
            <v>0</v>
          </cell>
          <cell r="F4191">
            <v>18</v>
          </cell>
          <cell r="G4191">
            <v>10</v>
          </cell>
          <cell r="H4191">
            <v>0</v>
          </cell>
          <cell r="I4191">
            <v>18</v>
          </cell>
          <cell r="J4191">
            <v>1</v>
          </cell>
          <cell r="K4191">
            <v>0</v>
          </cell>
          <cell r="L4191" t="str">
            <v>TNE</v>
          </cell>
          <cell r="M4191" t="str">
            <v>KGM</v>
          </cell>
          <cell r="N4191">
            <v>0</v>
          </cell>
          <cell r="O4191" t="str">
            <v>CLASSE</v>
          </cell>
          <cell r="P4191">
            <v>2</v>
          </cell>
          <cell r="Q4191">
            <v>30.8</v>
          </cell>
          <cell r="R4191">
            <v>11</v>
          </cell>
          <cell r="S4191">
            <v>30.800000000000011</v>
          </cell>
          <cell r="T4191" t="str">
            <v xml:space="preserve"> </v>
          </cell>
        </row>
        <row r="4192">
          <cell r="A4192" t="str">
            <v>80012000</v>
          </cell>
          <cell r="B4192" t="str">
            <v>Alliages d'etain, sous forme brute</v>
          </cell>
          <cell r="C4192">
            <v>38393</v>
          </cell>
          <cell r="D4192">
            <v>10</v>
          </cell>
          <cell r="E4192">
            <v>0</v>
          </cell>
          <cell r="F4192">
            <v>18</v>
          </cell>
          <cell r="G4192">
            <v>10</v>
          </cell>
          <cell r="H4192">
            <v>0</v>
          </cell>
          <cell r="I4192">
            <v>18</v>
          </cell>
          <cell r="J4192">
            <v>1</v>
          </cell>
          <cell r="K4192">
            <v>0</v>
          </cell>
          <cell r="L4192" t="str">
            <v>TNE</v>
          </cell>
          <cell r="M4192" t="str">
            <v>KGM</v>
          </cell>
          <cell r="N4192">
            <v>0</v>
          </cell>
          <cell r="O4192" t="str">
            <v>CLASSE</v>
          </cell>
          <cell r="P4192">
            <v>2</v>
          </cell>
          <cell r="Q4192">
            <v>30.8</v>
          </cell>
          <cell r="R4192">
            <v>11</v>
          </cell>
          <cell r="S4192">
            <v>30.800000000000011</v>
          </cell>
          <cell r="T4192" t="str">
            <v xml:space="preserve"> </v>
          </cell>
        </row>
        <row r="4193">
          <cell r="A4193" t="str">
            <v>80020000</v>
          </cell>
          <cell r="B4193" t="str">
            <v>Dechets et debris d'etain</v>
          </cell>
          <cell r="C4193">
            <v>38393</v>
          </cell>
          <cell r="D4193">
            <v>10</v>
          </cell>
          <cell r="E4193">
            <v>0</v>
          </cell>
          <cell r="F4193">
            <v>18</v>
          </cell>
          <cell r="G4193">
            <v>10</v>
          </cell>
          <cell r="H4193">
            <v>0</v>
          </cell>
          <cell r="I4193">
            <v>18</v>
          </cell>
          <cell r="J4193">
            <v>1</v>
          </cell>
          <cell r="K4193">
            <v>0</v>
          </cell>
          <cell r="L4193" t="str">
            <v>TNE</v>
          </cell>
          <cell r="M4193" t="str">
            <v>KGM</v>
          </cell>
          <cell r="N4193">
            <v>0</v>
          </cell>
          <cell r="O4193" t="str">
            <v>CLASSE</v>
          </cell>
          <cell r="P4193">
            <v>2</v>
          </cell>
          <cell r="Q4193">
            <v>30.8</v>
          </cell>
          <cell r="R4193">
            <v>11</v>
          </cell>
          <cell r="S4193">
            <v>30.800000000000011</v>
          </cell>
          <cell r="T4193" t="str">
            <v xml:space="preserve"> </v>
          </cell>
        </row>
        <row r="4194">
          <cell r="A4194" t="str">
            <v>80030000</v>
          </cell>
          <cell r="B4194" t="str">
            <v>Barres, profiles et fils, en etain</v>
          </cell>
          <cell r="C4194">
            <v>38393</v>
          </cell>
          <cell r="D4194">
            <v>10</v>
          </cell>
          <cell r="E4194">
            <v>0</v>
          </cell>
          <cell r="F4194">
            <v>18</v>
          </cell>
          <cell r="G4194">
            <v>10</v>
          </cell>
          <cell r="H4194">
            <v>0</v>
          </cell>
          <cell r="I4194">
            <v>18</v>
          </cell>
          <cell r="J4194">
            <v>1</v>
          </cell>
          <cell r="K4194">
            <v>0</v>
          </cell>
          <cell r="L4194" t="str">
            <v>TNE</v>
          </cell>
          <cell r="M4194" t="str">
            <v>KGM</v>
          </cell>
          <cell r="N4194">
            <v>0</v>
          </cell>
          <cell r="O4194" t="str">
            <v>CLASSE</v>
          </cell>
          <cell r="P4194">
            <v>2</v>
          </cell>
          <cell r="Q4194">
            <v>30.8</v>
          </cell>
          <cell r="R4194">
            <v>11</v>
          </cell>
          <cell r="S4194">
            <v>30.800000000000011</v>
          </cell>
          <cell r="T4194" t="str">
            <v xml:space="preserve"> </v>
          </cell>
        </row>
        <row r="4195">
          <cell r="A4195" t="str">
            <v>80040000</v>
          </cell>
          <cell r="B4195" t="str">
            <v>Toles, feuilles, bandes en etain ; epaisseur plus de 0,2 mm,</v>
          </cell>
          <cell r="C4195">
            <v>38393</v>
          </cell>
          <cell r="D4195">
            <v>10</v>
          </cell>
          <cell r="E4195">
            <v>0</v>
          </cell>
          <cell r="F4195">
            <v>18</v>
          </cell>
          <cell r="G4195">
            <v>10</v>
          </cell>
          <cell r="H4195">
            <v>0</v>
          </cell>
          <cell r="I4195">
            <v>18</v>
          </cell>
          <cell r="J4195">
            <v>1</v>
          </cell>
          <cell r="K4195">
            <v>0</v>
          </cell>
          <cell r="L4195" t="str">
            <v>TNE</v>
          </cell>
          <cell r="M4195" t="str">
            <v>KGM</v>
          </cell>
          <cell r="N4195">
            <v>0</v>
          </cell>
          <cell r="O4195" t="str">
            <v>CLASSE</v>
          </cell>
          <cell r="P4195">
            <v>2</v>
          </cell>
          <cell r="Q4195">
            <v>30.8</v>
          </cell>
          <cell r="R4195">
            <v>11</v>
          </cell>
          <cell r="S4195">
            <v>30.800000000000011</v>
          </cell>
          <cell r="T4195" t="str">
            <v xml:space="preserve"> </v>
          </cell>
        </row>
        <row r="4196">
          <cell r="A4196" t="str">
            <v>80050000</v>
          </cell>
          <cell r="B4196" t="str">
            <v>Feuilles,bandes minces en etain d'epais:&lt;=0,2mm;poudre,paillette d'etain</v>
          </cell>
          <cell r="C4196">
            <v>38393</v>
          </cell>
          <cell r="D4196">
            <v>10</v>
          </cell>
          <cell r="E4196">
            <v>0</v>
          </cell>
          <cell r="F4196">
            <v>18</v>
          </cell>
          <cell r="G4196">
            <v>10</v>
          </cell>
          <cell r="H4196">
            <v>0</v>
          </cell>
          <cell r="I4196">
            <v>18</v>
          </cell>
          <cell r="J4196">
            <v>1</v>
          </cell>
          <cell r="K4196">
            <v>0</v>
          </cell>
          <cell r="L4196" t="str">
            <v>TNE</v>
          </cell>
          <cell r="M4196" t="str">
            <v>KGM</v>
          </cell>
          <cell r="N4196">
            <v>0</v>
          </cell>
          <cell r="O4196" t="str">
            <v>CLASSE</v>
          </cell>
          <cell r="P4196">
            <v>2</v>
          </cell>
          <cell r="Q4196">
            <v>30.8</v>
          </cell>
          <cell r="R4196">
            <v>11</v>
          </cell>
          <cell r="S4196">
            <v>30.800000000000011</v>
          </cell>
          <cell r="T4196" t="str">
            <v xml:space="preserve"> </v>
          </cell>
        </row>
        <row r="4197">
          <cell r="A4197" t="str">
            <v>80060000</v>
          </cell>
          <cell r="B4197" t="str">
            <v>Tubes tuyaux et accessoires  en etain</v>
          </cell>
          <cell r="C4197">
            <v>38393</v>
          </cell>
          <cell r="D4197">
            <v>10</v>
          </cell>
          <cell r="E4197">
            <v>0</v>
          </cell>
          <cell r="F4197">
            <v>18</v>
          </cell>
          <cell r="G4197">
            <v>10</v>
          </cell>
          <cell r="H4197">
            <v>0</v>
          </cell>
          <cell r="I4197">
            <v>18</v>
          </cell>
          <cell r="J4197">
            <v>1</v>
          </cell>
          <cell r="K4197">
            <v>0</v>
          </cell>
          <cell r="L4197" t="str">
            <v>TNE</v>
          </cell>
          <cell r="M4197" t="str">
            <v>KGM</v>
          </cell>
          <cell r="N4197">
            <v>0</v>
          </cell>
          <cell r="O4197" t="str">
            <v>CLASSE</v>
          </cell>
          <cell r="P4197">
            <v>2</v>
          </cell>
          <cell r="Q4197">
            <v>30.8</v>
          </cell>
          <cell r="R4197">
            <v>11</v>
          </cell>
          <cell r="S4197">
            <v>30.800000000000011</v>
          </cell>
          <cell r="T4197" t="str">
            <v xml:space="preserve"> </v>
          </cell>
        </row>
        <row r="4198">
          <cell r="A4198" t="str">
            <v>80070000</v>
          </cell>
          <cell r="B4198" t="str">
            <v>Ouvrages en etain du ch 80 ndnca</v>
          </cell>
          <cell r="C4198">
            <v>38393</v>
          </cell>
          <cell r="D4198">
            <v>30</v>
          </cell>
          <cell r="E4198">
            <v>0</v>
          </cell>
          <cell r="F4198">
            <v>18</v>
          </cell>
          <cell r="G4198">
            <v>30</v>
          </cell>
          <cell r="H4198">
            <v>0</v>
          </cell>
          <cell r="I4198">
            <v>18</v>
          </cell>
          <cell r="J4198">
            <v>1</v>
          </cell>
          <cell r="K4198">
            <v>0</v>
          </cell>
          <cell r="L4198" t="str">
            <v>KGM</v>
          </cell>
          <cell r="M4198" t="str">
            <v>NMB</v>
          </cell>
          <cell r="N4198">
            <v>0</v>
          </cell>
          <cell r="O4198" t="str">
            <v>CLASSE</v>
          </cell>
          <cell r="P4198">
            <v>4</v>
          </cell>
          <cell r="Q4198">
            <v>54.4</v>
          </cell>
          <cell r="R4198">
            <v>31</v>
          </cell>
          <cell r="S4198">
            <v>54.400000000000006</v>
          </cell>
          <cell r="T4198" t="str">
            <v xml:space="preserve"> </v>
          </cell>
        </row>
        <row r="4199">
          <cell r="A4199" t="str">
            <v>81011000</v>
          </cell>
          <cell r="B4199" t="str">
            <v>Poudres de tungstene</v>
          </cell>
          <cell r="C4199">
            <v>38393</v>
          </cell>
          <cell r="D4199">
            <v>10</v>
          </cell>
          <cell r="E4199">
            <v>0</v>
          </cell>
          <cell r="F4199">
            <v>18</v>
          </cell>
          <cell r="G4199">
            <v>10</v>
          </cell>
          <cell r="H4199">
            <v>0</v>
          </cell>
          <cell r="I4199">
            <v>18</v>
          </cell>
          <cell r="J4199">
            <v>1</v>
          </cell>
          <cell r="K4199">
            <v>0</v>
          </cell>
          <cell r="L4199" t="str">
            <v>KGM</v>
          </cell>
          <cell r="M4199" t="str">
            <v>TNE</v>
          </cell>
          <cell r="N4199">
            <v>0</v>
          </cell>
          <cell r="O4199" t="str">
            <v>CLASSE</v>
          </cell>
          <cell r="P4199">
            <v>2</v>
          </cell>
          <cell r="Q4199">
            <v>30.8</v>
          </cell>
          <cell r="R4199">
            <v>11</v>
          </cell>
          <cell r="S4199">
            <v>30.800000000000011</v>
          </cell>
          <cell r="T4199" t="str">
            <v xml:space="preserve"> </v>
          </cell>
        </row>
        <row r="4200">
          <cell r="A4200" t="str">
            <v>81019400</v>
          </cell>
          <cell r="B4200" t="str">
            <v>Tungstne brute, y compris les barres simplement obtenues par frittage</v>
          </cell>
          <cell r="C4200">
            <v>38393</v>
          </cell>
          <cell r="D4200">
            <v>10</v>
          </cell>
          <cell r="E4200">
            <v>0</v>
          </cell>
          <cell r="F4200">
            <v>18</v>
          </cell>
          <cell r="G4200">
            <v>10</v>
          </cell>
          <cell r="H4200">
            <v>0</v>
          </cell>
          <cell r="I4200">
            <v>18</v>
          </cell>
          <cell r="J4200">
            <v>1</v>
          </cell>
          <cell r="K4200">
            <v>0</v>
          </cell>
          <cell r="L4200" t="str">
            <v>KGM</v>
          </cell>
          <cell r="M4200">
            <v>0</v>
          </cell>
          <cell r="N4200">
            <v>0</v>
          </cell>
          <cell r="O4200" t="str">
            <v>CLASSE</v>
          </cell>
          <cell r="P4200">
            <v>2</v>
          </cell>
          <cell r="Q4200">
            <v>30.8</v>
          </cell>
          <cell r="R4200">
            <v>11</v>
          </cell>
          <cell r="S4200">
            <v>30.800000000000011</v>
          </cell>
          <cell r="T4200" t="str">
            <v xml:space="preserve"> </v>
          </cell>
        </row>
        <row r="4201">
          <cell r="A4201" t="str">
            <v>81019500</v>
          </cell>
          <cell r="B4201" t="str">
            <v>Barres autres que celles simpl.obtenues parfrittage,profil_x0002_s,t_x0013_les,bandes,feuilles</v>
          </cell>
          <cell r="C4201">
            <v>38393</v>
          </cell>
          <cell r="D4201">
            <v>10</v>
          </cell>
          <cell r="E4201">
            <v>0</v>
          </cell>
          <cell r="F4201">
            <v>18</v>
          </cell>
          <cell r="G4201">
            <v>10</v>
          </cell>
          <cell r="H4201">
            <v>0</v>
          </cell>
          <cell r="I4201">
            <v>18</v>
          </cell>
          <cell r="J4201">
            <v>1</v>
          </cell>
          <cell r="K4201">
            <v>0</v>
          </cell>
          <cell r="L4201" t="str">
            <v>KGM</v>
          </cell>
          <cell r="M4201">
            <v>0</v>
          </cell>
          <cell r="N4201">
            <v>0</v>
          </cell>
          <cell r="O4201" t="str">
            <v>CLASSE</v>
          </cell>
          <cell r="P4201">
            <v>2</v>
          </cell>
          <cell r="Q4201">
            <v>30.8</v>
          </cell>
          <cell r="R4201">
            <v>11</v>
          </cell>
          <cell r="S4201">
            <v>30.800000000000011</v>
          </cell>
          <cell r="T4201" t="str">
            <v xml:space="preserve"> </v>
          </cell>
        </row>
        <row r="4202">
          <cell r="A4202" t="str">
            <v>81019600</v>
          </cell>
          <cell r="B4202" t="str">
            <v>Fils en tungstne</v>
          </cell>
          <cell r="C4202">
            <v>38393</v>
          </cell>
          <cell r="D4202">
            <v>10</v>
          </cell>
          <cell r="E4202">
            <v>0</v>
          </cell>
          <cell r="F4202">
            <v>18</v>
          </cell>
          <cell r="G4202">
            <v>10</v>
          </cell>
          <cell r="H4202">
            <v>0</v>
          </cell>
          <cell r="I4202">
            <v>18</v>
          </cell>
          <cell r="J4202">
            <v>1</v>
          </cell>
          <cell r="K4202">
            <v>0</v>
          </cell>
          <cell r="L4202" t="str">
            <v>KGM</v>
          </cell>
          <cell r="M4202">
            <v>0</v>
          </cell>
          <cell r="N4202">
            <v>0</v>
          </cell>
          <cell r="O4202" t="str">
            <v>CLASSE</v>
          </cell>
          <cell r="P4202">
            <v>2</v>
          </cell>
          <cell r="Q4202">
            <v>30.8</v>
          </cell>
          <cell r="R4202">
            <v>11</v>
          </cell>
          <cell r="S4202">
            <v>30.800000000000011</v>
          </cell>
          <cell r="T4202" t="str">
            <v xml:space="preserve"> </v>
          </cell>
        </row>
        <row r="4203">
          <cell r="A4203" t="str">
            <v>81019700</v>
          </cell>
          <cell r="B4203" t="str">
            <v>Déchets et d_x0002_brits de tungstne</v>
          </cell>
          <cell r="C4203">
            <v>38393</v>
          </cell>
          <cell r="D4203">
            <v>10</v>
          </cell>
          <cell r="E4203">
            <v>0</v>
          </cell>
          <cell r="F4203">
            <v>18</v>
          </cell>
          <cell r="G4203">
            <v>10</v>
          </cell>
          <cell r="H4203">
            <v>0</v>
          </cell>
          <cell r="I4203">
            <v>18</v>
          </cell>
          <cell r="J4203">
            <v>1</v>
          </cell>
          <cell r="K4203">
            <v>0</v>
          </cell>
          <cell r="L4203" t="str">
            <v>KGM</v>
          </cell>
          <cell r="M4203">
            <v>0</v>
          </cell>
          <cell r="N4203">
            <v>0</v>
          </cell>
          <cell r="O4203" t="str">
            <v>CLASSE</v>
          </cell>
          <cell r="P4203">
            <v>2</v>
          </cell>
          <cell r="Q4203">
            <v>30.8</v>
          </cell>
          <cell r="R4203">
            <v>11</v>
          </cell>
          <cell r="S4203">
            <v>30.800000000000011</v>
          </cell>
          <cell r="T4203" t="str">
            <v xml:space="preserve"> </v>
          </cell>
        </row>
        <row r="4204">
          <cell r="A4204" t="str">
            <v>81019900</v>
          </cell>
          <cell r="B4204" t="str">
            <v>Ouvrages en tungstene non repris dans la position 8101</v>
          </cell>
          <cell r="C4204">
            <v>38393</v>
          </cell>
          <cell r="D4204">
            <v>30</v>
          </cell>
          <cell r="E4204">
            <v>0</v>
          </cell>
          <cell r="F4204">
            <v>18</v>
          </cell>
          <cell r="G4204">
            <v>30</v>
          </cell>
          <cell r="H4204">
            <v>0</v>
          </cell>
          <cell r="I4204">
            <v>18</v>
          </cell>
          <cell r="J4204">
            <v>1</v>
          </cell>
          <cell r="K4204">
            <v>0</v>
          </cell>
          <cell r="L4204" t="str">
            <v>KGM</v>
          </cell>
          <cell r="M4204" t="str">
            <v>TNE</v>
          </cell>
          <cell r="N4204">
            <v>0</v>
          </cell>
          <cell r="O4204" t="str">
            <v>CLASSE</v>
          </cell>
          <cell r="P4204">
            <v>4</v>
          </cell>
          <cell r="Q4204">
            <v>54.4</v>
          </cell>
          <cell r="R4204">
            <v>31</v>
          </cell>
          <cell r="S4204">
            <v>54.400000000000006</v>
          </cell>
          <cell r="T4204" t="str">
            <v xml:space="preserve"> </v>
          </cell>
        </row>
        <row r="4205">
          <cell r="A4205" t="str">
            <v>81021000</v>
          </cell>
          <cell r="B4205" t="str">
            <v>Poudres de molybdene</v>
          </cell>
          <cell r="C4205">
            <v>38393</v>
          </cell>
          <cell r="D4205">
            <v>10</v>
          </cell>
          <cell r="E4205">
            <v>0</v>
          </cell>
          <cell r="F4205">
            <v>18</v>
          </cell>
          <cell r="G4205">
            <v>10</v>
          </cell>
          <cell r="H4205">
            <v>0</v>
          </cell>
          <cell r="I4205">
            <v>18</v>
          </cell>
          <cell r="J4205">
            <v>1</v>
          </cell>
          <cell r="K4205">
            <v>0</v>
          </cell>
          <cell r="L4205" t="str">
            <v>KGM</v>
          </cell>
          <cell r="M4205" t="str">
            <v>TNE</v>
          </cell>
          <cell r="N4205">
            <v>0</v>
          </cell>
          <cell r="O4205" t="str">
            <v>CLASSE</v>
          </cell>
          <cell r="P4205">
            <v>2</v>
          </cell>
          <cell r="Q4205">
            <v>30.8</v>
          </cell>
          <cell r="R4205">
            <v>11</v>
          </cell>
          <cell r="S4205">
            <v>30.800000000000011</v>
          </cell>
          <cell r="T4205" t="str">
            <v xml:space="preserve"> </v>
          </cell>
        </row>
        <row r="4206">
          <cell r="A4206" t="str">
            <v>81029400</v>
          </cell>
          <cell r="B4206" t="str">
            <v>Molybdne brut,y compris les barres simplmobtenus par frittage</v>
          </cell>
          <cell r="C4206">
            <v>38393</v>
          </cell>
          <cell r="D4206">
            <v>10</v>
          </cell>
          <cell r="E4206">
            <v>0</v>
          </cell>
          <cell r="F4206">
            <v>18</v>
          </cell>
          <cell r="G4206">
            <v>10</v>
          </cell>
          <cell r="H4206">
            <v>0</v>
          </cell>
          <cell r="I4206">
            <v>18</v>
          </cell>
          <cell r="J4206">
            <v>1</v>
          </cell>
          <cell r="K4206">
            <v>0</v>
          </cell>
          <cell r="L4206" t="str">
            <v>KGM T</v>
          </cell>
          <cell r="M4206" t="str">
            <v>NE</v>
          </cell>
          <cell r="N4206">
            <v>0</v>
          </cell>
          <cell r="O4206" t="str">
            <v>CLASSE</v>
          </cell>
          <cell r="P4206">
            <v>2</v>
          </cell>
          <cell r="Q4206">
            <v>30.8</v>
          </cell>
          <cell r="R4206">
            <v>11</v>
          </cell>
          <cell r="S4206">
            <v>30.800000000000011</v>
          </cell>
          <cell r="T4206" t="str">
            <v xml:space="preserve"> </v>
          </cell>
        </row>
        <row r="4207">
          <cell r="A4207" t="str">
            <v>81029500</v>
          </cell>
          <cell r="B4207" t="str">
            <v>Barres de molydne autres que celles simplmobt.par frit.profil_x0002_s,t_x0013_les, bande,feuilles</v>
          </cell>
          <cell r="C4207">
            <v>38393</v>
          </cell>
          <cell r="D4207">
            <v>10</v>
          </cell>
          <cell r="E4207">
            <v>0</v>
          </cell>
          <cell r="F4207">
            <v>18</v>
          </cell>
          <cell r="G4207">
            <v>10</v>
          </cell>
          <cell r="H4207">
            <v>0</v>
          </cell>
          <cell r="I4207">
            <v>18</v>
          </cell>
          <cell r="J4207">
            <v>1</v>
          </cell>
          <cell r="K4207">
            <v>0</v>
          </cell>
          <cell r="L4207" t="str">
            <v>KGM T</v>
          </cell>
          <cell r="M4207" t="str">
            <v>NE</v>
          </cell>
          <cell r="N4207">
            <v>0</v>
          </cell>
          <cell r="O4207" t="str">
            <v>CLASSE</v>
          </cell>
          <cell r="P4207">
            <v>2</v>
          </cell>
          <cell r="Q4207">
            <v>30.8</v>
          </cell>
          <cell r="R4207">
            <v>11</v>
          </cell>
          <cell r="S4207">
            <v>30.800000000000011</v>
          </cell>
          <cell r="T4207" t="str">
            <v xml:space="preserve"> </v>
          </cell>
        </row>
        <row r="4208">
          <cell r="A4208" t="str">
            <v>81029600</v>
          </cell>
          <cell r="B4208" t="str">
            <v>Fils de molydne</v>
          </cell>
          <cell r="C4208">
            <v>38393</v>
          </cell>
          <cell r="D4208">
            <v>10</v>
          </cell>
          <cell r="E4208">
            <v>0</v>
          </cell>
          <cell r="F4208">
            <v>18</v>
          </cell>
          <cell r="G4208">
            <v>10</v>
          </cell>
          <cell r="H4208">
            <v>0</v>
          </cell>
          <cell r="I4208">
            <v>18</v>
          </cell>
          <cell r="J4208">
            <v>1</v>
          </cell>
          <cell r="K4208">
            <v>0</v>
          </cell>
          <cell r="L4208" t="str">
            <v>KGM T</v>
          </cell>
          <cell r="M4208" t="str">
            <v>NE</v>
          </cell>
          <cell r="N4208">
            <v>0</v>
          </cell>
          <cell r="O4208" t="str">
            <v>CLASSE</v>
          </cell>
          <cell r="P4208">
            <v>2</v>
          </cell>
          <cell r="Q4208">
            <v>30.8</v>
          </cell>
          <cell r="R4208">
            <v>11</v>
          </cell>
          <cell r="S4208">
            <v>30.800000000000011</v>
          </cell>
          <cell r="T4208" t="str">
            <v xml:space="preserve"> </v>
          </cell>
        </row>
        <row r="4209">
          <cell r="A4209" t="str">
            <v>81029700</v>
          </cell>
          <cell r="B4209" t="str">
            <v>Déchets et d_x0002_brits de molydne</v>
          </cell>
          <cell r="C4209">
            <v>38393</v>
          </cell>
          <cell r="D4209">
            <v>10</v>
          </cell>
          <cell r="E4209">
            <v>0</v>
          </cell>
          <cell r="F4209">
            <v>18</v>
          </cell>
          <cell r="G4209">
            <v>10</v>
          </cell>
          <cell r="H4209">
            <v>0</v>
          </cell>
          <cell r="I4209">
            <v>18</v>
          </cell>
          <cell r="J4209">
            <v>1</v>
          </cell>
          <cell r="K4209">
            <v>0</v>
          </cell>
          <cell r="L4209" t="str">
            <v>KGM T</v>
          </cell>
          <cell r="M4209" t="str">
            <v>NE</v>
          </cell>
          <cell r="N4209">
            <v>0</v>
          </cell>
          <cell r="O4209" t="str">
            <v>CLASSE</v>
          </cell>
          <cell r="P4209">
            <v>2</v>
          </cell>
          <cell r="Q4209">
            <v>30.8</v>
          </cell>
          <cell r="R4209">
            <v>11</v>
          </cell>
          <cell r="S4209">
            <v>30.800000000000011</v>
          </cell>
          <cell r="T4209" t="str">
            <v xml:space="preserve"> </v>
          </cell>
        </row>
        <row r="4210">
          <cell r="A4210" t="str">
            <v>81029900</v>
          </cell>
          <cell r="B4210" t="str">
            <v>Ouvrages en molybdene de la position 8102 ndnca</v>
          </cell>
          <cell r="C4210">
            <v>38393</v>
          </cell>
          <cell r="D4210">
            <v>30</v>
          </cell>
          <cell r="E4210">
            <v>0</v>
          </cell>
          <cell r="F4210">
            <v>18</v>
          </cell>
          <cell r="G4210">
            <v>30</v>
          </cell>
          <cell r="H4210">
            <v>0</v>
          </cell>
          <cell r="I4210">
            <v>18</v>
          </cell>
          <cell r="J4210">
            <v>1</v>
          </cell>
          <cell r="K4210">
            <v>0</v>
          </cell>
          <cell r="L4210" t="str">
            <v>KGM</v>
          </cell>
          <cell r="M4210" t="str">
            <v>TNE</v>
          </cell>
          <cell r="N4210">
            <v>0</v>
          </cell>
          <cell r="O4210" t="str">
            <v>CLASSE</v>
          </cell>
          <cell r="P4210">
            <v>4</v>
          </cell>
          <cell r="Q4210">
            <v>54.4</v>
          </cell>
          <cell r="R4210">
            <v>31</v>
          </cell>
          <cell r="S4210">
            <v>54.400000000000006</v>
          </cell>
          <cell r="T4210" t="str">
            <v xml:space="preserve"> </v>
          </cell>
        </row>
        <row r="4211">
          <cell r="A4211" t="str">
            <v>81032000</v>
          </cell>
          <cell r="B4211" t="str">
            <v>Tantale brute,yc les barres simplm obt.parfrittage,poudres</v>
          </cell>
          <cell r="C4211">
            <v>38393</v>
          </cell>
          <cell r="D4211">
            <v>10</v>
          </cell>
          <cell r="E4211">
            <v>0</v>
          </cell>
          <cell r="F4211">
            <v>18</v>
          </cell>
          <cell r="G4211">
            <v>10</v>
          </cell>
          <cell r="H4211">
            <v>0</v>
          </cell>
          <cell r="I4211">
            <v>18</v>
          </cell>
          <cell r="J4211">
            <v>1</v>
          </cell>
          <cell r="K4211">
            <v>0</v>
          </cell>
          <cell r="L4211" t="str">
            <v>KGM</v>
          </cell>
          <cell r="M4211">
            <v>0</v>
          </cell>
          <cell r="N4211">
            <v>0</v>
          </cell>
          <cell r="O4211" t="str">
            <v>CLASSE</v>
          </cell>
          <cell r="P4211">
            <v>2</v>
          </cell>
          <cell r="Q4211">
            <v>30.8</v>
          </cell>
          <cell r="R4211">
            <v>11</v>
          </cell>
          <cell r="S4211">
            <v>30.800000000000011</v>
          </cell>
          <cell r="T4211" t="str">
            <v xml:space="preserve"> </v>
          </cell>
        </row>
        <row r="4212">
          <cell r="A4212" t="str">
            <v>81033000</v>
          </cell>
          <cell r="B4212" t="str">
            <v>Déchets et d_x0002_bris de tantale</v>
          </cell>
          <cell r="C4212">
            <v>38393</v>
          </cell>
          <cell r="D4212">
            <v>10</v>
          </cell>
          <cell r="E4212">
            <v>0</v>
          </cell>
          <cell r="F4212">
            <v>18</v>
          </cell>
          <cell r="G4212">
            <v>10</v>
          </cell>
          <cell r="H4212">
            <v>0</v>
          </cell>
          <cell r="I4212">
            <v>18</v>
          </cell>
          <cell r="J4212">
            <v>1</v>
          </cell>
          <cell r="K4212">
            <v>0</v>
          </cell>
          <cell r="L4212" t="str">
            <v>KGM</v>
          </cell>
          <cell r="M4212">
            <v>0</v>
          </cell>
          <cell r="N4212">
            <v>0</v>
          </cell>
          <cell r="O4212" t="str">
            <v>CLASSE</v>
          </cell>
          <cell r="P4212">
            <v>2</v>
          </cell>
          <cell r="Q4212">
            <v>30.8</v>
          </cell>
          <cell r="R4212">
            <v>11</v>
          </cell>
          <cell r="S4212">
            <v>30.800000000000011</v>
          </cell>
          <cell r="T4212" t="str">
            <v xml:space="preserve"> </v>
          </cell>
        </row>
        <row r="4213">
          <cell r="A4213" t="str">
            <v>81039000</v>
          </cell>
          <cell r="B4213" t="str">
            <v>Ouvrages en tantale</v>
          </cell>
          <cell r="C4213">
            <v>38393</v>
          </cell>
          <cell r="D4213">
            <v>30</v>
          </cell>
          <cell r="E4213">
            <v>0</v>
          </cell>
          <cell r="F4213">
            <v>18</v>
          </cell>
          <cell r="G4213">
            <v>30</v>
          </cell>
          <cell r="H4213">
            <v>0</v>
          </cell>
          <cell r="I4213">
            <v>18</v>
          </cell>
          <cell r="J4213">
            <v>1</v>
          </cell>
          <cell r="K4213">
            <v>0</v>
          </cell>
          <cell r="L4213" t="str">
            <v>KGM</v>
          </cell>
          <cell r="M4213" t="str">
            <v>TNE</v>
          </cell>
          <cell r="N4213">
            <v>0</v>
          </cell>
          <cell r="O4213" t="str">
            <v>CLASSE</v>
          </cell>
          <cell r="P4213">
            <v>4</v>
          </cell>
          <cell r="Q4213">
            <v>54.4</v>
          </cell>
          <cell r="R4213">
            <v>31</v>
          </cell>
          <cell r="S4213">
            <v>54.400000000000006</v>
          </cell>
          <cell r="T4213" t="str">
            <v xml:space="preserve"> </v>
          </cell>
        </row>
        <row r="4214">
          <cell r="A4214" t="str">
            <v>81041100</v>
          </cell>
          <cell r="B4214" t="str">
            <v>Magnesium brut,contenant au moins 99,8 % en poids de magnesium</v>
          </cell>
          <cell r="C4214">
            <v>38393</v>
          </cell>
          <cell r="D4214">
            <v>10</v>
          </cell>
          <cell r="E4214">
            <v>0</v>
          </cell>
          <cell r="F4214">
            <v>18</v>
          </cell>
          <cell r="G4214">
            <v>10</v>
          </cell>
          <cell r="H4214">
            <v>0</v>
          </cell>
          <cell r="I4214">
            <v>18</v>
          </cell>
          <cell r="J4214">
            <v>1</v>
          </cell>
          <cell r="K4214">
            <v>0</v>
          </cell>
          <cell r="L4214" t="str">
            <v>KGM</v>
          </cell>
          <cell r="M4214" t="str">
            <v>TNE</v>
          </cell>
          <cell r="N4214">
            <v>0</v>
          </cell>
          <cell r="O4214" t="str">
            <v>CLASSE</v>
          </cell>
          <cell r="P4214">
            <v>2</v>
          </cell>
          <cell r="Q4214">
            <v>30.8</v>
          </cell>
          <cell r="R4214">
            <v>11</v>
          </cell>
          <cell r="S4214">
            <v>30.800000000000011</v>
          </cell>
          <cell r="T4214" t="str">
            <v xml:space="preserve"> </v>
          </cell>
        </row>
        <row r="4215">
          <cell r="A4215" t="str">
            <v>81041900</v>
          </cell>
          <cell r="B4215" t="str">
            <v>Magnesium,sous forme brute autre que du 810411</v>
          </cell>
          <cell r="C4215">
            <v>38393</v>
          </cell>
          <cell r="D4215">
            <v>10</v>
          </cell>
          <cell r="E4215">
            <v>0</v>
          </cell>
          <cell r="F4215">
            <v>18</v>
          </cell>
          <cell r="G4215">
            <v>10</v>
          </cell>
          <cell r="H4215">
            <v>0</v>
          </cell>
          <cell r="I4215">
            <v>18</v>
          </cell>
          <cell r="J4215">
            <v>1</v>
          </cell>
          <cell r="K4215">
            <v>0</v>
          </cell>
          <cell r="L4215" t="str">
            <v>KGM</v>
          </cell>
          <cell r="M4215" t="str">
            <v>TNE</v>
          </cell>
          <cell r="N4215">
            <v>0</v>
          </cell>
          <cell r="O4215" t="str">
            <v>CLASSE</v>
          </cell>
          <cell r="P4215">
            <v>2</v>
          </cell>
          <cell r="Q4215">
            <v>30.8</v>
          </cell>
          <cell r="R4215">
            <v>11</v>
          </cell>
          <cell r="S4215">
            <v>30.800000000000011</v>
          </cell>
          <cell r="T4215" t="str">
            <v xml:space="preserve"> </v>
          </cell>
        </row>
        <row r="4216">
          <cell r="A4216" t="str">
            <v>81042000</v>
          </cell>
          <cell r="B4216" t="str">
            <v>Dechets et debris de magnesium</v>
          </cell>
          <cell r="C4216">
            <v>38393</v>
          </cell>
          <cell r="D4216">
            <v>10</v>
          </cell>
          <cell r="E4216">
            <v>0</v>
          </cell>
          <cell r="F4216">
            <v>18</v>
          </cell>
          <cell r="G4216">
            <v>10</v>
          </cell>
          <cell r="H4216">
            <v>0</v>
          </cell>
          <cell r="I4216">
            <v>18</v>
          </cell>
          <cell r="J4216">
            <v>1</v>
          </cell>
          <cell r="K4216">
            <v>0</v>
          </cell>
          <cell r="L4216" t="str">
            <v>KGM</v>
          </cell>
          <cell r="M4216" t="str">
            <v>TNE</v>
          </cell>
          <cell r="N4216">
            <v>0</v>
          </cell>
          <cell r="O4216" t="str">
            <v>CLASSE</v>
          </cell>
          <cell r="P4216">
            <v>2</v>
          </cell>
          <cell r="Q4216">
            <v>30.8</v>
          </cell>
          <cell r="R4216">
            <v>11</v>
          </cell>
          <cell r="S4216">
            <v>30.800000000000011</v>
          </cell>
          <cell r="T4216" t="str">
            <v xml:space="preserve"> </v>
          </cell>
        </row>
        <row r="4217">
          <cell r="A4217" t="str">
            <v>81043000</v>
          </cell>
          <cell r="B4217" t="str">
            <v>Tournures et granules calibres ; poudres de magnesium</v>
          </cell>
          <cell r="C4217">
            <v>38393</v>
          </cell>
          <cell r="D4217">
            <v>10</v>
          </cell>
          <cell r="E4217">
            <v>0</v>
          </cell>
          <cell r="F4217">
            <v>18</v>
          </cell>
          <cell r="G4217">
            <v>10</v>
          </cell>
          <cell r="H4217">
            <v>0</v>
          </cell>
          <cell r="I4217">
            <v>18</v>
          </cell>
          <cell r="J4217">
            <v>1</v>
          </cell>
          <cell r="K4217">
            <v>0</v>
          </cell>
          <cell r="L4217" t="str">
            <v>KGM</v>
          </cell>
          <cell r="M4217" t="str">
            <v>TNE</v>
          </cell>
          <cell r="N4217">
            <v>0</v>
          </cell>
          <cell r="O4217" t="str">
            <v>CLASSE</v>
          </cell>
          <cell r="P4217">
            <v>2</v>
          </cell>
          <cell r="Q4217">
            <v>30.8</v>
          </cell>
          <cell r="R4217">
            <v>11</v>
          </cell>
          <cell r="S4217">
            <v>30.800000000000011</v>
          </cell>
          <cell r="T4217" t="str">
            <v xml:space="preserve"> </v>
          </cell>
        </row>
        <row r="4218">
          <cell r="A4218" t="str">
            <v>81049010</v>
          </cell>
          <cell r="B4218" t="str">
            <v>Barres, profil_x0002_s, fils,t_x0013_les,feuilles,tubes&amp; tuyaux,barres creuses en Magnesium</v>
          </cell>
          <cell r="C4218">
            <v>38393</v>
          </cell>
          <cell r="D4218">
            <v>10</v>
          </cell>
          <cell r="E4218">
            <v>0</v>
          </cell>
          <cell r="F4218">
            <v>18</v>
          </cell>
          <cell r="G4218">
            <v>10</v>
          </cell>
          <cell r="H4218">
            <v>0</v>
          </cell>
          <cell r="I4218">
            <v>18</v>
          </cell>
          <cell r="J4218">
            <v>1</v>
          </cell>
          <cell r="K4218">
            <v>0</v>
          </cell>
          <cell r="L4218" t="str">
            <v>KGM</v>
          </cell>
          <cell r="M4218" t="str">
            <v>TNE</v>
          </cell>
          <cell r="N4218">
            <v>0</v>
          </cell>
          <cell r="O4218" t="str">
            <v>CLASSE</v>
          </cell>
          <cell r="P4218">
            <v>2</v>
          </cell>
          <cell r="Q4218">
            <v>30.8</v>
          </cell>
          <cell r="R4218">
            <v>11</v>
          </cell>
          <cell r="S4218">
            <v>30.800000000000011</v>
          </cell>
          <cell r="T4218" t="str">
            <v xml:space="preserve"> </v>
          </cell>
        </row>
        <row r="4219">
          <cell r="A4219" t="str">
            <v>81049090</v>
          </cell>
          <cell r="B4219" t="str">
            <v>Ouvrages en Magn_x0002_sium du 8104 autres ceuxdu 81049010</v>
          </cell>
          <cell r="C4219">
            <v>38393</v>
          </cell>
          <cell r="D4219">
            <v>30</v>
          </cell>
          <cell r="E4219">
            <v>0</v>
          </cell>
          <cell r="F4219">
            <v>18</v>
          </cell>
          <cell r="G4219">
            <v>30</v>
          </cell>
          <cell r="H4219">
            <v>0</v>
          </cell>
          <cell r="I4219">
            <v>18</v>
          </cell>
          <cell r="J4219">
            <v>1</v>
          </cell>
          <cell r="K4219">
            <v>0</v>
          </cell>
          <cell r="L4219" t="str">
            <v>KGM</v>
          </cell>
          <cell r="M4219" t="str">
            <v>TNE</v>
          </cell>
          <cell r="N4219">
            <v>0</v>
          </cell>
          <cell r="O4219" t="str">
            <v>CLASSE</v>
          </cell>
          <cell r="P4219">
            <v>4</v>
          </cell>
          <cell r="Q4219">
            <v>54.4</v>
          </cell>
          <cell r="R4219">
            <v>31</v>
          </cell>
          <cell r="S4219">
            <v>54.400000000000006</v>
          </cell>
          <cell r="T4219" t="str">
            <v xml:space="preserve"> </v>
          </cell>
        </row>
        <row r="4220">
          <cell r="A4220" t="str">
            <v>81052000</v>
          </cell>
          <cell r="B4220" t="str">
            <v>Mattes de cobalt &amp; prdts interm.de m_x0002_tallurdu cobalt;cobalt brute;poudres</v>
          </cell>
          <cell r="C4220">
            <v>38393</v>
          </cell>
          <cell r="D4220">
            <v>10</v>
          </cell>
          <cell r="E4220">
            <v>0</v>
          </cell>
          <cell r="F4220">
            <v>18</v>
          </cell>
          <cell r="G4220">
            <v>10</v>
          </cell>
          <cell r="H4220">
            <v>0</v>
          </cell>
          <cell r="I4220">
            <v>18</v>
          </cell>
          <cell r="J4220">
            <v>1</v>
          </cell>
          <cell r="K4220">
            <v>0</v>
          </cell>
          <cell r="L4220" t="str">
            <v>KGM</v>
          </cell>
          <cell r="M4220" t="str">
            <v>TNE</v>
          </cell>
          <cell r="N4220">
            <v>0</v>
          </cell>
          <cell r="O4220" t="str">
            <v>CLASSE</v>
          </cell>
          <cell r="P4220">
            <v>2</v>
          </cell>
          <cell r="Q4220">
            <v>30.8</v>
          </cell>
          <cell r="R4220">
            <v>11</v>
          </cell>
          <cell r="S4220">
            <v>30.800000000000011</v>
          </cell>
          <cell r="T4220" t="str">
            <v xml:space="preserve"> </v>
          </cell>
        </row>
        <row r="4221">
          <cell r="A4221" t="str">
            <v>81053000</v>
          </cell>
          <cell r="B4221" t="str">
            <v>Déchets et d_x0002_bris de mattes de cobalt</v>
          </cell>
          <cell r="C4221">
            <v>38393</v>
          </cell>
          <cell r="D4221">
            <v>10</v>
          </cell>
          <cell r="E4221">
            <v>0</v>
          </cell>
          <cell r="F4221">
            <v>18</v>
          </cell>
          <cell r="G4221">
            <v>10</v>
          </cell>
          <cell r="H4221">
            <v>0</v>
          </cell>
          <cell r="I4221">
            <v>18</v>
          </cell>
          <cell r="J4221">
            <v>1</v>
          </cell>
          <cell r="K4221">
            <v>0</v>
          </cell>
          <cell r="L4221" t="str">
            <v>KGM</v>
          </cell>
          <cell r="M4221" t="str">
            <v>TNE</v>
          </cell>
          <cell r="N4221">
            <v>0</v>
          </cell>
          <cell r="O4221" t="str">
            <v>CLASSE</v>
          </cell>
          <cell r="P4221">
            <v>2</v>
          </cell>
          <cell r="Q4221">
            <v>30.8</v>
          </cell>
          <cell r="R4221">
            <v>11</v>
          </cell>
          <cell r="S4221">
            <v>30.800000000000011</v>
          </cell>
          <cell r="T4221" t="str">
            <v xml:space="preserve"> </v>
          </cell>
        </row>
        <row r="4222">
          <cell r="A4222" t="str">
            <v>81059000</v>
          </cell>
          <cell r="B4222" t="str">
            <v>Ouvrages en cobalt</v>
          </cell>
          <cell r="C4222">
            <v>38393</v>
          </cell>
          <cell r="D4222">
            <v>10</v>
          </cell>
          <cell r="E4222">
            <v>0</v>
          </cell>
          <cell r="F4222">
            <v>18</v>
          </cell>
          <cell r="G4222">
            <v>10</v>
          </cell>
          <cell r="H4222">
            <v>0</v>
          </cell>
          <cell r="I4222">
            <v>18</v>
          </cell>
          <cell r="J4222">
            <v>1</v>
          </cell>
          <cell r="K4222">
            <v>0</v>
          </cell>
          <cell r="L4222" t="str">
            <v>KGM</v>
          </cell>
          <cell r="M4222" t="str">
            <v>TNE</v>
          </cell>
          <cell r="N4222">
            <v>0</v>
          </cell>
          <cell r="O4222" t="str">
            <v>CLASSE</v>
          </cell>
          <cell r="P4222">
            <v>2</v>
          </cell>
          <cell r="Q4222">
            <v>30.8</v>
          </cell>
          <cell r="R4222">
            <v>11</v>
          </cell>
          <cell r="S4222">
            <v>30.800000000000011</v>
          </cell>
          <cell r="T4222" t="str">
            <v xml:space="preserve"> </v>
          </cell>
        </row>
        <row r="4223">
          <cell r="A4223" t="str">
            <v>81060000</v>
          </cell>
          <cell r="B4223" t="str">
            <v>Bismuth et ouvrages en bismuth dechets et debris</v>
          </cell>
          <cell r="C4223">
            <v>38393</v>
          </cell>
          <cell r="D4223">
            <v>10</v>
          </cell>
          <cell r="E4223">
            <v>0</v>
          </cell>
          <cell r="F4223">
            <v>18</v>
          </cell>
          <cell r="G4223">
            <v>10</v>
          </cell>
          <cell r="H4223">
            <v>0</v>
          </cell>
          <cell r="I4223">
            <v>18</v>
          </cell>
          <cell r="J4223">
            <v>1</v>
          </cell>
          <cell r="K4223">
            <v>0</v>
          </cell>
          <cell r="L4223" t="str">
            <v>KGM</v>
          </cell>
          <cell r="M4223" t="str">
            <v>TNE</v>
          </cell>
          <cell r="N4223">
            <v>0</v>
          </cell>
          <cell r="O4223" t="str">
            <v>CLASSE</v>
          </cell>
          <cell r="P4223">
            <v>2</v>
          </cell>
          <cell r="Q4223">
            <v>30.8</v>
          </cell>
          <cell r="R4223">
            <v>11</v>
          </cell>
          <cell r="S4223">
            <v>30.800000000000011</v>
          </cell>
          <cell r="T4223" t="str">
            <v xml:space="preserve"> </v>
          </cell>
        </row>
        <row r="4224">
          <cell r="A4224" t="str">
            <v>81072000</v>
          </cell>
          <cell r="B4224" t="str">
            <v>Cadmium brute; poudres</v>
          </cell>
          <cell r="C4224">
            <v>38393</v>
          </cell>
          <cell r="D4224">
            <v>10</v>
          </cell>
          <cell r="E4224">
            <v>0</v>
          </cell>
          <cell r="F4224">
            <v>18</v>
          </cell>
          <cell r="G4224">
            <v>10</v>
          </cell>
          <cell r="H4224">
            <v>0</v>
          </cell>
          <cell r="I4224">
            <v>18</v>
          </cell>
          <cell r="J4224">
            <v>1</v>
          </cell>
          <cell r="K4224">
            <v>0</v>
          </cell>
          <cell r="L4224" t="str">
            <v>KGM</v>
          </cell>
          <cell r="M4224" t="str">
            <v>TNE</v>
          </cell>
          <cell r="N4224">
            <v>0</v>
          </cell>
          <cell r="O4224" t="str">
            <v>CLASSE</v>
          </cell>
          <cell r="P4224">
            <v>2</v>
          </cell>
          <cell r="Q4224">
            <v>30.8</v>
          </cell>
          <cell r="R4224">
            <v>11</v>
          </cell>
          <cell r="S4224">
            <v>30.800000000000011</v>
          </cell>
          <cell r="T4224" t="str">
            <v xml:space="preserve"> </v>
          </cell>
        </row>
        <row r="4225">
          <cell r="A4225" t="str">
            <v>81073000</v>
          </cell>
          <cell r="B4225" t="str">
            <v>Déchets &amp; d_x0002_bis de cadmium</v>
          </cell>
          <cell r="C4225">
            <v>38393</v>
          </cell>
          <cell r="D4225">
            <v>10</v>
          </cell>
          <cell r="E4225">
            <v>0</v>
          </cell>
          <cell r="F4225">
            <v>18</v>
          </cell>
          <cell r="G4225">
            <v>10</v>
          </cell>
          <cell r="H4225">
            <v>0</v>
          </cell>
          <cell r="I4225">
            <v>18</v>
          </cell>
          <cell r="J4225">
            <v>1</v>
          </cell>
          <cell r="K4225">
            <v>0</v>
          </cell>
          <cell r="L4225" t="str">
            <v>KGM</v>
          </cell>
          <cell r="M4225" t="str">
            <v>TNE</v>
          </cell>
          <cell r="N4225">
            <v>0</v>
          </cell>
          <cell r="O4225" t="str">
            <v>CLASSE</v>
          </cell>
          <cell r="P4225">
            <v>2</v>
          </cell>
          <cell r="Q4225">
            <v>30.8</v>
          </cell>
          <cell r="R4225">
            <v>11</v>
          </cell>
          <cell r="S4225">
            <v>30.800000000000011</v>
          </cell>
          <cell r="T4225" t="str">
            <v xml:space="preserve"> </v>
          </cell>
        </row>
        <row r="4226">
          <cell r="A4226" t="str">
            <v>81079000</v>
          </cell>
          <cell r="B4226" t="str">
            <v>Ouvrages en cadmium</v>
          </cell>
          <cell r="C4226">
            <v>38393</v>
          </cell>
          <cell r="D4226">
            <v>10</v>
          </cell>
          <cell r="E4226">
            <v>0</v>
          </cell>
          <cell r="F4226">
            <v>18</v>
          </cell>
          <cell r="G4226">
            <v>10</v>
          </cell>
          <cell r="H4226">
            <v>0</v>
          </cell>
          <cell r="I4226">
            <v>18</v>
          </cell>
          <cell r="J4226">
            <v>1</v>
          </cell>
          <cell r="K4226">
            <v>0</v>
          </cell>
          <cell r="L4226" t="str">
            <v>KGM</v>
          </cell>
          <cell r="M4226" t="str">
            <v>TNE</v>
          </cell>
          <cell r="N4226">
            <v>0</v>
          </cell>
          <cell r="O4226" t="str">
            <v>CLASSE</v>
          </cell>
          <cell r="P4226">
            <v>2</v>
          </cell>
          <cell r="Q4226">
            <v>30.8</v>
          </cell>
          <cell r="R4226">
            <v>11</v>
          </cell>
          <cell r="S4226">
            <v>30.800000000000011</v>
          </cell>
          <cell r="T4226" t="str">
            <v xml:space="preserve"> </v>
          </cell>
        </row>
        <row r="4227">
          <cell r="A4227" t="str">
            <v>81082000</v>
          </cell>
          <cell r="B4227" t="str">
            <v>Titane brute; poudres</v>
          </cell>
          <cell r="C4227">
            <v>38393</v>
          </cell>
          <cell r="D4227">
            <v>10</v>
          </cell>
          <cell r="E4227">
            <v>0</v>
          </cell>
          <cell r="F4227">
            <v>18</v>
          </cell>
          <cell r="G4227">
            <v>10</v>
          </cell>
          <cell r="H4227">
            <v>0</v>
          </cell>
          <cell r="I4227">
            <v>18</v>
          </cell>
          <cell r="J4227">
            <v>1</v>
          </cell>
          <cell r="K4227">
            <v>0</v>
          </cell>
          <cell r="L4227" t="str">
            <v>KGM</v>
          </cell>
          <cell r="M4227" t="str">
            <v>TNE</v>
          </cell>
          <cell r="N4227">
            <v>0</v>
          </cell>
          <cell r="O4227" t="str">
            <v>CLASSE</v>
          </cell>
          <cell r="P4227">
            <v>2</v>
          </cell>
          <cell r="Q4227">
            <v>30.8</v>
          </cell>
          <cell r="R4227">
            <v>11</v>
          </cell>
          <cell r="S4227">
            <v>30.800000000000011</v>
          </cell>
          <cell r="T4227" t="str">
            <v xml:space="preserve"> </v>
          </cell>
        </row>
        <row r="4228">
          <cell r="A4228" t="str">
            <v>81083000</v>
          </cell>
          <cell r="B4228" t="str">
            <v>Déchets &amp; d_x0002_bris de titane</v>
          </cell>
          <cell r="C4228">
            <v>38393</v>
          </cell>
          <cell r="D4228">
            <v>10</v>
          </cell>
          <cell r="E4228">
            <v>0</v>
          </cell>
          <cell r="F4228">
            <v>18</v>
          </cell>
          <cell r="G4228">
            <v>10</v>
          </cell>
          <cell r="H4228">
            <v>0</v>
          </cell>
          <cell r="I4228">
            <v>18</v>
          </cell>
          <cell r="J4228">
            <v>1</v>
          </cell>
          <cell r="K4228">
            <v>0</v>
          </cell>
          <cell r="L4228" t="str">
            <v>KGM</v>
          </cell>
          <cell r="M4228" t="str">
            <v>TNE</v>
          </cell>
          <cell r="N4228">
            <v>0</v>
          </cell>
          <cell r="O4228" t="str">
            <v>CLASSE</v>
          </cell>
          <cell r="P4228">
            <v>2</v>
          </cell>
          <cell r="Q4228">
            <v>30.8</v>
          </cell>
          <cell r="R4228">
            <v>11</v>
          </cell>
          <cell r="S4228">
            <v>30.800000000000011</v>
          </cell>
          <cell r="T4228" t="str">
            <v xml:space="preserve"> </v>
          </cell>
        </row>
        <row r="4229">
          <cell r="A4229" t="str">
            <v>81089000</v>
          </cell>
          <cell r="B4229" t="str">
            <v>Ouvrages en titane</v>
          </cell>
          <cell r="C4229">
            <v>38393</v>
          </cell>
          <cell r="D4229">
            <v>10</v>
          </cell>
          <cell r="E4229">
            <v>0</v>
          </cell>
          <cell r="F4229">
            <v>18</v>
          </cell>
          <cell r="G4229">
            <v>10</v>
          </cell>
          <cell r="H4229">
            <v>0</v>
          </cell>
          <cell r="I4229">
            <v>18</v>
          </cell>
          <cell r="J4229">
            <v>1</v>
          </cell>
          <cell r="K4229">
            <v>0</v>
          </cell>
          <cell r="L4229" t="str">
            <v>KGM</v>
          </cell>
          <cell r="M4229" t="str">
            <v>TNE</v>
          </cell>
          <cell r="N4229">
            <v>0</v>
          </cell>
          <cell r="O4229" t="str">
            <v>CLASSE</v>
          </cell>
          <cell r="P4229">
            <v>2</v>
          </cell>
          <cell r="Q4229">
            <v>30.8</v>
          </cell>
          <cell r="R4229">
            <v>11</v>
          </cell>
          <cell r="S4229">
            <v>30.800000000000011</v>
          </cell>
          <cell r="T4229" t="str">
            <v xml:space="preserve"> </v>
          </cell>
        </row>
        <row r="4230">
          <cell r="A4230" t="str">
            <v>81092000</v>
          </cell>
          <cell r="B4230" t="str">
            <v>Zirconium brute; poudres</v>
          </cell>
          <cell r="C4230">
            <v>38393</v>
          </cell>
          <cell r="D4230">
            <v>10</v>
          </cell>
          <cell r="E4230">
            <v>0</v>
          </cell>
          <cell r="F4230">
            <v>18</v>
          </cell>
          <cell r="G4230">
            <v>10</v>
          </cell>
          <cell r="H4230">
            <v>0</v>
          </cell>
          <cell r="I4230">
            <v>18</v>
          </cell>
          <cell r="J4230">
            <v>1</v>
          </cell>
          <cell r="K4230">
            <v>0</v>
          </cell>
          <cell r="L4230" t="str">
            <v>KGM</v>
          </cell>
          <cell r="M4230" t="str">
            <v>TNE</v>
          </cell>
          <cell r="N4230">
            <v>0</v>
          </cell>
          <cell r="O4230" t="str">
            <v>CLASSE</v>
          </cell>
          <cell r="P4230">
            <v>2</v>
          </cell>
          <cell r="Q4230">
            <v>30.8</v>
          </cell>
          <cell r="R4230">
            <v>11</v>
          </cell>
          <cell r="S4230">
            <v>30.800000000000011</v>
          </cell>
          <cell r="T4230" t="str">
            <v xml:space="preserve"> </v>
          </cell>
        </row>
        <row r="4231">
          <cell r="A4231" t="str">
            <v>81093000</v>
          </cell>
          <cell r="B4231" t="str">
            <v>Déchets &amp; d_x0002_bris de zirconium</v>
          </cell>
          <cell r="C4231">
            <v>38393</v>
          </cell>
          <cell r="D4231">
            <v>10</v>
          </cell>
          <cell r="E4231">
            <v>0</v>
          </cell>
          <cell r="F4231">
            <v>18</v>
          </cell>
          <cell r="G4231">
            <v>10</v>
          </cell>
          <cell r="H4231">
            <v>0</v>
          </cell>
          <cell r="I4231">
            <v>18</v>
          </cell>
          <cell r="J4231">
            <v>1</v>
          </cell>
          <cell r="K4231">
            <v>0</v>
          </cell>
          <cell r="L4231" t="str">
            <v>KGM</v>
          </cell>
          <cell r="M4231" t="str">
            <v>TNE</v>
          </cell>
          <cell r="N4231">
            <v>0</v>
          </cell>
          <cell r="O4231" t="str">
            <v>CLASSE</v>
          </cell>
          <cell r="P4231">
            <v>2</v>
          </cell>
          <cell r="Q4231">
            <v>30.8</v>
          </cell>
          <cell r="R4231">
            <v>11</v>
          </cell>
          <cell r="S4231">
            <v>30.800000000000011</v>
          </cell>
          <cell r="T4231" t="str">
            <v xml:space="preserve"> </v>
          </cell>
        </row>
        <row r="4232">
          <cell r="A4232" t="str">
            <v>81099000</v>
          </cell>
          <cell r="B4232" t="str">
            <v>Ouvrages en ziconium</v>
          </cell>
          <cell r="C4232">
            <v>38393</v>
          </cell>
          <cell r="D4232">
            <v>10</v>
          </cell>
          <cell r="E4232">
            <v>0</v>
          </cell>
          <cell r="F4232">
            <v>18</v>
          </cell>
          <cell r="G4232">
            <v>10</v>
          </cell>
          <cell r="H4232">
            <v>0</v>
          </cell>
          <cell r="I4232">
            <v>18</v>
          </cell>
          <cell r="J4232">
            <v>1</v>
          </cell>
          <cell r="K4232">
            <v>0</v>
          </cell>
          <cell r="L4232" t="str">
            <v>KGM</v>
          </cell>
          <cell r="M4232" t="str">
            <v>TNE</v>
          </cell>
          <cell r="N4232">
            <v>0</v>
          </cell>
          <cell r="O4232" t="str">
            <v>CLASSE</v>
          </cell>
          <cell r="P4232">
            <v>2</v>
          </cell>
          <cell r="Q4232">
            <v>30.8</v>
          </cell>
          <cell r="R4232">
            <v>11</v>
          </cell>
          <cell r="S4232">
            <v>30.800000000000011</v>
          </cell>
          <cell r="T4232" t="str">
            <v xml:space="preserve"> </v>
          </cell>
        </row>
        <row r="4233">
          <cell r="A4233" t="str">
            <v>81101000</v>
          </cell>
          <cell r="B4233" t="str">
            <v>Antimoine brute; poudres</v>
          </cell>
          <cell r="C4233">
            <v>38393</v>
          </cell>
          <cell r="D4233">
            <v>10</v>
          </cell>
          <cell r="E4233">
            <v>0</v>
          </cell>
          <cell r="F4233">
            <v>18</v>
          </cell>
          <cell r="G4233">
            <v>10</v>
          </cell>
          <cell r="H4233">
            <v>0</v>
          </cell>
          <cell r="I4233">
            <v>18</v>
          </cell>
          <cell r="J4233">
            <v>1</v>
          </cell>
          <cell r="K4233">
            <v>0</v>
          </cell>
          <cell r="L4233" t="str">
            <v>KGM</v>
          </cell>
          <cell r="M4233" t="str">
            <v>TNE</v>
          </cell>
          <cell r="N4233">
            <v>0</v>
          </cell>
          <cell r="O4233" t="str">
            <v>CLASSE</v>
          </cell>
          <cell r="P4233">
            <v>2</v>
          </cell>
          <cell r="Q4233">
            <v>30.8</v>
          </cell>
          <cell r="R4233">
            <v>11</v>
          </cell>
          <cell r="S4233">
            <v>30.800000000000011</v>
          </cell>
          <cell r="T4233" t="str">
            <v xml:space="preserve"> </v>
          </cell>
        </row>
        <row r="4234">
          <cell r="A4234" t="str">
            <v>81102000</v>
          </cell>
          <cell r="B4234" t="str">
            <v>Déchets &amp; d_x0002_bris d'antimoine</v>
          </cell>
          <cell r="C4234">
            <v>38393</v>
          </cell>
          <cell r="D4234">
            <v>10</v>
          </cell>
          <cell r="E4234">
            <v>0</v>
          </cell>
          <cell r="F4234">
            <v>18</v>
          </cell>
          <cell r="G4234">
            <v>10</v>
          </cell>
          <cell r="H4234">
            <v>0</v>
          </cell>
          <cell r="I4234">
            <v>18</v>
          </cell>
          <cell r="J4234">
            <v>1</v>
          </cell>
          <cell r="K4234">
            <v>0</v>
          </cell>
          <cell r="L4234" t="str">
            <v>KGM</v>
          </cell>
          <cell r="M4234" t="str">
            <v>TNE</v>
          </cell>
          <cell r="N4234">
            <v>0</v>
          </cell>
          <cell r="O4234" t="str">
            <v>CLASSE</v>
          </cell>
          <cell r="P4234">
            <v>2</v>
          </cell>
          <cell r="Q4234">
            <v>30.8</v>
          </cell>
          <cell r="R4234">
            <v>11</v>
          </cell>
          <cell r="S4234">
            <v>30.800000000000011</v>
          </cell>
          <cell r="T4234" t="str">
            <v xml:space="preserve"> </v>
          </cell>
        </row>
        <row r="4235">
          <cell r="A4235" t="str">
            <v>81109000</v>
          </cell>
          <cell r="B4235" t="str">
            <v>Ouvrages en Antimoine</v>
          </cell>
          <cell r="C4235">
            <v>38393</v>
          </cell>
          <cell r="D4235">
            <v>10</v>
          </cell>
          <cell r="E4235">
            <v>0</v>
          </cell>
          <cell r="F4235">
            <v>18</v>
          </cell>
          <cell r="G4235">
            <v>10</v>
          </cell>
          <cell r="H4235">
            <v>0</v>
          </cell>
          <cell r="I4235">
            <v>18</v>
          </cell>
          <cell r="J4235">
            <v>1</v>
          </cell>
          <cell r="K4235">
            <v>0</v>
          </cell>
          <cell r="L4235" t="str">
            <v>KGM</v>
          </cell>
          <cell r="M4235" t="str">
            <v>TNE</v>
          </cell>
          <cell r="N4235">
            <v>0</v>
          </cell>
          <cell r="O4235" t="str">
            <v>CLASSE</v>
          </cell>
          <cell r="P4235">
            <v>2</v>
          </cell>
          <cell r="Q4235">
            <v>30.8</v>
          </cell>
          <cell r="R4235">
            <v>11</v>
          </cell>
          <cell r="S4235">
            <v>30.800000000000011</v>
          </cell>
          <cell r="T4235" t="str">
            <v xml:space="preserve"> </v>
          </cell>
        </row>
        <row r="4236">
          <cell r="A4236" t="str">
            <v>81110000</v>
          </cell>
          <cell r="B4236" t="str">
            <v>Manganese et ouvrages en manganese, dechets et debris</v>
          </cell>
          <cell r="C4236">
            <v>38393</v>
          </cell>
          <cell r="D4236">
            <v>10</v>
          </cell>
          <cell r="E4236">
            <v>0</v>
          </cell>
          <cell r="F4236">
            <v>18</v>
          </cell>
          <cell r="G4236">
            <v>10</v>
          </cell>
          <cell r="H4236">
            <v>0</v>
          </cell>
          <cell r="I4236">
            <v>18</v>
          </cell>
          <cell r="J4236">
            <v>1</v>
          </cell>
          <cell r="K4236">
            <v>0</v>
          </cell>
          <cell r="L4236" t="str">
            <v>KGM</v>
          </cell>
          <cell r="M4236" t="str">
            <v>TNE</v>
          </cell>
          <cell r="N4236">
            <v>0</v>
          </cell>
          <cell r="O4236" t="str">
            <v>CLASSE</v>
          </cell>
          <cell r="P4236">
            <v>2</v>
          </cell>
          <cell r="Q4236">
            <v>30.8</v>
          </cell>
          <cell r="R4236">
            <v>11</v>
          </cell>
          <cell r="S4236">
            <v>30.800000000000011</v>
          </cell>
          <cell r="T4236" t="str">
            <v xml:space="preserve"> </v>
          </cell>
        </row>
        <row r="4237">
          <cell r="A4237" t="str">
            <v>81121200</v>
          </cell>
          <cell r="B4237" t="str">
            <v>B_x0002_ryllium brute; poudres</v>
          </cell>
          <cell r="C4237">
            <v>38393</v>
          </cell>
          <cell r="D4237">
            <v>10</v>
          </cell>
          <cell r="E4237">
            <v>0</v>
          </cell>
          <cell r="F4237">
            <v>18</v>
          </cell>
          <cell r="G4237">
            <v>10</v>
          </cell>
          <cell r="H4237">
            <v>0</v>
          </cell>
          <cell r="I4237">
            <v>18</v>
          </cell>
          <cell r="J4237">
            <v>1</v>
          </cell>
          <cell r="K4237">
            <v>0</v>
          </cell>
          <cell r="L4237" t="str">
            <v>KGM</v>
          </cell>
          <cell r="M4237" t="str">
            <v>TNE</v>
          </cell>
          <cell r="N4237">
            <v>0</v>
          </cell>
          <cell r="O4237" t="str">
            <v>CLASSE</v>
          </cell>
          <cell r="P4237">
            <v>2</v>
          </cell>
          <cell r="Q4237">
            <v>30.8</v>
          </cell>
          <cell r="R4237">
            <v>11</v>
          </cell>
          <cell r="S4237">
            <v>30.800000000000011</v>
          </cell>
          <cell r="T4237" t="str">
            <v xml:space="preserve"> </v>
          </cell>
        </row>
        <row r="4238">
          <cell r="A4238" t="str">
            <v>81121300</v>
          </cell>
          <cell r="B4238" t="str">
            <v>Déchets &amp; d_x0002_bris de B_x0002_ryllium</v>
          </cell>
          <cell r="C4238">
            <v>38393</v>
          </cell>
          <cell r="D4238">
            <v>10</v>
          </cell>
          <cell r="E4238">
            <v>0</v>
          </cell>
          <cell r="F4238">
            <v>18</v>
          </cell>
          <cell r="G4238">
            <v>10</v>
          </cell>
          <cell r="H4238">
            <v>0</v>
          </cell>
          <cell r="I4238">
            <v>18</v>
          </cell>
          <cell r="J4238">
            <v>1</v>
          </cell>
          <cell r="K4238">
            <v>0</v>
          </cell>
          <cell r="L4238" t="str">
            <v>KGM</v>
          </cell>
          <cell r="M4238" t="str">
            <v>TNE</v>
          </cell>
          <cell r="N4238">
            <v>0</v>
          </cell>
          <cell r="O4238" t="str">
            <v>CLASSE</v>
          </cell>
          <cell r="P4238">
            <v>2</v>
          </cell>
          <cell r="Q4238">
            <v>30.8</v>
          </cell>
          <cell r="R4238">
            <v>11</v>
          </cell>
          <cell r="S4238">
            <v>30.800000000000011</v>
          </cell>
          <cell r="T4238" t="str">
            <v xml:space="preserve"> </v>
          </cell>
        </row>
        <row r="4239">
          <cell r="A4239" t="str">
            <v>81121900</v>
          </cell>
          <cell r="B4239" t="str">
            <v>Ouvrages en beryllium</v>
          </cell>
          <cell r="C4239">
            <v>38393</v>
          </cell>
          <cell r="D4239">
            <v>10</v>
          </cell>
          <cell r="E4239">
            <v>0</v>
          </cell>
          <cell r="F4239">
            <v>18</v>
          </cell>
          <cell r="G4239">
            <v>10</v>
          </cell>
          <cell r="H4239">
            <v>0</v>
          </cell>
          <cell r="I4239">
            <v>18</v>
          </cell>
          <cell r="J4239">
            <v>1</v>
          </cell>
          <cell r="K4239">
            <v>0</v>
          </cell>
          <cell r="L4239" t="str">
            <v>KGM</v>
          </cell>
          <cell r="M4239" t="str">
            <v>TNE</v>
          </cell>
          <cell r="N4239">
            <v>0</v>
          </cell>
          <cell r="O4239" t="str">
            <v>CLASSE</v>
          </cell>
          <cell r="P4239">
            <v>2</v>
          </cell>
          <cell r="Q4239">
            <v>30.8</v>
          </cell>
          <cell r="R4239">
            <v>11</v>
          </cell>
          <cell r="S4239">
            <v>30.800000000000011</v>
          </cell>
          <cell r="T4239" t="str">
            <v xml:space="preserve"> </v>
          </cell>
        </row>
        <row r="4240">
          <cell r="A4240" t="str">
            <v>81122100</v>
          </cell>
          <cell r="B4240" t="str">
            <v>Chrome brute; poudres</v>
          </cell>
          <cell r="C4240">
            <v>38393</v>
          </cell>
          <cell r="D4240">
            <v>10</v>
          </cell>
          <cell r="E4240">
            <v>0</v>
          </cell>
          <cell r="F4240">
            <v>18</v>
          </cell>
          <cell r="G4240">
            <v>10</v>
          </cell>
          <cell r="H4240">
            <v>0</v>
          </cell>
          <cell r="I4240">
            <v>18</v>
          </cell>
          <cell r="J4240">
            <v>1</v>
          </cell>
          <cell r="K4240">
            <v>0</v>
          </cell>
          <cell r="L4240" t="str">
            <v>KGM</v>
          </cell>
          <cell r="M4240" t="str">
            <v>TNE</v>
          </cell>
          <cell r="N4240">
            <v>0</v>
          </cell>
          <cell r="O4240" t="str">
            <v>CLASSE</v>
          </cell>
          <cell r="P4240">
            <v>2</v>
          </cell>
          <cell r="Q4240">
            <v>30.8</v>
          </cell>
          <cell r="R4240">
            <v>11</v>
          </cell>
          <cell r="S4240">
            <v>30.800000000000011</v>
          </cell>
          <cell r="T4240" t="str">
            <v xml:space="preserve"> </v>
          </cell>
        </row>
        <row r="4241">
          <cell r="A4241" t="str">
            <v>81122200</v>
          </cell>
          <cell r="B4241" t="str">
            <v>Déchets &amp; d_x0002_bris de chrome</v>
          </cell>
          <cell r="C4241">
            <v>38393</v>
          </cell>
          <cell r="D4241">
            <v>10</v>
          </cell>
          <cell r="E4241">
            <v>0</v>
          </cell>
          <cell r="F4241">
            <v>18</v>
          </cell>
          <cell r="G4241">
            <v>10</v>
          </cell>
          <cell r="H4241">
            <v>0</v>
          </cell>
          <cell r="I4241">
            <v>18</v>
          </cell>
          <cell r="J4241">
            <v>1</v>
          </cell>
          <cell r="K4241">
            <v>0</v>
          </cell>
          <cell r="L4241" t="str">
            <v>KGM</v>
          </cell>
          <cell r="M4241" t="str">
            <v>TNE</v>
          </cell>
          <cell r="N4241">
            <v>0</v>
          </cell>
          <cell r="O4241" t="str">
            <v>CLASSE</v>
          </cell>
          <cell r="P4241">
            <v>2</v>
          </cell>
          <cell r="Q4241">
            <v>30.8</v>
          </cell>
          <cell r="R4241">
            <v>11</v>
          </cell>
          <cell r="S4241">
            <v>30.800000000000011</v>
          </cell>
          <cell r="T4241" t="str">
            <v xml:space="preserve"> </v>
          </cell>
        </row>
        <row r="4242">
          <cell r="A4242" t="str">
            <v>81122900</v>
          </cell>
          <cell r="B4242" t="str">
            <v>Ouvrages en Chrome</v>
          </cell>
          <cell r="C4242">
            <v>38393</v>
          </cell>
          <cell r="D4242">
            <v>10</v>
          </cell>
          <cell r="E4242">
            <v>0</v>
          </cell>
          <cell r="F4242">
            <v>18</v>
          </cell>
          <cell r="G4242">
            <v>10</v>
          </cell>
          <cell r="H4242">
            <v>0</v>
          </cell>
          <cell r="I4242">
            <v>18</v>
          </cell>
          <cell r="J4242">
            <v>1</v>
          </cell>
          <cell r="K4242">
            <v>0</v>
          </cell>
          <cell r="L4242" t="str">
            <v>KGM</v>
          </cell>
          <cell r="M4242" t="str">
            <v>TNE</v>
          </cell>
          <cell r="N4242">
            <v>0</v>
          </cell>
          <cell r="O4242" t="str">
            <v>CLASSE</v>
          </cell>
          <cell r="P4242">
            <v>2</v>
          </cell>
          <cell r="Q4242">
            <v>30.8</v>
          </cell>
          <cell r="R4242">
            <v>11</v>
          </cell>
          <cell r="S4242">
            <v>30.800000000000011</v>
          </cell>
          <cell r="T4242" t="str">
            <v xml:space="preserve"> </v>
          </cell>
        </row>
        <row r="4243">
          <cell r="A4243" t="str">
            <v>81123000</v>
          </cell>
          <cell r="B4243" t="str">
            <v>Germanium brut dechets debrits poudres ouvrages</v>
          </cell>
          <cell r="C4243">
            <v>38393</v>
          </cell>
          <cell r="D4243">
            <v>10</v>
          </cell>
          <cell r="E4243">
            <v>0</v>
          </cell>
          <cell r="F4243">
            <v>18</v>
          </cell>
          <cell r="G4243">
            <v>10</v>
          </cell>
          <cell r="H4243">
            <v>0</v>
          </cell>
          <cell r="I4243">
            <v>18</v>
          </cell>
          <cell r="J4243">
            <v>1</v>
          </cell>
          <cell r="K4243">
            <v>0</v>
          </cell>
          <cell r="L4243" t="str">
            <v>KGM</v>
          </cell>
          <cell r="M4243" t="str">
            <v>TNE</v>
          </cell>
          <cell r="N4243">
            <v>0</v>
          </cell>
          <cell r="O4243" t="str">
            <v>CLASSE</v>
          </cell>
          <cell r="P4243">
            <v>2</v>
          </cell>
          <cell r="Q4243">
            <v>30.8</v>
          </cell>
          <cell r="R4243">
            <v>11</v>
          </cell>
          <cell r="S4243">
            <v>30.800000000000011</v>
          </cell>
          <cell r="T4243" t="str">
            <v xml:space="preserve"> </v>
          </cell>
        </row>
        <row r="4244">
          <cell r="A4244" t="str">
            <v>81124000</v>
          </cell>
          <cell r="B4244" t="str">
            <v>Vanadium brut, dechets debris poudres et ouvrages</v>
          </cell>
          <cell r="C4244">
            <v>38393</v>
          </cell>
          <cell r="D4244">
            <v>10</v>
          </cell>
          <cell r="E4244">
            <v>0</v>
          </cell>
          <cell r="F4244">
            <v>18</v>
          </cell>
          <cell r="G4244">
            <v>10</v>
          </cell>
          <cell r="H4244">
            <v>0</v>
          </cell>
          <cell r="I4244">
            <v>18</v>
          </cell>
          <cell r="J4244">
            <v>1</v>
          </cell>
          <cell r="K4244">
            <v>0</v>
          </cell>
          <cell r="L4244" t="str">
            <v>KGM</v>
          </cell>
          <cell r="M4244" t="str">
            <v>TNE</v>
          </cell>
          <cell r="N4244">
            <v>0</v>
          </cell>
          <cell r="O4244" t="str">
            <v>CLASSE</v>
          </cell>
          <cell r="P4244">
            <v>2</v>
          </cell>
          <cell r="Q4244">
            <v>30.8</v>
          </cell>
          <cell r="R4244">
            <v>11</v>
          </cell>
          <cell r="S4244">
            <v>30.800000000000011</v>
          </cell>
          <cell r="T4244" t="str">
            <v xml:space="preserve"> </v>
          </cell>
        </row>
        <row r="4245">
          <cell r="A4245" t="str">
            <v>81125100</v>
          </cell>
          <cell r="B4245" t="str">
            <v>Thalluim brute; poudres</v>
          </cell>
          <cell r="C4245">
            <v>38393</v>
          </cell>
          <cell r="D4245">
            <v>10</v>
          </cell>
          <cell r="E4245">
            <v>0</v>
          </cell>
          <cell r="F4245">
            <v>18</v>
          </cell>
          <cell r="G4245">
            <v>10</v>
          </cell>
          <cell r="H4245">
            <v>0</v>
          </cell>
          <cell r="I4245">
            <v>18</v>
          </cell>
          <cell r="J4245">
            <v>1</v>
          </cell>
          <cell r="K4245">
            <v>0</v>
          </cell>
          <cell r="L4245" t="str">
            <v>KGM</v>
          </cell>
          <cell r="M4245" t="str">
            <v>TNE</v>
          </cell>
          <cell r="N4245">
            <v>0</v>
          </cell>
          <cell r="O4245" t="str">
            <v>CLASSE</v>
          </cell>
          <cell r="P4245">
            <v>2</v>
          </cell>
          <cell r="Q4245">
            <v>30.8</v>
          </cell>
          <cell r="R4245">
            <v>11</v>
          </cell>
          <cell r="S4245">
            <v>30.800000000000011</v>
          </cell>
          <cell r="T4245" t="str">
            <v xml:space="preserve"> </v>
          </cell>
        </row>
        <row r="4246">
          <cell r="A4246" t="str">
            <v>81125200</v>
          </cell>
          <cell r="B4246" t="str">
            <v>Déchets &amp; d_x0002_bris de thallium</v>
          </cell>
          <cell r="C4246">
            <v>38393</v>
          </cell>
          <cell r="D4246">
            <v>10</v>
          </cell>
          <cell r="E4246">
            <v>0</v>
          </cell>
          <cell r="F4246">
            <v>18</v>
          </cell>
          <cell r="G4246">
            <v>10</v>
          </cell>
          <cell r="H4246">
            <v>0</v>
          </cell>
          <cell r="I4246">
            <v>18</v>
          </cell>
          <cell r="J4246">
            <v>1</v>
          </cell>
          <cell r="K4246">
            <v>0</v>
          </cell>
          <cell r="L4246" t="str">
            <v>KGM</v>
          </cell>
          <cell r="M4246" t="str">
            <v>TNE</v>
          </cell>
          <cell r="N4246">
            <v>0</v>
          </cell>
          <cell r="O4246" t="str">
            <v>CLASSE</v>
          </cell>
          <cell r="P4246">
            <v>2</v>
          </cell>
          <cell r="Q4246">
            <v>30.8</v>
          </cell>
          <cell r="R4246">
            <v>11</v>
          </cell>
          <cell r="S4246">
            <v>30.800000000000011</v>
          </cell>
          <cell r="T4246" t="str">
            <v xml:space="preserve"> </v>
          </cell>
        </row>
        <row r="4247">
          <cell r="A4247" t="str">
            <v>81125900</v>
          </cell>
          <cell r="B4247" t="str">
            <v>Ouvrages en thallium</v>
          </cell>
          <cell r="C4247">
            <v>38393</v>
          </cell>
          <cell r="D4247">
            <v>10</v>
          </cell>
          <cell r="E4247">
            <v>0</v>
          </cell>
          <cell r="F4247">
            <v>18</v>
          </cell>
          <cell r="G4247">
            <v>10</v>
          </cell>
          <cell r="H4247">
            <v>0</v>
          </cell>
          <cell r="I4247">
            <v>18</v>
          </cell>
          <cell r="J4247">
            <v>1</v>
          </cell>
          <cell r="K4247">
            <v>0</v>
          </cell>
          <cell r="L4247" t="str">
            <v>KGM</v>
          </cell>
          <cell r="M4247" t="str">
            <v>TNE</v>
          </cell>
          <cell r="N4247">
            <v>0</v>
          </cell>
          <cell r="O4247" t="str">
            <v>CLASSE</v>
          </cell>
          <cell r="P4247">
            <v>2</v>
          </cell>
          <cell r="Q4247">
            <v>30.8</v>
          </cell>
          <cell r="R4247">
            <v>11</v>
          </cell>
          <cell r="S4247">
            <v>30.800000000000011</v>
          </cell>
          <cell r="T4247" t="str">
            <v xml:space="preserve"> </v>
          </cell>
        </row>
        <row r="4248">
          <cell r="A4248" t="str">
            <v>81129200</v>
          </cell>
          <cell r="B4248" t="str">
            <v>Germanium,vanadium,gallium,hafnium,indium,niobium,rh_x0002_nium brut,poudres &amp;leurs d_x0002_chets</v>
          </cell>
          <cell r="C4248">
            <v>38393</v>
          </cell>
          <cell r="D4248">
            <v>10</v>
          </cell>
          <cell r="E4248">
            <v>0</v>
          </cell>
          <cell r="F4248">
            <v>18</v>
          </cell>
          <cell r="G4248">
            <v>10</v>
          </cell>
          <cell r="H4248">
            <v>0</v>
          </cell>
          <cell r="I4248">
            <v>18</v>
          </cell>
          <cell r="J4248">
            <v>1</v>
          </cell>
          <cell r="K4248">
            <v>0</v>
          </cell>
          <cell r="L4248" t="str">
            <v>KGM</v>
          </cell>
          <cell r="M4248" t="str">
            <v>TNE</v>
          </cell>
          <cell r="N4248">
            <v>0</v>
          </cell>
          <cell r="O4248" t="str">
            <v>CLASSE</v>
          </cell>
          <cell r="P4248">
            <v>2</v>
          </cell>
          <cell r="Q4248">
            <v>30.8</v>
          </cell>
          <cell r="R4248">
            <v>11</v>
          </cell>
          <cell r="S4248">
            <v>30.800000000000011</v>
          </cell>
          <cell r="T4248" t="str">
            <v xml:space="preserve"> </v>
          </cell>
        </row>
        <row r="4249">
          <cell r="A4249" t="str">
            <v>81129900</v>
          </cell>
          <cell r="B4249" t="str">
            <v>Ouvrages en metaux communs ndnr dans le ch 81</v>
          </cell>
          <cell r="C4249">
            <v>38393</v>
          </cell>
          <cell r="D4249">
            <v>10</v>
          </cell>
          <cell r="E4249">
            <v>0</v>
          </cell>
          <cell r="F4249">
            <v>18</v>
          </cell>
          <cell r="G4249">
            <v>10</v>
          </cell>
          <cell r="H4249">
            <v>0</v>
          </cell>
          <cell r="I4249">
            <v>18</v>
          </cell>
          <cell r="J4249">
            <v>1</v>
          </cell>
          <cell r="K4249">
            <v>0</v>
          </cell>
          <cell r="L4249" t="str">
            <v>KGM</v>
          </cell>
          <cell r="M4249" t="str">
            <v>TNE</v>
          </cell>
          <cell r="N4249">
            <v>0</v>
          </cell>
          <cell r="O4249" t="str">
            <v>CLASSE</v>
          </cell>
          <cell r="P4249">
            <v>2</v>
          </cell>
          <cell r="Q4249">
            <v>30.8</v>
          </cell>
          <cell r="R4249">
            <v>11</v>
          </cell>
          <cell r="S4249">
            <v>30.800000000000011</v>
          </cell>
          <cell r="T4249" t="str">
            <v xml:space="preserve"> </v>
          </cell>
        </row>
        <row r="4250">
          <cell r="A4250" t="str">
            <v>81130000</v>
          </cell>
          <cell r="B4250" t="str">
            <v>Cermets,ouvrages en cermets dechets et debris</v>
          </cell>
          <cell r="C4250">
            <v>38393</v>
          </cell>
          <cell r="D4250">
            <v>10</v>
          </cell>
          <cell r="E4250">
            <v>0</v>
          </cell>
          <cell r="F4250">
            <v>18</v>
          </cell>
          <cell r="G4250">
            <v>10</v>
          </cell>
          <cell r="H4250">
            <v>0</v>
          </cell>
          <cell r="I4250">
            <v>18</v>
          </cell>
          <cell r="J4250">
            <v>1</v>
          </cell>
          <cell r="K4250">
            <v>0</v>
          </cell>
          <cell r="L4250" t="str">
            <v>KGM</v>
          </cell>
          <cell r="M4250" t="str">
            <v>TNE</v>
          </cell>
          <cell r="N4250">
            <v>0</v>
          </cell>
          <cell r="O4250" t="str">
            <v>CLASSE</v>
          </cell>
          <cell r="P4250">
            <v>2</v>
          </cell>
          <cell r="Q4250">
            <v>30.8</v>
          </cell>
          <cell r="R4250">
            <v>11</v>
          </cell>
          <cell r="S4250">
            <v>30.800000000000011</v>
          </cell>
          <cell r="T4250" t="str">
            <v xml:space="preserve"> </v>
          </cell>
        </row>
        <row r="4251">
          <cell r="A4251" t="str">
            <v>82011000</v>
          </cell>
          <cell r="B4251" t="str">
            <v>Beches et pelles</v>
          </cell>
          <cell r="C4251">
            <v>38393</v>
          </cell>
          <cell r="D4251">
            <v>20</v>
          </cell>
          <cell r="E4251">
            <v>0</v>
          </cell>
          <cell r="F4251">
            <v>0</v>
          </cell>
          <cell r="G4251">
            <v>20</v>
          </cell>
          <cell r="H4251">
            <v>0</v>
          </cell>
          <cell r="I4251">
            <v>18</v>
          </cell>
          <cell r="J4251">
            <v>1</v>
          </cell>
          <cell r="K4251">
            <v>0</v>
          </cell>
          <cell r="L4251" t="str">
            <v>KGM</v>
          </cell>
          <cell r="M4251">
            <v>0</v>
          </cell>
          <cell r="N4251">
            <v>0</v>
          </cell>
          <cell r="O4251" t="str">
            <v>CLASSE</v>
          </cell>
          <cell r="P4251">
            <v>3</v>
          </cell>
          <cell r="Q4251">
            <v>42.6</v>
          </cell>
          <cell r="R4251">
            <v>21</v>
          </cell>
          <cell r="S4251">
            <v>42.599999999999994</v>
          </cell>
          <cell r="T4251" t="str">
            <v xml:space="preserve"> </v>
          </cell>
        </row>
        <row r="4252">
          <cell r="A4252" t="str">
            <v>82012000</v>
          </cell>
          <cell r="B4252" t="str">
            <v>Fourches</v>
          </cell>
          <cell r="C4252">
            <v>38393</v>
          </cell>
          <cell r="D4252">
            <v>20</v>
          </cell>
          <cell r="E4252">
            <v>0</v>
          </cell>
          <cell r="F4252">
            <v>0</v>
          </cell>
          <cell r="G4252">
            <v>20</v>
          </cell>
          <cell r="H4252">
            <v>0</v>
          </cell>
          <cell r="I4252">
            <v>18</v>
          </cell>
          <cell r="J4252">
            <v>1</v>
          </cell>
          <cell r="K4252">
            <v>0</v>
          </cell>
          <cell r="L4252" t="str">
            <v>KGM</v>
          </cell>
          <cell r="M4252">
            <v>0</v>
          </cell>
          <cell r="N4252">
            <v>0</v>
          </cell>
          <cell r="O4252" t="str">
            <v>CLASSE</v>
          </cell>
          <cell r="P4252">
            <v>3</v>
          </cell>
          <cell r="Q4252">
            <v>42.6</v>
          </cell>
          <cell r="R4252">
            <v>21</v>
          </cell>
          <cell r="S4252">
            <v>42.599999999999994</v>
          </cell>
          <cell r="T4252" t="str">
            <v xml:space="preserve"> </v>
          </cell>
        </row>
        <row r="4253">
          <cell r="A4253" t="str">
            <v>82013000</v>
          </cell>
          <cell r="B4253" t="str">
            <v>Pioches, pics, houes, binettes, rateaux et racloirs</v>
          </cell>
          <cell r="C4253">
            <v>38393</v>
          </cell>
          <cell r="D4253">
            <v>20</v>
          </cell>
          <cell r="E4253">
            <v>0</v>
          </cell>
          <cell r="F4253">
            <v>0</v>
          </cell>
          <cell r="G4253">
            <v>20</v>
          </cell>
          <cell r="H4253">
            <v>0</v>
          </cell>
          <cell r="I4253">
            <v>18</v>
          </cell>
          <cell r="J4253">
            <v>1</v>
          </cell>
          <cell r="K4253">
            <v>0</v>
          </cell>
          <cell r="L4253" t="str">
            <v>KGM</v>
          </cell>
          <cell r="M4253">
            <v>0</v>
          </cell>
          <cell r="N4253">
            <v>0</v>
          </cell>
          <cell r="O4253" t="str">
            <v>CLASSE</v>
          </cell>
          <cell r="P4253">
            <v>3</v>
          </cell>
          <cell r="Q4253">
            <v>42.6</v>
          </cell>
          <cell r="R4253">
            <v>21</v>
          </cell>
          <cell r="S4253">
            <v>42.599999999999994</v>
          </cell>
          <cell r="T4253" t="str">
            <v xml:space="preserve"> </v>
          </cell>
        </row>
        <row r="4254">
          <cell r="A4254" t="str">
            <v>82014010</v>
          </cell>
          <cell r="B4254" t="str">
            <v>Lances _x0005_ boucles</v>
          </cell>
          <cell r="C4254">
            <v>38393</v>
          </cell>
          <cell r="D4254">
            <v>20</v>
          </cell>
          <cell r="E4254">
            <v>0</v>
          </cell>
          <cell r="F4254">
            <v>0</v>
          </cell>
          <cell r="G4254">
            <v>20</v>
          </cell>
          <cell r="H4254">
            <v>0</v>
          </cell>
          <cell r="I4254">
            <v>18</v>
          </cell>
          <cell r="J4254">
            <v>1</v>
          </cell>
          <cell r="K4254">
            <v>0</v>
          </cell>
          <cell r="L4254" t="str">
            <v>KGM</v>
          </cell>
          <cell r="M4254">
            <v>0</v>
          </cell>
          <cell r="N4254">
            <v>0</v>
          </cell>
          <cell r="O4254" t="str">
            <v>CLASSE</v>
          </cell>
          <cell r="P4254">
            <v>3</v>
          </cell>
          <cell r="Q4254">
            <v>42.6</v>
          </cell>
          <cell r="R4254">
            <v>21</v>
          </cell>
          <cell r="S4254">
            <v>42.599999999999994</v>
          </cell>
          <cell r="T4254" t="str">
            <v xml:space="preserve"> </v>
          </cell>
        </row>
        <row r="4255">
          <cell r="A4255" t="str">
            <v>82014090</v>
          </cell>
          <cell r="B4255" t="str">
            <v>H_x0003_ches, serpes et similaires taillants</v>
          </cell>
          <cell r="C4255">
            <v>38393</v>
          </cell>
          <cell r="D4255">
            <v>20</v>
          </cell>
          <cell r="E4255">
            <v>0</v>
          </cell>
          <cell r="F4255">
            <v>0</v>
          </cell>
          <cell r="G4255">
            <v>20</v>
          </cell>
          <cell r="H4255">
            <v>0</v>
          </cell>
          <cell r="I4255">
            <v>18</v>
          </cell>
          <cell r="J4255">
            <v>1</v>
          </cell>
          <cell r="K4255">
            <v>0</v>
          </cell>
          <cell r="L4255" t="str">
            <v>KGM</v>
          </cell>
          <cell r="M4255">
            <v>0</v>
          </cell>
          <cell r="N4255">
            <v>0</v>
          </cell>
          <cell r="O4255" t="str">
            <v>CLASSE</v>
          </cell>
          <cell r="P4255">
            <v>3</v>
          </cell>
          <cell r="Q4255">
            <v>42.6</v>
          </cell>
          <cell r="R4255">
            <v>21</v>
          </cell>
          <cell r="S4255">
            <v>42.599999999999994</v>
          </cell>
          <cell r="T4255" t="str">
            <v xml:space="preserve"> </v>
          </cell>
        </row>
        <row r="4256">
          <cell r="A4256" t="str">
            <v>82015000</v>
          </cell>
          <cell r="B4256" t="str">
            <v>Secateurs (yc cisailles a volaille) manies a une main</v>
          </cell>
          <cell r="C4256">
            <v>38393</v>
          </cell>
          <cell r="D4256">
            <v>20</v>
          </cell>
          <cell r="E4256">
            <v>0</v>
          </cell>
          <cell r="F4256">
            <v>18</v>
          </cell>
          <cell r="G4256">
            <v>20</v>
          </cell>
          <cell r="H4256">
            <v>0</v>
          </cell>
          <cell r="I4256">
            <v>18</v>
          </cell>
          <cell r="J4256">
            <v>1</v>
          </cell>
          <cell r="K4256">
            <v>0</v>
          </cell>
          <cell r="L4256" t="str">
            <v>KGM</v>
          </cell>
          <cell r="M4256">
            <v>0</v>
          </cell>
          <cell r="N4256">
            <v>0</v>
          </cell>
          <cell r="O4256" t="str">
            <v>CLASSE</v>
          </cell>
          <cell r="P4256">
            <v>3</v>
          </cell>
          <cell r="Q4256">
            <v>42.6</v>
          </cell>
          <cell r="R4256">
            <v>21</v>
          </cell>
          <cell r="S4256">
            <v>42.599999999999994</v>
          </cell>
          <cell r="T4256" t="str">
            <v xml:space="preserve"> </v>
          </cell>
        </row>
        <row r="4257">
          <cell r="A4257" t="str">
            <v>82016000</v>
          </cell>
          <cell r="B4257" t="str">
            <v>Cisailles a haies, secateurs et outils similaires, manies a deux mains</v>
          </cell>
          <cell r="C4257">
            <v>38393</v>
          </cell>
          <cell r="D4257">
            <v>20</v>
          </cell>
          <cell r="E4257">
            <v>0</v>
          </cell>
          <cell r="F4257">
            <v>0</v>
          </cell>
          <cell r="G4257">
            <v>20</v>
          </cell>
          <cell r="H4257">
            <v>0</v>
          </cell>
          <cell r="I4257">
            <v>18</v>
          </cell>
          <cell r="J4257">
            <v>1</v>
          </cell>
          <cell r="K4257">
            <v>0</v>
          </cell>
          <cell r="L4257" t="str">
            <v>KGM</v>
          </cell>
          <cell r="M4257">
            <v>0</v>
          </cell>
          <cell r="N4257">
            <v>0</v>
          </cell>
          <cell r="O4257" t="str">
            <v>CLASSE</v>
          </cell>
          <cell r="P4257">
            <v>3</v>
          </cell>
          <cell r="Q4257">
            <v>42.6</v>
          </cell>
          <cell r="R4257">
            <v>21</v>
          </cell>
          <cell r="S4257">
            <v>42.599999999999994</v>
          </cell>
          <cell r="T4257" t="str">
            <v xml:space="preserve"> </v>
          </cell>
        </row>
        <row r="4258">
          <cell r="A4258" t="str">
            <v>82019000</v>
          </cell>
          <cell r="B4258" t="str">
            <v>Outils agricoles, horticoles ou forestiers, a main ndnca dans 8201</v>
          </cell>
          <cell r="C4258">
            <v>38393</v>
          </cell>
          <cell r="D4258">
            <v>20</v>
          </cell>
          <cell r="E4258">
            <v>0</v>
          </cell>
          <cell r="F4258">
            <v>0</v>
          </cell>
          <cell r="G4258">
            <v>20</v>
          </cell>
          <cell r="H4258">
            <v>0</v>
          </cell>
          <cell r="I4258">
            <v>18</v>
          </cell>
          <cell r="J4258">
            <v>1</v>
          </cell>
          <cell r="K4258">
            <v>0</v>
          </cell>
          <cell r="L4258" t="str">
            <v>KGM</v>
          </cell>
          <cell r="M4258">
            <v>0</v>
          </cell>
          <cell r="N4258">
            <v>0</v>
          </cell>
          <cell r="O4258" t="str">
            <v>CLASSE</v>
          </cell>
          <cell r="P4258">
            <v>3</v>
          </cell>
          <cell r="Q4258">
            <v>42.6</v>
          </cell>
          <cell r="R4258">
            <v>21</v>
          </cell>
          <cell r="S4258">
            <v>42.599999999999994</v>
          </cell>
          <cell r="T4258" t="str">
            <v xml:space="preserve"> </v>
          </cell>
        </row>
        <row r="4259">
          <cell r="A4259" t="str">
            <v>82021000</v>
          </cell>
          <cell r="B4259" t="str">
            <v>Scies a main</v>
          </cell>
          <cell r="C4259">
            <v>38393</v>
          </cell>
          <cell r="D4259">
            <v>20</v>
          </cell>
          <cell r="E4259">
            <v>0</v>
          </cell>
          <cell r="F4259">
            <v>18</v>
          </cell>
          <cell r="G4259">
            <v>20</v>
          </cell>
          <cell r="H4259">
            <v>0</v>
          </cell>
          <cell r="I4259">
            <v>18</v>
          </cell>
          <cell r="J4259">
            <v>1</v>
          </cell>
          <cell r="K4259">
            <v>0</v>
          </cell>
          <cell r="L4259" t="str">
            <v>KGM</v>
          </cell>
          <cell r="M4259">
            <v>0</v>
          </cell>
          <cell r="N4259">
            <v>0</v>
          </cell>
          <cell r="O4259" t="str">
            <v>CLASSE</v>
          </cell>
          <cell r="P4259">
            <v>3</v>
          </cell>
          <cell r="Q4259">
            <v>42.6</v>
          </cell>
          <cell r="R4259">
            <v>21</v>
          </cell>
          <cell r="S4259">
            <v>42.599999999999994</v>
          </cell>
          <cell r="T4259" t="str">
            <v xml:space="preserve"> </v>
          </cell>
        </row>
        <row r="4260">
          <cell r="A4260" t="str">
            <v>82022000</v>
          </cell>
          <cell r="B4260" t="str">
            <v>Lames de scies a ruban</v>
          </cell>
          <cell r="C4260">
            <v>38393</v>
          </cell>
          <cell r="D4260">
            <v>20</v>
          </cell>
          <cell r="E4260">
            <v>0</v>
          </cell>
          <cell r="F4260">
            <v>18</v>
          </cell>
          <cell r="G4260">
            <v>20</v>
          </cell>
          <cell r="H4260">
            <v>0</v>
          </cell>
          <cell r="I4260">
            <v>18</v>
          </cell>
          <cell r="J4260">
            <v>1</v>
          </cell>
          <cell r="K4260">
            <v>0</v>
          </cell>
          <cell r="L4260" t="str">
            <v>KGM</v>
          </cell>
          <cell r="M4260">
            <v>0</v>
          </cell>
          <cell r="N4260">
            <v>0</v>
          </cell>
          <cell r="O4260" t="str">
            <v>CLASSE</v>
          </cell>
          <cell r="P4260">
            <v>3</v>
          </cell>
          <cell r="Q4260">
            <v>42.6</v>
          </cell>
          <cell r="R4260">
            <v>21</v>
          </cell>
          <cell r="S4260">
            <v>42.599999999999994</v>
          </cell>
          <cell r="T4260" t="str">
            <v xml:space="preserve"> </v>
          </cell>
        </row>
        <row r="4261">
          <cell r="A4261" t="str">
            <v>82023100</v>
          </cell>
          <cell r="B4261" t="str">
            <v>Lames de scies circulaires...avec partie travaillante en acier</v>
          </cell>
          <cell r="C4261">
            <v>38393</v>
          </cell>
          <cell r="D4261">
            <v>20</v>
          </cell>
          <cell r="E4261">
            <v>0</v>
          </cell>
          <cell r="F4261">
            <v>18</v>
          </cell>
          <cell r="G4261">
            <v>20</v>
          </cell>
          <cell r="H4261">
            <v>0</v>
          </cell>
          <cell r="I4261">
            <v>18</v>
          </cell>
          <cell r="J4261">
            <v>1</v>
          </cell>
          <cell r="K4261">
            <v>0</v>
          </cell>
          <cell r="L4261" t="str">
            <v>KGM</v>
          </cell>
          <cell r="M4261">
            <v>0</v>
          </cell>
          <cell r="N4261">
            <v>0</v>
          </cell>
          <cell r="O4261" t="str">
            <v>CLASSE</v>
          </cell>
          <cell r="P4261">
            <v>3</v>
          </cell>
          <cell r="Q4261">
            <v>42.6</v>
          </cell>
          <cell r="R4261">
            <v>21</v>
          </cell>
          <cell r="S4261">
            <v>42.599999999999994</v>
          </cell>
          <cell r="T4261" t="str">
            <v xml:space="preserve"> </v>
          </cell>
        </row>
        <row r="4262">
          <cell r="A4262" t="str">
            <v>82023900</v>
          </cell>
          <cell r="B4262" t="str">
            <v>Lames de scie circulaire y compris les parties autre que du 820231</v>
          </cell>
          <cell r="C4262">
            <v>38393</v>
          </cell>
          <cell r="D4262">
            <v>20</v>
          </cell>
          <cell r="E4262">
            <v>0</v>
          </cell>
          <cell r="F4262">
            <v>18</v>
          </cell>
          <cell r="G4262">
            <v>20</v>
          </cell>
          <cell r="H4262">
            <v>0</v>
          </cell>
          <cell r="I4262">
            <v>18</v>
          </cell>
          <cell r="J4262">
            <v>1</v>
          </cell>
          <cell r="K4262">
            <v>0</v>
          </cell>
          <cell r="L4262" t="str">
            <v>KGM</v>
          </cell>
          <cell r="M4262">
            <v>0</v>
          </cell>
          <cell r="N4262">
            <v>0</v>
          </cell>
          <cell r="O4262" t="str">
            <v>CLASSE</v>
          </cell>
          <cell r="P4262">
            <v>3</v>
          </cell>
          <cell r="Q4262">
            <v>42.6</v>
          </cell>
          <cell r="R4262">
            <v>21</v>
          </cell>
          <cell r="S4262">
            <v>42.599999999999994</v>
          </cell>
          <cell r="T4262" t="str">
            <v xml:space="preserve"> </v>
          </cell>
        </row>
        <row r="4263">
          <cell r="A4263" t="str">
            <v>82024000</v>
          </cell>
          <cell r="B4263" t="str">
            <v>Chaines de scies dites coupantes</v>
          </cell>
          <cell r="C4263">
            <v>38393</v>
          </cell>
          <cell r="D4263">
            <v>20</v>
          </cell>
          <cell r="E4263">
            <v>0</v>
          </cell>
          <cell r="F4263">
            <v>18</v>
          </cell>
          <cell r="G4263">
            <v>20</v>
          </cell>
          <cell r="H4263">
            <v>0</v>
          </cell>
          <cell r="I4263">
            <v>18</v>
          </cell>
          <cell r="J4263">
            <v>1</v>
          </cell>
          <cell r="K4263">
            <v>0</v>
          </cell>
          <cell r="L4263" t="str">
            <v>KGM</v>
          </cell>
          <cell r="M4263">
            <v>0</v>
          </cell>
          <cell r="N4263">
            <v>0</v>
          </cell>
          <cell r="O4263" t="str">
            <v>CLASSE</v>
          </cell>
          <cell r="P4263">
            <v>3</v>
          </cell>
          <cell r="Q4263">
            <v>42.6</v>
          </cell>
          <cell r="R4263">
            <v>21</v>
          </cell>
          <cell r="S4263">
            <v>42.599999999999994</v>
          </cell>
          <cell r="T4263" t="str">
            <v xml:space="preserve"> </v>
          </cell>
        </row>
        <row r="4264">
          <cell r="A4264" t="str">
            <v>82029100</v>
          </cell>
          <cell r="B4264" t="str">
            <v>Lames de scies droites pour le travail des metaux</v>
          </cell>
          <cell r="C4264">
            <v>38393</v>
          </cell>
          <cell r="D4264">
            <v>20</v>
          </cell>
          <cell r="E4264">
            <v>0</v>
          </cell>
          <cell r="F4264">
            <v>18</v>
          </cell>
          <cell r="G4264">
            <v>20</v>
          </cell>
          <cell r="H4264">
            <v>0</v>
          </cell>
          <cell r="I4264">
            <v>18</v>
          </cell>
          <cell r="J4264">
            <v>1</v>
          </cell>
          <cell r="K4264">
            <v>0</v>
          </cell>
          <cell r="L4264" t="str">
            <v>KGM</v>
          </cell>
          <cell r="M4264">
            <v>0</v>
          </cell>
          <cell r="N4264">
            <v>0</v>
          </cell>
          <cell r="O4264" t="str">
            <v>CLASSE</v>
          </cell>
          <cell r="P4264">
            <v>3</v>
          </cell>
          <cell r="Q4264">
            <v>42.6</v>
          </cell>
          <cell r="R4264">
            <v>21</v>
          </cell>
          <cell r="S4264">
            <v>42.599999999999994</v>
          </cell>
          <cell r="T4264" t="str">
            <v xml:space="preserve"> </v>
          </cell>
        </row>
        <row r="4265">
          <cell r="A4265" t="str">
            <v>82029900</v>
          </cell>
          <cell r="B4265" t="str">
            <v>Lames de scies autres que des n.820220 a 820291</v>
          </cell>
          <cell r="C4265">
            <v>38393</v>
          </cell>
          <cell r="D4265">
            <v>20</v>
          </cell>
          <cell r="E4265">
            <v>0</v>
          </cell>
          <cell r="F4265">
            <v>18</v>
          </cell>
          <cell r="G4265">
            <v>20</v>
          </cell>
          <cell r="H4265">
            <v>0</v>
          </cell>
          <cell r="I4265">
            <v>18</v>
          </cell>
          <cell r="J4265">
            <v>1</v>
          </cell>
          <cell r="K4265">
            <v>0</v>
          </cell>
          <cell r="L4265" t="str">
            <v>KGM</v>
          </cell>
          <cell r="M4265">
            <v>0</v>
          </cell>
          <cell r="N4265">
            <v>0</v>
          </cell>
          <cell r="O4265" t="str">
            <v>CLASSE</v>
          </cell>
          <cell r="P4265">
            <v>3</v>
          </cell>
          <cell r="Q4265">
            <v>42.6</v>
          </cell>
          <cell r="R4265">
            <v>21</v>
          </cell>
          <cell r="S4265">
            <v>42.599999999999994</v>
          </cell>
          <cell r="T4265" t="str">
            <v xml:space="preserve"> </v>
          </cell>
        </row>
        <row r="4266">
          <cell r="A4266" t="str">
            <v>82031000</v>
          </cell>
          <cell r="B4266" t="str">
            <v>Limes, rapes et outils similaires, a main</v>
          </cell>
          <cell r="C4266">
            <v>38393</v>
          </cell>
          <cell r="D4266">
            <v>20</v>
          </cell>
          <cell r="E4266">
            <v>0</v>
          </cell>
          <cell r="F4266">
            <v>18</v>
          </cell>
          <cell r="G4266">
            <v>20</v>
          </cell>
          <cell r="H4266">
            <v>0</v>
          </cell>
          <cell r="I4266">
            <v>18</v>
          </cell>
          <cell r="J4266">
            <v>1</v>
          </cell>
          <cell r="K4266">
            <v>0</v>
          </cell>
          <cell r="L4266" t="str">
            <v>KGM</v>
          </cell>
          <cell r="M4266">
            <v>0</v>
          </cell>
          <cell r="N4266">
            <v>0</v>
          </cell>
          <cell r="O4266" t="str">
            <v>CLASSE</v>
          </cell>
          <cell r="P4266">
            <v>3</v>
          </cell>
          <cell r="Q4266">
            <v>42.6</v>
          </cell>
          <cell r="R4266">
            <v>21</v>
          </cell>
          <cell r="S4266">
            <v>42.599999999999994</v>
          </cell>
          <cell r="T4266" t="str">
            <v xml:space="preserve"> </v>
          </cell>
        </row>
        <row r="4267">
          <cell r="A4267" t="str">
            <v>82032000</v>
          </cell>
          <cell r="B4267" t="str">
            <v>Pinces (meme coupantes),tenailles,brucelles et outils similaires,a main</v>
          </cell>
          <cell r="C4267">
            <v>38393</v>
          </cell>
          <cell r="D4267">
            <v>20</v>
          </cell>
          <cell r="E4267">
            <v>0</v>
          </cell>
          <cell r="F4267">
            <v>18</v>
          </cell>
          <cell r="G4267">
            <v>20</v>
          </cell>
          <cell r="H4267">
            <v>0</v>
          </cell>
          <cell r="I4267">
            <v>18</v>
          </cell>
          <cell r="J4267">
            <v>1</v>
          </cell>
          <cell r="K4267">
            <v>0</v>
          </cell>
          <cell r="L4267" t="str">
            <v>KGM</v>
          </cell>
          <cell r="M4267">
            <v>0</v>
          </cell>
          <cell r="N4267">
            <v>0</v>
          </cell>
          <cell r="O4267" t="str">
            <v>CLASSE</v>
          </cell>
          <cell r="P4267">
            <v>3</v>
          </cell>
          <cell r="Q4267">
            <v>42.6</v>
          </cell>
          <cell r="R4267">
            <v>21</v>
          </cell>
          <cell r="S4267">
            <v>42.599999999999994</v>
          </cell>
          <cell r="T4267" t="str">
            <v xml:space="preserve"> </v>
          </cell>
        </row>
        <row r="4268">
          <cell r="A4268" t="str">
            <v>82033000</v>
          </cell>
          <cell r="B4268" t="str">
            <v>Cisailles a metaux et outils similaires, a main</v>
          </cell>
          <cell r="C4268">
            <v>38393</v>
          </cell>
          <cell r="D4268">
            <v>20</v>
          </cell>
          <cell r="E4268">
            <v>0</v>
          </cell>
          <cell r="F4268">
            <v>18</v>
          </cell>
          <cell r="G4268">
            <v>20</v>
          </cell>
          <cell r="H4268">
            <v>0</v>
          </cell>
          <cell r="I4268">
            <v>18</v>
          </cell>
          <cell r="J4268">
            <v>1</v>
          </cell>
          <cell r="K4268">
            <v>0</v>
          </cell>
          <cell r="L4268" t="str">
            <v>KGM</v>
          </cell>
          <cell r="M4268">
            <v>0</v>
          </cell>
          <cell r="N4268">
            <v>0</v>
          </cell>
          <cell r="O4268" t="str">
            <v>CLASSE</v>
          </cell>
          <cell r="P4268">
            <v>3</v>
          </cell>
          <cell r="Q4268">
            <v>42.6</v>
          </cell>
          <cell r="R4268">
            <v>21</v>
          </cell>
          <cell r="S4268">
            <v>42.599999999999994</v>
          </cell>
          <cell r="T4268" t="str">
            <v xml:space="preserve"> </v>
          </cell>
        </row>
        <row r="4269">
          <cell r="A4269" t="str">
            <v>82034000</v>
          </cell>
          <cell r="B4269" t="str">
            <v>Coupe-tubes, coupe boulons, emporte-pieces et outils similaires, a main</v>
          </cell>
          <cell r="C4269">
            <v>38393</v>
          </cell>
          <cell r="D4269">
            <v>20</v>
          </cell>
          <cell r="E4269">
            <v>0</v>
          </cell>
          <cell r="F4269">
            <v>18</v>
          </cell>
          <cell r="G4269">
            <v>20</v>
          </cell>
          <cell r="H4269">
            <v>0</v>
          </cell>
          <cell r="I4269">
            <v>18</v>
          </cell>
          <cell r="J4269">
            <v>1</v>
          </cell>
          <cell r="K4269">
            <v>0</v>
          </cell>
          <cell r="L4269" t="str">
            <v>KGM</v>
          </cell>
          <cell r="M4269">
            <v>0</v>
          </cell>
          <cell r="N4269">
            <v>0</v>
          </cell>
          <cell r="O4269" t="str">
            <v>CLASSE</v>
          </cell>
          <cell r="P4269">
            <v>3</v>
          </cell>
          <cell r="Q4269">
            <v>42.6</v>
          </cell>
          <cell r="R4269">
            <v>21</v>
          </cell>
          <cell r="S4269">
            <v>42.599999999999994</v>
          </cell>
          <cell r="T4269" t="str">
            <v xml:space="preserve"> </v>
          </cell>
        </row>
        <row r="4270">
          <cell r="A4270" t="str">
            <v>82041100</v>
          </cell>
          <cell r="B4270" t="str">
            <v>Cles de serrage a main, a ouverture fixe</v>
          </cell>
          <cell r="C4270">
            <v>38393</v>
          </cell>
          <cell r="D4270">
            <v>20</v>
          </cell>
          <cell r="E4270">
            <v>0</v>
          </cell>
          <cell r="F4270">
            <v>18</v>
          </cell>
          <cell r="G4270">
            <v>20</v>
          </cell>
          <cell r="H4270">
            <v>0</v>
          </cell>
          <cell r="I4270">
            <v>18</v>
          </cell>
          <cell r="J4270">
            <v>1</v>
          </cell>
          <cell r="K4270">
            <v>0</v>
          </cell>
          <cell r="L4270" t="str">
            <v>KGM</v>
          </cell>
          <cell r="M4270">
            <v>0</v>
          </cell>
          <cell r="N4270">
            <v>0</v>
          </cell>
          <cell r="O4270" t="str">
            <v>CLASSE</v>
          </cell>
          <cell r="P4270">
            <v>3</v>
          </cell>
          <cell r="Q4270">
            <v>42.6</v>
          </cell>
          <cell r="R4270">
            <v>21</v>
          </cell>
          <cell r="S4270">
            <v>42.599999999999994</v>
          </cell>
          <cell r="T4270" t="str">
            <v xml:space="preserve"> </v>
          </cell>
        </row>
        <row r="4271">
          <cell r="A4271" t="str">
            <v>82041200</v>
          </cell>
          <cell r="B4271" t="str">
            <v>Cles de serrage a main, a ouverture variable</v>
          </cell>
          <cell r="C4271">
            <v>38393</v>
          </cell>
          <cell r="D4271">
            <v>20</v>
          </cell>
          <cell r="E4271">
            <v>0</v>
          </cell>
          <cell r="F4271">
            <v>18</v>
          </cell>
          <cell r="G4271">
            <v>20</v>
          </cell>
          <cell r="H4271">
            <v>0</v>
          </cell>
          <cell r="I4271">
            <v>18</v>
          </cell>
          <cell r="J4271">
            <v>1</v>
          </cell>
          <cell r="K4271">
            <v>0</v>
          </cell>
          <cell r="L4271" t="str">
            <v>KGM</v>
          </cell>
          <cell r="M4271">
            <v>0</v>
          </cell>
          <cell r="N4271">
            <v>0</v>
          </cell>
          <cell r="O4271" t="str">
            <v>CLASSE</v>
          </cell>
          <cell r="P4271">
            <v>3</v>
          </cell>
          <cell r="Q4271">
            <v>42.6</v>
          </cell>
          <cell r="R4271">
            <v>21</v>
          </cell>
          <cell r="S4271">
            <v>42.599999999999994</v>
          </cell>
          <cell r="T4271" t="str">
            <v xml:space="preserve"> </v>
          </cell>
        </row>
        <row r="4272">
          <cell r="A4272" t="str">
            <v>82042000</v>
          </cell>
          <cell r="B4272" t="str">
            <v>Douilles de serrage interchangeables, a main, meme avec manches</v>
          </cell>
          <cell r="C4272">
            <v>38393</v>
          </cell>
          <cell r="D4272">
            <v>20</v>
          </cell>
          <cell r="E4272">
            <v>0</v>
          </cell>
          <cell r="F4272">
            <v>18</v>
          </cell>
          <cell r="G4272">
            <v>20</v>
          </cell>
          <cell r="H4272">
            <v>0</v>
          </cell>
          <cell r="I4272">
            <v>18</v>
          </cell>
          <cell r="J4272">
            <v>1</v>
          </cell>
          <cell r="K4272">
            <v>0</v>
          </cell>
          <cell r="L4272" t="str">
            <v>KGM</v>
          </cell>
          <cell r="M4272">
            <v>0</v>
          </cell>
          <cell r="N4272">
            <v>0</v>
          </cell>
          <cell r="O4272" t="str">
            <v>CLASSE</v>
          </cell>
          <cell r="P4272">
            <v>3</v>
          </cell>
          <cell r="Q4272">
            <v>42.6</v>
          </cell>
          <cell r="R4272">
            <v>21</v>
          </cell>
          <cell r="S4272">
            <v>42.599999999999994</v>
          </cell>
          <cell r="T4272" t="str">
            <v xml:space="preserve"> </v>
          </cell>
        </row>
        <row r="4273">
          <cell r="A4273" t="str">
            <v>82051000</v>
          </cell>
          <cell r="B4273" t="str">
            <v>Outils de percage, de filetage ou de taraudage, a main</v>
          </cell>
          <cell r="C4273">
            <v>38393</v>
          </cell>
          <cell r="D4273">
            <v>20</v>
          </cell>
          <cell r="E4273">
            <v>0</v>
          </cell>
          <cell r="F4273">
            <v>18</v>
          </cell>
          <cell r="G4273">
            <v>20</v>
          </cell>
          <cell r="H4273">
            <v>0</v>
          </cell>
          <cell r="I4273">
            <v>18</v>
          </cell>
          <cell r="J4273">
            <v>1</v>
          </cell>
          <cell r="K4273">
            <v>0</v>
          </cell>
          <cell r="L4273" t="str">
            <v>KGM</v>
          </cell>
          <cell r="M4273">
            <v>0</v>
          </cell>
          <cell r="N4273">
            <v>0</v>
          </cell>
          <cell r="O4273" t="str">
            <v>CLASSE</v>
          </cell>
          <cell r="P4273">
            <v>3</v>
          </cell>
          <cell r="Q4273">
            <v>42.6</v>
          </cell>
          <cell r="R4273">
            <v>21</v>
          </cell>
          <cell r="S4273">
            <v>42.599999999999994</v>
          </cell>
          <cell r="T4273" t="str">
            <v xml:space="preserve"> </v>
          </cell>
        </row>
        <row r="4274">
          <cell r="A4274" t="str">
            <v>82052000</v>
          </cell>
          <cell r="B4274" t="str">
            <v>Marteaux et masses, a main</v>
          </cell>
          <cell r="C4274">
            <v>38393</v>
          </cell>
          <cell r="D4274">
            <v>20</v>
          </cell>
          <cell r="E4274">
            <v>0</v>
          </cell>
          <cell r="F4274">
            <v>18</v>
          </cell>
          <cell r="G4274">
            <v>20</v>
          </cell>
          <cell r="H4274">
            <v>0</v>
          </cell>
          <cell r="I4274">
            <v>18</v>
          </cell>
          <cell r="J4274">
            <v>1</v>
          </cell>
          <cell r="K4274">
            <v>0</v>
          </cell>
          <cell r="L4274" t="str">
            <v>KGM</v>
          </cell>
          <cell r="M4274">
            <v>0</v>
          </cell>
          <cell r="N4274">
            <v>0</v>
          </cell>
          <cell r="O4274" t="str">
            <v>CLASSE</v>
          </cell>
          <cell r="P4274">
            <v>3</v>
          </cell>
          <cell r="Q4274">
            <v>42.6</v>
          </cell>
          <cell r="R4274">
            <v>21</v>
          </cell>
          <cell r="S4274">
            <v>42.599999999999994</v>
          </cell>
          <cell r="T4274" t="str">
            <v xml:space="preserve"> </v>
          </cell>
        </row>
        <row r="4275">
          <cell r="A4275" t="str">
            <v>82053000</v>
          </cell>
          <cell r="B4275" t="str">
            <v>Rabots, ciseaux, gouges et outils pour le travail du bois, a main</v>
          </cell>
          <cell r="C4275">
            <v>38393</v>
          </cell>
          <cell r="D4275">
            <v>20</v>
          </cell>
          <cell r="E4275">
            <v>0</v>
          </cell>
          <cell r="F4275">
            <v>18</v>
          </cell>
          <cell r="G4275">
            <v>20</v>
          </cell>
          <cell r="H4275">
            <v>0</v>
          </cell>
          <cell r="I4275">
            <v>18</v>
          </cell>
          <cell r="J4275">
            <v>1</v>
          </cell>
          <cell r="K4275">
            <v>0</v>
          </cell>
          <cell r="L4275" t="str">
            <v>KGM</v>
          </cell>
          <cell r="M4275">
            <v>0</v>
          </cell>
          <cell r="N4275">
            <v>0</v>
          </cell>
          <cell r="O4275" t="str">
            <v>CLASSE</v>
          </cell>
          <cell r="P4275">
            <v>3</v>
          </cell>
          <cell r="Q4275">
            <v>42.6</v>
          </cell>
          <cell r="R4275">
            <v>21</v>
          </cell>
          <cell r="S4275">
            <v>42.599999999999994</v>
          </cell>
          <cell r="T4275" t="str">
            <v xml:space="preserve"> </v>
          </cell>
        </row>
        <row r="4276">
          <cell r="A4276" t="str">
            <v>82054000</v>
          </cell>
          <cell r="B4276" t="str">
            <v>Tournevis a main</v>
          </cell>
          <cell r="C4276">
            <v>38393</v>
          </cell>
          <cell r="D4276">
            <v>20</v>
          </cell>
          <cell r="E4276">
            <v>0</v>
          </cell>
          <cell r="F4276">
            <v>18</v>
          </cell>
          <cell r="G4276">
            <v>20</v>
          </cell>
          <cell r="H4276">
            <v>0</v>
          </cell>
          <cell r="I4276">
            <v>18</v>
          </cell>
          <cell r="J4276">
            <v>1</v>
          </cell>
          <cell r="K4276">
            <v>0</v>
          </cell>
          <cell r="L4276" t="str">
            <v>KGM</v>
          </cell>
          <cell r="M4276">
            <v>0</v>
          </cell>
          <cell r="N4276">
            <v>0</v>
          </cell>
          <cell r="O4276" t="str">
            <v>CLASSE</v>
          </cell>
          <cell r="P4276">
            <v>3</v>
          </cell>
          <cell r="Q4276">
            <v>42.6</v>
          </cell>
          <cell r="R4276">
            <v>21</v>
          </cell>
          <cell r="S4276">
            <v>42.599999999999994</v>
          </cell>
          <cell r="T4276" t="str">
            <v xml:space="preserve"> </v>
          </cell>
        </row>
        <row r="4277">
          <cell r="A4277" t="str">
            <v>82055100</v>
          </cell>
          <cell r="B4277" t="str">
            <v>Outils et outillage d'economie domestique, a main</v>
          </cell>
          <cell r="C4277">
            <v>38393</v>
          </cell>
          <cell r="D4277">
            <v>20</v>
          </cell>
          <cell r="E4277">
            <v>0</v>
          </cell>
          <cell r="F4277">
            <v>18</v>
          </cell>
          <cell r="G4277">
            <v>20</v>
          </cell>
          <cell r="H4277">
            <v>0</v>
          </cell>
          <cell r="I4277">
            <v>18</v>
          </cell>
          <cell r="J4277">
            <v>1</v>
          </cell>
          <cell r="K4277">
            <v>0</v>
          </cell>
          <cell r="L4277" t="str">
            <v>KGM</v>
          </cell>
          <cell r="M4277">
            <v>0</v>
          </cell>
          <cell r="N4277">
            <v>0</v>
          </cell>
          <cell r="O4277" t="str">
            <v>CLASSE</v>
          </cell>
          <cell r="P4277">
            <v>3</v>
          </cell>
          <cell r="Q4277">
            <v>42.6</v>
          </cell>
          <cell r="R4277">
            <v>21</v>
          </cell>
          <cell r="S4277">
            <v>42.599999999999994</v>
          </cell>
          <cell r="T4277" t="str">
            <v xml:space="preserve"> </v>
          </cell>
        </row>
        <row r="4278">
          <cell r="A4278" t="str">
            <v>82055900</v>
          </cell>
          <cell r="B4278" t="str">
            <v>Outils et outillage, a main autres que d'economie domestique</v>
          </cell>
          <cell r="C4278">
            <v>38393</v>
          </cell>
          <cell r="D4278">
            <v>20</v>
          </cell>
          <cell r="E4278">
            <v>0</v>
          </cell>
          <cell r="F4278">
            <v>18</v>
          </cell>
          <cell r="G4278">
            <v>20</v>
          </cell>
          <cell r="H4278">
            <v>0</v>
          </cell>
          <cell r="I4278">
            <v>18</v>
          </cell>
          <cell r="J4278">
            <v>1</v>
          </cell>
          <cell r="K4278">
            <v>0</v>
          </cell>
          <cell r="L4278" t="str">
            <v>KGM</v>
          </cell>
          <cell r="M4278">
            <v>0</v>
          </cell>
          <cell r="N4278">
            <v>0</v>
          </cell>
          <cell r="O4278" t="str">
            <v>CLASSE</v>
          </cell>
          <cell r="P4278">
            <v>3</v>
          </cell>
          <cell r="Q4278">
            <v>42.6</v>
          </cell>
          <cell r="R4278">
            <v>21</v>
          </cell>
          <cell r="S4278">
            <v>42.599999999999994</v>
          </cell>
          <cell r="T4278" t="str">
            <v xml:space="preserve"> </v>
          </cell>
        </row>
        <row r="4279">
          <cell r="A4279" t="str">
            <v>82056000</v>
          </cell>
          <cell r="B4279" t="str">
            <v>Lampes a souder et similaires, a main</v>
          </cell>
          <cell r="C4279">
            <v>38393</v>
          </cell>
          <cell r="D4279">
            <v>20</v>
          </cell>
          <cell r="E4279">
            <v>0</v>
          </cell>
          <cell r="F4279">
            <v>18</v>
          </cell>
          <cell r="G4279">
            <v>20</v>
          </cell>
          <cell r="H4279">
            <v>0</v>
          </cell>
          <cell r="I4279">
            <v>18</v>
          </cell>
          <cell r="J4279">
            <v>1</v>
          </cell>
          <cell r="K4279">
            <v>0</v>
          </cell>
          <cell r="L4279" t="str">
            <v>KGM</v>
          </cell>
          <cell r="M4279">
            <v>0</v>
          </cell>
          <cell r="N4279">
            <v>0</v>
          </cell>
          <cell r="O4279" t="str">
            <v>CLASSE</v>
          </cell>
          <cell r="P4279">
            <v>3</v>
          </cell>
          <cell r="Q4279">
            <v>42.6</v>
          </cell>
          <cell r="R4279">
            <v>21</v>
          </cell>
          <cell r="S4279">
            <v>42.599999999999994</v>
          </cell>
          <cell r="T4279" t="str">
            <v xml:space="preserve"> </v>
          </cell>
        </row>
        <row r="4280">
          <cell r="A4280" t="str">
            <v>82057000</v>
          </cell>
          <cell r="B4280" t="str">
            <v>Etaux, serre-joints et similaires, a main</v>
          </cell>
          <cell r="C4280">
            <v>38393</v>
          </cell>
          <cell r="D4280">
            <v>20</v>
          </cell>
          <cell r="E4280">
            <v>0</v>
          </cell>
          <cell r="F4280">
            <v>18</v>
          </cell>
          <cell r="G4280">
            <v>20</v>
          </cell>
          <cell r="H4280">
            <v>0</v>
          </cell>
          <cell r="I4280">
            <v>18</v>
          </cell>
          <cell r="J4280">
            <v>1</v>
          </cell>
          <cell r="K4280">
            <v>0</v>
          </cell>
          <cell r="L4280" t="str">
            <v>KGM</v>
          </cell>
          <cell r="M4280">
            <v>0</v>
          </cell>
          <cell r="N4280">
            <v>0</v>
          </cell>
          <cell r="O4280" t="str">
            <v>CLASSE</v>
          </cell>
          <cell r="P4280">
            <v>3</v>
          </cell>
          <cell r="Q4280">
            <v>42.6</v>
          </cell>
          <cell r="R4280">
            <v>21</v>
          </cell>
          <cell r="S4280">
            <v>42.599999999999994</v>
          </cell>
          <cell r="T4280" t="str">
            <v xml:space="preserve"> </v>
          </cell>
        </row>
        <row r="4281">
          <cell r="A4281" t="str">
            <v>82058000</v>
          </cell>
          <cell r="B4281" t="str">
            <v>Enclumes, forges portatives, meules avec batis, a main ou a pedale</v>
          </cell>
          <cell r="C4281">
            <v>38393</v>
          </cell>
          <cell r="D4281">
            <v>20</v>
          </cell>
          <cell r="E4281">
            <v>0</v>
          </cell>
          <cell r="F4281">
            <v>18</v>
          </cell>
          <cell r="G4281">
            <v>20</v>
          </cell>
          <cell r="H4281">
            <v>0</v>
          </cell>
          <cell r="I4281">
            <v>18</v>
          </cell>
          <cell r="J4281">
            <v>1</v>
          </cell>
          <cell r="K4281">
            <v>0</v>
          </cell>
          <cell r="L4281" t="str">
            <v>KGM</v>
          </cell>
          <cell r="M4281">
            <v>0</v>
          </cell>
          <cell r="N4281">
            <v>0</v>
          </cell>
          <cell r="O4281" t="str">
            <v>CLASSE</v>
          </cell>
          <cell r="P4281">
            <v>3</v>
          </cell>
          <cell r="Q4281">
            <v>42.6</v>
          </cell>
          <cell r="R4281">
            <v>21</v>
          </cell>
          <cell r="S4281">
            <v>42.599999999999994</v>
          </cell>
          <cell r="T4281" t="str">
            <v xml:space="preserve"> </v>
          </cell>
        </row>
        <row r="4282">
          <cell r="A4282" t="str">
            <v>82059000</v>
          </cell>
          <cell r="B4282" t="str">
            <v>Assortiments d'au moins 2 articles de la position 820510 a 820580</v>
          </cell>
          <cell r="C4282">
            <v>38393</v>
          </cell>
          <cell r="D4282">
            <v>20</v>
          </cell>
          <cell r="E4282">
            <v>0</v>
          </cell>
          <cell r="F4282">
            <v>18</v>
          </cell>
          <cell r="G4282">
            <v>20</v>
          </cell>
          <cell r="H4282">
            <v>0</v>
          </cell>
          <cell r="I4282">
            <v>18</v>
          </cell>
          <cell r="J4282">
            <v>1</v>
          </cell>
          <cell r="K4282">
            <v>0</v>
          </cell>
          <cell r="L4282" t="str">
            <v>KGM</v>
          </cell>
          <cell r="M4282">
            <v>0</v>
          </cell>
          <cell r="N4282">
            <v>0</v>
          </cell>
          <cell r="O4282" t="str">
            <v>CLASSE</v>
          </cell>
          <cell r="P4282">
            <v>3</v>
          </cell>
          <cell r="Q4282">
            <v>42.6</v>
          </cell>
          <cell r="R4282">
            <v>21</v>
          </cell>
          <cell r="S4282">
            <v>42.599999999999994</v>
          </cell>
          <cell r="T4282" t="str">
            <v xml:space="preserve"> </v>
          </cell>
        </row>
        <row r="4283">
          <cell r="A4283" t="str">
            <v>82060000</v>
          </cell>
          <cell r="B4283" t="str">
            <v>Assortiments d'au moins 2 des outils des nos 8202 a 8205:c.v.d.</v>
          </cell>
          <cell r="C4283">
            <v>38393</v>
          </cell>
          <cell r="D4283">
            <v>20</v>
          </cell>
          <cell r="E4283">
            <v>0</v>
          </cell>
          <cell r="F4283">
            <v>18</v>
          </cell>
          <cell r="G4283">
            <v>20</v>
          </cell>
          <cell r="H4283">
            <v>0</v>
          </cell>
          <cell r="I4283">
            <v>18</v>
          </cell>
          <cell r="J4283">
            <v>1</v>
          </cell>
          <cell r="K4283">
            <v>0</v>
          </cell>
          <cell r="L4283" t="str">
            <v>KGM</v>
          </cell>
          <cell r="M4283">
            <v>0</v>
          </cell>
          <cell r="N4283">
            <v>0</v>
          </cell>
          <cell r="O4283" t="str">
            <v>CLASSE</v>
          </cell>
          <cell r="P4283">
            <v>3</v>
          </cell>
          <cell r="Q4283">
            <v>42.6</v>
          </cell>
          <cell r="R4283">
            <v>21</v>
          </cell>
          <cell r="S4283">
            <v>42.599999999999994</v>
          </cell>
          <cell r="T4283" t="str">
            <v xml:space="preserve"> </v>
          </cell>
        </row>
        <row r="4284">
          <cell r="A4284" t="str">
            <v>82071300</v>
          </cell>
          <cell r="B4284" t="str">
            <v>Outils de fourage,sondage avec parties travaillantes en cermets</v>
          </cell>
          <cell r="C4284">
            <v>38393</v>
          </cell>
          <cell r="D4284">
            <v>10</v>
          </cell>
          <cell r="E4284">
            <v>0</v>
          </cell>
          <cell r="F4284">
            <v>18</v>
          </cell>
          <cell r="G4284">
            <v>10</v>
          </cell>
          <cell r="H4284">
            <v>0</v>
          </cell>
          <cell r="I4284">
            <v>18</v>
          </cell>
          <cell r="J4284">
            <v>1</v>
          </cell>
          <cell r="K4284">
            <v>0</v>
          </cell>
          <cell r="L4284" t="str">
            <v>KGM</v>
          </cell>
          <cell r="M4284">
            <v>0</v>
          </cell>
          <cell r="N4284">
            <v>0</v>
          </cell>
          <cell r="O4284" t="str">
            <v>CLASSE</v>
          </cell>
          <cell r="P4284">
            <v>2</v>
          </cell>
          <cell r="Q4284">
            <v>30.8</v>
          </cell>
          <cell r="R4284">
            <v>11</v>
          </cell>
          <cell r="S4284">
            <v>30.800000000000011</v>
          </cell>
          <cell r="T4284" t="str">
            <v xml:space="preserve"> </v>
          </cell>
        </row>
        <row r="4285">
          <cell r="A4285" t="str">
            <v>82071900</v>
          </cell>
          <cell r="B4285" t="str">
            <v>Outils de forage et de sondage autre que du n.820713 y compris les parties</v>
          </cell>
          <cell r="C4285">
            <v>38393</v>
          </cell>
          <cell r="D4285">
            <v>10</v>
          </cell>
          <cell r="E4285">
            <v>0</v>
          </cell>
          <cell r="F4285">
            <v>18</v>
          </cell>
          <cell r="G4285">
            <v>10</v>
          </cell>
          <cell r="H4285">
            <v>0</v>
          </cell>
          <cell r="I4285">
            <v>18</v>
          </cell>
          <cell r="J4285">
            <v>1</v>
          </cell>
          <cell r="K4285">
            <v>0</v>
          </cell>
          <cell r="L4285" t="str">
            <v>KGM</v>
          </cell>
          <cell r="M4285">
            <v>0</v>
          </cell>
          <cell r="N4285">
            <v>0</v>
          </cell>
          <cell r="O4285" t="str">
            <v>CLASSE</v>
          </cell>
          <cell r="P4285">
            <v>2</v>
          </cell>
          <cell r="Q4285">
            <v>30.8</v>
          </cell>
          <cell r="R4285">
            <v>11</v>
          </cell>
          <cell r="S4285">
            <v>30.800000000000011</v>
          </cell>
          <cell r="T4285" t="str">
            <v xml:space="preserve"> </v>
          </cell>
        </row>
        <row r="4286">
          <cell r="A4286" t="str">
            <v>82072000</v>
          </cell>
          <cell r="B4286" t="str">
            <v>Filieres pour l'etirage ou le filage (extrusion) des metaux</v>
          </cell>
          <cell r="C4286">
            <v>38393</v>
          </cell>
          <cell r="D4286">
            <v>10</v>
          </cell>
          <cell r="E4286">
            <v>0</v>
          </cell>
          <cell r="F4286">
            <v>18</v>
          </cell>
          <cell r="G4286">
            <v>10</v>
          </cell>
          <cell r="H4286">
            <v>0</v>
          </cell>
          <cell r="I4286">
            <v>18</v>
          </cell>
          <cell r="J4286">
            <v>1</v>
          </cell>
          <cell r="K4286">
            <v>0</v>
          </cell>
          <cell r="L4286" t="str">
            <v>KGM</v>
          </cell>
          <cell r="M4286">
            <v>0</v>
          </cell>
          <cell r="N4286">
            <v>0</v>
          </cell>
          <cell r="O4286" t="str">
            <v>CLASSE</v>
          </cell>
          <cell r="P4286">
            <v>2</v>
          </cell>
          <cell r="Q4286">
            <v>30.8</v>
          </cell>
          <cell r="R4286">
            <v>11</v>
          </cell>
          <cell r="S4286">
            <v>30.800000000000011</v>
          </cell>
          <cell r="T4286" t="str">
            <v xml:space="preserve"> </v>
          </cell>
        </row>
        <row r="4287">
          <cell r="A4287" t="str">
            <v>82073000</v>
          </cell>
          <cell r="B4287" t="str">
            <v>Outils a emboutir, estamper ou poinconner</v>
          </cell>
          <cell r="C4287">
            <v>38393</v>
          </cell>
          <cell r="D4287">
            <v>10</v>
          </cell>
          <cell r="E4287">
            <v>0</v>
          </cell>
          <cell r="F4287">
            <v>18</v>
          </cell>
          <cell r="G4287">
            <v>10</v>
          </cell>
          <cell r="H4287">
            <v>0</v>
          </cell>
          <cell r="I4287">
            <v>18</v>
          </cell>
          <cell r="J4287">
            <v>1</v>
          </cell>
          <cell r="K4287">
            <v>0</v>
          </cell>
          <cell r="L4287" t="str">
            <v>KGM</v>
          </cell>
          <cell r="M4287">
            <v>0</v>
          </cell>
          <cell r="N4287">
            <v>0</v>
          </cell>
          <cell r="O4287" t="str">
            <v>CLASSE</v>
          </cell>
          <cell r="P4287">
            <v>2</v>
          </cell>
          <cell r="Q4287">
            <v>30.8</v>
          </cell>
          <cell r="R4287">
            <v>11</v>
          </cell>
          <cell r="S4287">
            <v>30.800000000000011</v>
          </cell>
          <cell r="T4287" t="str">
            <v xml:space="preserve"> </v>
          </cell>
        </row>
        <row r="4288">
          <cell r="A4288" t="str">
            <v>82074000</v>
          </cell>
          <cell r="B4288" t="str">
            <v>Outils a tarauder ou fileter</v>
          </cell>
          <cell r="C4288">
            <v>38393</v>
          </cell>
          <cell r="D4288">
            <v>10</v>
          </cell>
          <cell r="E4288">
            <v>0</v>
          </cell>
          <cell r="F4288">
            <v>18</v>
          </cell>
          <cell r="G4288">
            <v>10</v>
          </cell>
          <cell r="H4288">
            <v>0</v>
          </cell>
          <cell r="I4288">
            <v>18</v>
          </cell>
          <cell r="J4288">
            <v>1</v>
          </cell>
          <cell r="K4288">
            <v>0</v>
          </cell>
          <cell r="L4288" t="str">
            <v>KGM</v>
          </cell>
          <cell r="M4288">
            <v>0</v>
          </cell>
          <cell r="N4288">
            <v>0</v>
          </cell>
          <cell r="O4288" t="str">
            <v>CLASSE</v>
          </cell>
          <cell r="P4288">
            <v>2</v>
          </cell>
          <cell r="Q4288">
            <v>30.8</v>
          </cell>
          <cell r="R4288">
            <v>11</v>
          </cell>
          <cell r="S4288">
            <v>30.800000000000011</v>
          </cell>
          <cell r="T4288" t="str">
            <v xml:space="preserve"> </v>
          </cell>
        </row>
        <row r="4289">
          <cell r="A4289" t="str">
            <v>82075000</v>
          </cell>
          <cell r="B4289" t="str">
            <v>Outils a percer</v>
          </cell>
          <cell r="C4289">
            <v>38393</v>
          </cell>
          <cell r="D4289">
            <v>10</v>
          </cell>
          <cell r="E4289">
            <v>0</v>
          </cell>
          <cell r="F4289">
            <v>18</v>
          </cell>
          <cell r="G4289">
            <v>10</v>
          </cell>
          <cell r="H4289">
            <v>0</v>
          </cell>
          <cell r="I4289">
            <v>18</v>
          </cell>
          <cell r="J4289">
            <v>1</v>
          </cell>
          <cell r="K4289">
            <v>0</v>
          </cell>
          <cell r="L4289" t="str">
            <v>KGM</v>
          </cell>
          <cell r="M4289">
            <v>0</v>
          </cell>
          <cell r="N4289">
            <v>0</v>
          </cell>
          <cell r="O4289" t="str">
            <v>CLASSE</v>
          </cell>
          <cell r="P4289">
            <v>2</v>
          </cell>
          <cell r="Q4289">
            <v>30.8</v>
          </cell>
          <cell r="R4289">
            <v>11</v>
          </cell>
          <cell r="S4289">
            <v>30.800000000000011</v>
          </cell>
          <cell r="T4289" t="str">
            <v xml:space="preserve"> </v>
          </cell>
        </row>
        <row r="4290">
          <cell r="A4290" t="str">
            <v>82076000</v>
          </cell>
          <cell r="B4290" t="str">
            <v>Outils a aleser ou brocher</v>
          </cell>
          <cell r="C4290">
            <v>38393</v>
          </cell>
          <cell r="D4290">
            <v>10</v>
          </cell>
          <cell r="E4290">
            <v>0</v>
          </cell>
          <cell r="F4290">
            <v>18</v>
          </cell>
          <cell r="G4290">
            <v>10</v>
          </cell>
          <cell r="H4290">
            <v>0</v>
          </cell>
          <cell r="I4290">
            <v>18</v>
          </cell>
          <cell r="J4290">
            <v>1</v>
          </cell>
          <cell r="K4290">
            <v>0</v>
          </cell>
          <cell r="L4290" t="str">
            <v>KGM</v>
          </cell>
          <cell r="M4290">
            <v>0</v>
          </cell>
          <cell r="N4290">
            <v>0</v>
          </cell>
          <cell r="O4290" t="str">
            <v>CLASSE</v>
          </cell>
          <cell r="P4290">
            <v>2</v>
          </cell>
          <cell r="Q4290">
            <v>30.8</v>
          </cell>
          <cell r="R4290">
            <v>11</v>
          </cell>
          <cell r="S4290">
            <v>30.800000000000011</v>
          </cell>
          <cell r="T4290" t="str">
            <v xml:space="preserve"> </v>
          </cell>
        </row>
        <row r="4291">
          <cell r="A4291" t="str">
            <v>82077000</v>
          </cell>
          <cell r="B4291" t="str">
            <v>Outils a fraiser</v>
          </cell>
          <cell r="C4291">
            <v>38393</v>
          </cell>
          <cell r="D4291">
            <v>10</v>
          </cell>
          <cell r="E4291">
            <v>0</v>
          </cell>
          <cell r="F4291">
            <v>18</v>
          </cell>
          <cell r="G4291">
            <v>10</v>
          </cell>
          <cell r="H4291">
            <v>0</v>
          </cell>
          <cell r="I4291">
            <v>18</v>
          </cell>
          <cell r="J4291">
            <v>1</v>
          </cell>
          <cell r="K4291">
            <v>0</v>
          </cell>
          <cell r="L4291" t="str">
            <v>KGM</v>
          </cell>
          <cell r="M4291">
            <v>0</v>
          </cell>
          <cell r="N4291">
            <v>0</v>
          </cell>
          <cell r="O4291" t="str">
            <v>CLASSE</v>
          </cell>
          <cell r="P4291">
            <v>2</v>
          </cell>
          <cell r="Q4291">
            <v>30.8</v>
          </cell>
          <cell r="R4291">
            <v>11</v>
          </cell>
          <cell r="S4291">
            <v>30.800000000000011</v>
          </cell>
          <cell r="T4291" t="str">
            <v xml:space="preserve"> </v>
          </cell>
        </row>
        <row r="4292">
          <cell r="A4292" t="str">
            <v>82078000</v>
          </cell>
          <cell r="B4292" t="str">
            <v>Outils a tourner</v>
          </cell>
          <cell r="C4292">
            <v>38393</v>
          </cell>
          <cell r="D4292">
            <v>10</v>
          </cell>
          <cell r="E4292">
            <v>0</v>
          </cell>
          <cell r="F4292">
            <v>18</v>
          </cell>
          <cell r="G4292">
            <v>10</v>
          </cell>
          <cell r="H4292">
            <v>0</v>
          </cell>
          <cell r="I4292">
            <v>18</v>
          </cell>
          <cell r="J4292">
            <v>1</v>
          </cell>
          <cell r="K4292">
            <v>0</v>
          </cell>
          <cell r="L4292" t="str">
            <v>KGM</v>
          </cell>
          <cell r="M4292">
            <v>0</v>
          </cell>
          <cell r="N4292">
            <v>0</v>
          </cell>
          <cell r="O4292" t="str">
            <v>CLASSE</v>
          </cell>
          <cell r="P4292">
            <v>2</v>
          </cell>
          <cell r="Q4292">
            <v>30.8</v>
          </cell>
          <cell r="R4292">
            <v>11</v>
          </cell>
          <cell r="S4292">
            <v>30.800000000000011</v>
          </cell>
          <cell r="T4292" t="str">
            <v xml:space="preserve"> </v>
          </cell>
        </row>
        <row r="4293">
          <cell r="A4293" t="str">
            <v>82079000</v>
          </cell>
          <cell r="B4293" t="str">
            <v>Outils interchangeables du 8207 ndnca</v>
          </cell>
          <cell r="C4293">
            <v>38393</v>
          </cell>
          <cell r="D4293">
            <v>10</v>
          </cell>
          <cell r="E4293">
            <v>0</v>
          </cell>
          <cell r="F4293">
            <v>18</v>
          </cell>
          <cell r="G4293">
            <v>10</v>
          </cell>
          <cell r="H4293">
            <v>0</v>
          </cell>
          <cell r="I4293">
            <v>18</v>
          </cell>
          <cell r="J4293">
            <v>1</v>
          </cell>
          <cell r="K4293">
            <v>0</v>
          </cell>
          <cell r="L4293" t="str">
            <v>KGM</v>
          </cell>
          <cell r="M4293">
            <v>0</v>
          </cell>
          <cell r="N4293">
            <v>0</v>
          </cell>
          <cell r="O4293" t="str">
            <v>CLASSE</v>
          </cell>
          <cell r="P4293">
            <v>2</v>
          </cell>
          <cell r="Q4293">
            <v>30.8</v>
          </cell>
          <cell r="R4293">
            <v>11</v>
          </cell>
          <cell r="S4293">
            <v>30.800000000000011</v>
          </cell>
          <cell r="T4293" t="str">
            <v xml:space="preserve"> </v>
          </cell>
        </row>
        <row r="4294">
          <cell r="A4294" t="str">
            <v>82081000</v>
          </cell>
          <cell r="B4294" t="str">
            <v>Couteaux et lames tranchantes pour machines...de travail des metaux</v>
          </cell>
          <cell r="C4294">
            <v>38393</v>
          </cell>
          <cell r="D4294">
            <v>10</v>
          </cell>
          <cell r="E4294">
            <v>0</v>
          </cell>
          <cell r="F4294">
            <v>18</v>
          </cell>
          <cell r="G4294">
            <v>10</v>
          </cell>
          <cell r="H4294">
            <v>0</v>
          </cell>
          <cell r="I4294">
            <v>18</v>
          </cell>
          <cell r="J4294">
            <v>1</v>
          </cell>
          <cell r="K4294">
            <v>0</v>
          </cell>
          <cell r="L4294" t="str">
            <v>KGM</v>
          </cell>
          <cell r="M4294">
            <v>0</v>
          </cell>
          <cell r="N4294">
            <v>0</v>
          </cell>
          <cell r="O4294" t="str">
            <v>CLASSE</v>
          </cell>
          <cell r="P4294">
            <v>2</v>
          </cell>
          <cell r="Q4294">
            <v>30.8</v>
          </cell>
          <cell r="R4294">
            <v>11</v>
          </cell>
          <cell r="S4294">
            <v>30.800000000000011</v>
          </cell>
          <cell r="T4294" t="str">
            <v xml:space="preserve"> </v>
          </cell>
        </row>
        <row r="4295">
          <cell r="A4295" t="str">
            <v>82082000</v>
          </cell>
          <cell r="B4295" t="str">
            <v>Couteaux et lames tranchantes pour machines...de travail du bois</v>
          </cell>
          <cell r="C4295">
            <v>38393</v>
          </cell>
          <cell r="D4295">
            <v>10</v>
          </cell>
          <cell r="E4295">
            <v>0</v>
          </cell>
          <cell r="F4295">
            <v>18</v>
          </cell>
          <cell r="G4295">
            <v>10</v>
          </cell>
          <cell r="H4295">
            <v>0</v>
          </cell>
          <cell r="I4295">
            <v>18</v>
          </cell>
          <cell r="J4295">
            <v>1</v>
          </cell>
          <cell r="K4295">
            <v>0</v>
          </cell>
          <cell r="L4295" t="str">
            <v>KGM</v>
          </cell>
          <cell r="M4295">
            <v>0</v>
          </cell>
          <cell r="N4295">
            <v>0</v>
          </cell>
          <cell r="O4295" t="str">
            <v>CLASSE</v>
          </cell>
          <cell r="P4295">
            <v>2</v>
          </cell>
          <cell r="Q4295">
            <v>30.8</v>
          </cell>
          <cell r="R4295">
            <v>11</v>
          </cell>
          <cell r="S4295">
            <v>30.800000000000011</v>
          </cell>
          <cell r="T4295" t="str">
            <v xml:space="preserve"> </v>
          </cell>
        </row>
        <row r="4296">
          <cell r="A4296" t="str">
            <v>82083000</v>
          </cell>
          <cell r="B4296" t="str">
            <v>Couteaux &amp;lames tranchantes pr appareils,machines pr industrie alimentaire</v>
          </cell>
          <cell r="C4296">
            <v>38393</v>
          </cell>
          <cell r="D4296">
            <v>10</v>
          </cell>
          <cell r="E4296">
            <v>0</v>
          </cell>
          <cell r="F4296">
            <v>18</v>
          </cell>
          <cell r="G4296">
            <v>10</v>
          </cell>
          <cell r="H4296">
            <v>0</v>
          </cell>
          <cell r="I4296">
            <v>18</v>
          </cell>
          <cell r="J4296">
            <v>1</v>
          </cell>
          <cell r="K4296">
            <v>0</v>
          </cell>
          <cell r="L4296" t="str">
            <v>KGM</v>
          </cell>
          <cell r="M4296">
            <v>0</v>
          </cell>
          <cell r="N4296">
            <v>0</v>
          </cell>
          <cell r="O4296" t="str">
            <v>CLASSE</v>
          </cell>
          <cell r="P4296">
            <v>2</v>
          </cell>
          <cell r="Q4296">
            <v>30.8</v>
          </cell>
          <cell r="R4296">
            <v>11</v>
          </cell>
          <cell r="S4296">
            <v>30.800000000000011</v>
          </cell>
          <cell r="T4296" t="str">
            <v xml:space="preserve"> </v>
          </cell>
        </row>
        <row r="4297">
          <cell r="A4297" t="str">
            <v>82084000</v>
          </cell>
          <cell r="B4297" t="str">
            <v>Couteaux et lames...pour machines agricoles, horticoles, forestieres</v>
          </cell>
          <cell r="C4297">
            <v>38393</v>
          </cell>
          <cell r="D4297">
            <v>10</v>
          </cell>
          <cell r="E4297">
            <v>0</v>
          </cell>
          <cell r="F4297">
            <v>18</v>
          </cell>
          <cell r="G4297">
            <v>10</v>
          </cell>
          <cell r="H4297">
            <v>0</v>
          </cell>
          <cell r="I4297">
            <v>18</v>
          </cell>
          <cell r="J4297">
            <v>1</v>
          </cell>
          <cell r="K4297">
            <v>0</v>
          </cell>
          <cell r="L4297" t="str">
            <v>KGM</v>
          </cell>
          <cell r="M4297">
            <v>0</v>
          </cell>
          <cell r="N4297">
            <v>0</v>
          </cell>
          <cell r="O4297" t="str">
            <v>CLASSE</v>
          </cell>
          <cell r="P4297">
            <v>2</v>
          </cell>
          <cell r="Q4297">
            <v>30.8</v>
          </cell>
          <cell r="R4297">
            <v>11</v>
          </cell>
          <cell r="S4297">
            <v>30.800000000000011</v>
          </cell>
          <cell r="T4297" t="str">
            <v xml:space="preserve"> </v>
          </cell>
        </row>
        <row r="4298">
          <cell r="A4298" t="str">
            <v>82089000</v>
          </cell>
          <cell r="B4298" t="str">
            <v>Couteaux et lames tranchantes pr machines autres que du 820810 a 820840</v>
          </cell>
          <cell r="C4298">
            <v>38393</v>
          </cell>
          <cell r="D4298">
            <v>10</v>
          </cell>
          <cell r="E4298">
            <v>0</v>
          </cell>
          <cell r="F4298">
            <v>18</v>
          </cell>
          <cell r="G4298">
            <v>10</v>
          </cell>
          <cell r="H4298">
            <v>0</v>
          </cell>
          <cell r="I4298">
            <v>18</v>
          </cell>
          <cell r="J4298">
            <v>1</v>
          </cell>
          <cell r="K4298">
            <v>0</v>
          </cell>
          <cell r="L4298" t="str">
            <v>KGM</v>
          </cell>
          <cell r="M4298">
            <v>0</v>
          </cell>
          <cell r="N4298">
            <v>0</v>
          </cell>
          <cell r="O4298" t="str">
            <v>CLASSE</v>
          </cell>
          <cell r="P4298">
            <v>2</v>
          </cell>
          <cell r="Q4298">
            <v>30.8</v>
          </cell>
          <cell r="R4298">
            <v>11</v>
          </cell>
          <cell r="S4298">
            <v>30.800000000000011</v>
          </cell>
          <cell r="T4298" t="str">
            <v xml:space="preserve"> </v>
          </cell>
        </row>
        <row r="4299">
          <cell r="A4299" t="str">
            <v>82090000</v>
          </cell>
          <cell r="B4299" t="str">
            <v>Plaquettes baguettes et similaire pour outils non montes en cermets</v>
          </cell>
          <cell r="C4299">
            <v>38393</v>
          </cell>
          <cell r="D4299">
            <v>20</v>
          </cell>
          <cell r="E4299">
            <v>0</v>
          </cell>
          <cell r="F4299">
            <v>18</v>
          </cell>
          <cell r="G4299">
            <v>20</v>
          </cell>
          <cell r="H4299">
            <v>0</v>
          </cell>
          <cell r="I4299">
            <v>18</v>
          </cell>
          <cell r="J4299">
            <v>1</v>
          </cell>
          <cell r="K4299">
            <v>0</v>
          </cell>
          <cell r="L4299" t="str">
            <v>KGM</v>
          </cell>
          <cell r="M4299">
            <v>0</v>
          </cell>
          <cell r="N4299">
            <v>0</v>
          </cell>
          <cell r="O4299" t="str">
            <v>CLASSE</v>
          </cell>
          <cell r="P4299">
            <v>3</v>
          </cell>
          <cell r="Q4299">
            <v>42.6</v>
          </cell>
          <cell r="R4299">
            <v>21</v>
          </cell>
          <cell r="S4299">
            <v>42.599999999999994</v>
          </cell>
          <cell r="T4299" t="str">
            <v xml:space="preserve"> </v>
          </cell>
        </row>
        <row r="4300">
          <cell r="A4300" t="str">
            <v>82100000</v>
          </cell>
          <cell r="B4300" t="str">
            <v>App. mecaniques a main de 10kg ou moins</v>
          </cell>
          <cell r="C4300">
            <v>38393</v>
          </cell>
          <cell r="D4300">
            <v>30</v>
          </cell>
          <cell r="E4300">
            <v>0</v>
          </cell>
          <cell r="F4300">
            <v>18</v>
          </cell>
          <cell r="G4300">
            <v>30</v>
          </cell>
          <cell r="H4300">
            <v>0</v>
          </cell>
          <cell r="I4300">
            <v>18</v>
          </cell>
          <cell r="J4300">
            <v>1</v>
          </cell>
          <cell r="K4300">
            <v>0</v>
          </cell>
          <cell r="L4300" t="str">
            <v>KGM</v>
          </cell>
          <cell r="M4300">
            <v>0</v>
          </cell>
          <cell r="N4300">
            <v>0</v>
          </cell>
          <cell r="O4300" t="str">
            <v>CLASSE</v>
          </cell>
          <cell r="P4300">
            <v>4</v>
          </cell>
          <cell r="Q4300">
            <v>54.4</v>
          </cell>
          <cell r="R4300">
            <v>31</v>
          </cell>
          <cell r="S4300">
            <v>54.400000000000006</v>
          </cell>
          <cell r="T4300" t="str">
            <v xml:space="preserve"> </v>
          </cell>
        </row>
        <row r="4301">
          <cell r="A4301" t="str">
            <v>82111000</v>
          </cell>
          <cell r="B4301" t="str">
            <v>Assortiments de couteaux a lames tranchantes ou dentelees,8208 exclus</v>
          </cell>
          <cell r="C4301">
            <v>38393</v>
          </cell>
          <cell r="D4301">
            <v>30</v>
          </cell>
          <cell r="E4301">
            <v>0</v>
          </cell>
          <cell r="F4301">
            <v>18</v>
          </cell>
          <cell r="G4301">
            <v>30</v>
          </cell>
          <cell r="H4301">
            <v>0</v>
          </cell>
          <cell r="I4301">
            <v>18</v>
          </cell>
          <cell r="J4301">
            <v>1</v>
          </cell>
          <cell r="K4301">
            <v>0</v>
          </cell>
          <cell r="L4301" t="str">
            <v>KGM</v>
          </cell>
          <cell r="M4301">
            <v>0</v>
          </cell>
          <cell r="N4301">
            <v>0</v>
          </cell>
          <cell r="O4301" t="str">
            <v>CLASSE</v>
          </cell>
          <cell r="P4301">
            <v>4</v>
          </cell>
          <cell r="Q4301">
            <v>54.4</v>
          </cell>
          <cell r="R4301">
            <v>31</v>
          </cell>
          <cell r="S4301">
            <v>54.400000000000006</v>
          </cell>
          <cell r="T4301" t="str">
            <v xml:space="preserve"> </v>
          </cell>
        </row>
        <row r="4302">
          <cell r="A4302" t="str">
            <v>82119100</v>
          </cell>
          <cell r="B4302" t="str">
            <v>Couteaux de table a lame fixe</v>
          </cell>
          <cell r="C4302">
            <v>38393</v>
          </cell>
          <cell r="D4302">
            <v>30</v>
          </cell>
          <cell r="E4302">
            <v>0</v>
          </cell>
          <cell r="F4302">
            <v>18</v>
          </cell>
          <cell r="G4302">
            <v>30</v>
          </cell>
          <cell r="H4302">
            <v>0</v>
          </cell>
          <cell r="I4302">
            <v>18</v>
          </cell>
          <cell r="J4302">
            <v>1</v>
          </cell>
          <cell r="K4302">
            <v>0</v>
          </cell>
          <cell r="L4302" t="str">
            <v>KGM</v>
          </cell>
          <cell r="M4302">
            <v>0</v>
          </cell>
          <cell r="N4302">
            <v>0</v>
          </cell>
          <cell r="O4302" t="str">
            <v>CLASSE</v>
          </cell>
          <cell r="P4302">
            <v>4</v>
          </cell>
          <cell r="Q4302">
            <v>54.4</v>
          </cell>
          <cell r="R4302">
            <v>31</v>
          </cell>
          <cell r="S4302">
            <v>54.400000000000006</v>
          </cell>
          <cell r="T4302" t="str">
            <v xml:space="preserve"> </v>
          </cell>
        </row>
        <row r="4303">
          <cell r="A4303" t="str">
            <v>82119200</v>
          </cell>
          <cell r="B4303" t="str">
            <v>Couteaux a lame fixe autre que de table</v>
          </cell>
          <cell r="C4303">
            <v>38393</v>
          </cell>
          <cell r="D4303">
            <v>30</v>
          </cell>
          <cell r="E4303">
            <v>0</v>
          </cell>
          <cell r="F4303">
            <v>18</v>
          </cell>
          <cell r="G4303">
            <v>30</v>
          </cell>
          <cell r="H4303">
            <v>0</v>
          </cell>
          <cell r="I4303">
            <v>18</v>
          </cell>
          <cell r="J4303">
            <v>1</v>
          </cell>
          <cell r="K4303">
            <v>0</v>
          </cell>
          <cell r="L4303" t="str">
            <v>KGM</v>
          </cell>
          <cell r="M4303">
            <v>0</v>
          </cell>
          <cell r="N4303">
            <v>0</v>
          </cell>
          <cell r="O4303" t="str">
            <v>CLASSE</v>
          </cell>
          <cell r="P4303">
            <v>4</v>
          </cell>
          <cell r="Q4303">
            <v>54.4</v>
          </cell>
          <cell r="R4303">
            <v>31</v>
          </cell>
          <cell r="S4303">
            <v>54.400000000000006</v>
          </cell>
          <cell r="T4303" t="str">
            <v xml:space="preserve"> </v>
          </cell>
        </row>
        <row r="4304">
          <cell r="A4304" t="str">
            <v>82119300</v>
          </cell>
          <cell r="B4304" t="str">
            <v>Couteaux autres qu'a lame fixe y.c. serpettes fermantes</v>
          </cell>
          <cell r="C4304">
            <v>38393</v>
          </cell>
          <cell r="D4304">
            <v>30</v>
          </cell>
          <cell r="E4304">
            <v>0</v>
          </cell>
          <cell r="F4304">
            <v>18</v>
          </cell>
          <cell r="G4304">
            <v>30</v>
          </cell>
          <cell r="H4304">
            <v>0</v>
          </cell>
          <cell r="I4304">
            <v>18</v>
          </cell>
          <cell r="J4304">
            <v>1</v>
          </cell>
          <cell r="K4304">
            <v>0</v>
          </cell>
          <cell r="L4304" t="str">
            <v>KGM</v>
          </cell>
          <cell r="M4304">
            <v>0</v>
          </cell>
          <cell r="N4304">
            <v>0</v>
          </cell>
          <cell r="O4304" t="str">
            <v>CLASSE</v>
          </cell>
          <cell r="P4304">
            <v>4</v>
          </cell>
          <cell r="Q4304">
            <v>54.4</v>
          </cell>
          <cell r="R4304">
            <v>31</v>
          </cell>
          <cell r="S4304">
            <v>54.400000000000006</v>
          </cell>
          <cell r="T4304" t="str">
            <v xml:space="preserve"> </v>
          </cell>
        </row>
        <row r="4305">
          <cell r="A4305" t="str">
            <v>82119400</v>
          </cell>
          <cell r="B4305" t="str">
            <v>Lames de couteaux</v>
          </cell>
          <cell r="C4305">
            <v>38393</v>
          </cell>
          <cell r="D4305">
            <v>30</v>
          </cell>
          <cell r="E4305">
            <v>0</v>
          </cell>
          <cell r="F4305">
            <v>18</v>
          </cell>
          <cell r="G4305">
            <v>30</v>
          </cell>
          <cell r="H4305">
            <v>0</v>
          </cell>
          <cell r="I4305">
            <v>18</v>
          </cell>
          <cell r="J4305">
            <v>1</v>
          </cell>
          <cell r="K4305">
            <v>0</v>
          </cell>
          <cell r="L4305" t="str">
            <v>KGM</v>
          </cell>
          <cell r="M4305">
            <v>0</v>
          </cell>
          <cell r="N4305">
            <v>0</v>
          </cell>
          <cell r="O4305" t="str">
            <v>CLASSE</v>
          </cell>
          <cell r="P4305">
            <v>4</v>
          </cell>
          <cell r="Q4305">
            <v>54.4</v>
          </cell>
          <cell r="R4305">
            <v>31</v>
          </cell>
          <cell r="S4305">
            <v>54.400000000000006</v>
          </cell>
          <cell r="T4305" t="str">
            <v xml:space="preserve"> </v>
          </cell>
        </row>
        <row r="4306">
          <cell r="A4306" t="str">
            <v>82119500</v>
          </cell>
          <cell r="B4306" t="str">
            <v>Manches en metaux communs pour couteaux</v>
          </cell>
          <cell r="C4306">
            <v>38393</v>
          </cell>
          <cell r="D4306">
            <v>30</v>
          </cell>
          <cell r="E4306">
            <v>0</v>
          </cell>
          <cell r="F4306">
            <v>18</v>
          </cell>
          <cell r="G4306">
            <v>30</v>
          </cell>
          <cell r="H4306">
            <v>0</v>
          </cell>
          <cell r="I4306">
            <v>18</v>
          </cell>
          <cell r="J4306">
            <v>1</v>
          </cell>
          <cell r="K4306">
            <v>0</v>
          </cell>
          <cell r="L4306" t="str">
            <v>KGM</v>
          </cell>
          <cell r="M4306">
            <v>0</v>
          </cell>
          <cell r="N4306">
            <v>0</v>
          </cell>
          <cell r="O4306" t="str">
            <v>CLASSE</v>
          </cell>
          <cell r="P4306">
            <v>4</v>
          </cell>
          <cell r="Q4306">
            <v>54.4</v>
          </cell>
          <cell r="R4306">
            <v>31</v>
          </cell>
          <cell r="S4306">
            <v>54.400000000000006</v>
          </cell>
          <cell r="T4306" t="str">
            <v xml:space="preserve"> </v>
          </cell>
        </row>
        <row r="4307">
          <cell r="A4307" t="str">
            <v>82121000</v>
          </cell>
          <cell r="B4307" t="str">
            <v>Rasoirs</v>
          </cell>
          <cell r="C4307">
            <v>38393</v>
          </cell>
          <cell r="D4307">
            <v>30</v>
          </cell>
          <cell r="E4307">
            <v>0</v>
          </cell>
          <cell r="F4307">
            <v>18</v>
          </cell>
          <cell r="G4307">
            <v>30</v>
          </cell>
          <cell r="H4307">
            <v>0</v>
          </cell>
          <cell r="I4307">
            <v>18</v>
          </cell>
          <cell r="J4307">
            <v>1</v>
          </cell>
          <cell r="K4307">
            <v>0</v>
          </cell>
          <cell r="L4307" t="str">
            <v>KGM</v>
          </cell>
          <cell r="M4307">
            <v>0</v>
          </cell>
          <cell r="N4307">
            <v>0</v>
          </cell>
          <cell r="O4307" t="str">
            <v>CLASSE</v>
          </cell>
          <cell r="P4307">
            <v>4</v>
          </cell>
          <cell r="Q4307">
            <v>54.4</v>
          </cell>
          <cell r="R4307">
            <v>31</v>
          </cell>
          <cell r="S4307">
            <v>54.400000000000006</v>
          </cell>
          <cell r="T4307" t="str">
            <v xml:space="preserve"> </v>
          </cell>
        </row>
        <row r="4308">
          <cell r="A4308" t="str">
            <v>82122000</v>
          </cell>
          <cell r="B4308" t="str">
            <v>Lames et ebauches de lames de rasoirs de surete, en bandes</v>
          </cell>
          <cell r="C4308">
            <v>38393</v>
          </cell>
          <cell r="D4308">
            <v>30</v>
          </cell>
          <cell r="E4308">
            <v>0</v>
          </cell>
          <cell r="F4308">
            <v>18</v>
          </cell>
          <cell r="G4308">
            <v>30</v>
          </cell>
          <cell r="H4308">
            <v>0</v>
          </cell>
          <cell r="I4308">
            <v>18</v>
          </cell>
          <cell r="J4308">
            <v>1</v>
          </cell>
          <cell r="K4308">
            <v>0</v>
          </cell>
          <cell r="L4308" t="str">
            <v>KGM</v>
          </cell>
          <cell r="M4308">
            <v>0</v>
          </cell>
          <cell r="N4308">
            <v>0</v>
          </cell>
          <cell r="O4308" t="str">
            <v>CLASSE</v>
          </cell>
          <cell r="P4308">
            <v>4</v>
          </cell>
          <cell r="Q4308">
            <v>54.4</v>
          </cell>
          <cell r="R4308">
            <v>31</v>
          </cell>
          <cell r="S4308">
            <v>54.400000000000006</v>
          </cell>
          <cell r="T4308" t="str">
            <v xml:space="preserve"> </v>
          </cell>
        </row>
        <row r="4309">
          <cell r="A4309" t="str">
            <v>82129000</v>
          </cell>
          <cell r="B4309" t="str">
            <v>Parties de rasoirs du 8212</v>
          </cell>
          <cell r="C4309">
            <v>38393</v>
          </cell>
          <cell r="D4309">
            <v>20</v>
          </cell>
          <cell r="E4309">
            <v>0</v>
          </cell>
          <cell r="F4309">
            <v>18</v>
          </cell>
          <cell r="G4309">
            <v>20</v>
          </cell>
          <cell r="H4309">
            <v>0</v>
          </cell>
          <cell r="I4309">
            <v>18</v>
          </cell>
          <cell r="J4309">
            <v>1</v>
          </cell>
          <cell r="K4309">
            <v>0</v>
          </cell>
          <cell r="L4309" t="str">
            <v>KGM</v>
          </cell>
          <cell r="M4309">
            <v>0</v>
          </cell>
          <cell r="N4309">
            <v>0</v>
          </cell>
          <cell r="O4309" t="str">
            <v>CLASSE</v>
          </cell>
          <cell r="P4309">
            <v>3</v>
          </cell>
          <cell r="Q4309">
            <v>42.6</v>
          </cell>
          <cell r="R4309">
            <v>21</v>
          </cell>
          <cell r="S4309">
            <v>42.599999999999994</v>
          </cell>
          <cell r="T4309" t="str">
            <v xml:space="preserve"> </v>
          </cell>
        </row>
        <row r="4310">
          <cell r="A4310" t="str">
            <v>82130000</v>
          </cell>
          <cell r="B4310" t="str">
            <v>Ciseaux a doubles branches et leurs lames</v>
          </cell>
          <cell r="C4310">
            <v>38393</v>
          </cell>
          <cell r="D4310">
            <v>30</v>
          </cell>
          <cell r="E4310">
            <v>0</v>
          </cell>
          <cell r="F4310">
            <v>18</v>
          </cell>
          <cell r="G4310">
            <v>30</v>
          </cell>
          <cell r="H4310">
            <v>0</v>
          </cell>
          <cell r="I4310">
            <v>18</v>
          </cell>
          <cell r="J4310">
            <v>1</v>
          </cell>
          <cell r="K4310">
            <v>0</v>
          </cell>
          <cell r="L4310" t="str">
            <v>KGM</v>
          </cell>
          <cell r="M4310">
            <v>0</v>
          </cell>
          <cell r="N4310">
            <v>0</v>
          </cell>
          <cell r="O4310" t="str">
            <v>CLASSE</v>
          </cell>
          <cell r="P4310">
            <v>4</v>
          </cell>
          <cell r="Q4310">
            <v>54.4</v>
          </cell>
          <cell r="R4310">
            <v>31</v>
          </cell>
          <cell r="S4310">
            <v>54.400000000000006</v>
          </cell>
          <cell r="T4310" t="str">
            <v xml:space="preserve"> </v>
          </cell>
        </row>
        <row r="4311">
          <cell r="A4311" t="str">
            <v>82141000</v>
          </cell>
          <cell r="B4311" t="str">
            <v>Coupe-papier, ouvre-lettres, grattoirs et leurs lames</v>
          </cell>
          <cell r="C4311">
            <v>38393</v>
          </cell>
          <cell r="D4311">
            <v>30</v>
          </cell>
          <cell r="E4311">
            <v>0</v>
          </cell>
          <cell r="F4311">
            <v>18</v>
          </cell>
          <cell r="G4311">
            <v>30</v>
          </cell>
          <cell r="H4311">
            <v>0</v>
          </cell>
          <cell r="I4311">
            <v>18</v>
          </cell>
          <cell r="J4311">
            <v>1</v>
          </cell>
          <cell r="K4311">
            <v>0</v>
          </cell>
          <cell r="L4311" t="str">
            <v>KGM</v>
          </cell>
          <cell r="M4311">
            <v>0</v>
          </cell>
          <cell r="N4311">
            <v>0</v>
          </cell>
          <cell r="O4311" t="str">
            <v>CLASSE</v>
          </cell>
          <cell r="P4311">
            <v>4</v>
          </cell>
          <cell r="Q4311">
            <v>54.4</v>
          </cell>
          <cell r="R4311">
            <v>31</v>
          </cell>
          <cell r="S4311">
            <v>54.400000000000006</v>
          </cell>
          <cell r="T4311" t="str">
            <v xml:space="preserve"> </v>
          </cell>
        </row>
        <row r="4312">
          <cell r="A4312" t="str">
            <v>82142000</v>
          </cell>
          <cell r="B4312" t="str">
            <v>Outils et assort.d,outils de manicures &amp; pedicures,y.c.les limes a ongles</v>
          </cell>
          <cell r="C4312">
            <v>38393</v>
          </cell>
          <cell r="D4312">
            <v>30</v>
          </cell>
          <cell r="E4312">
            <v>0</v>
          </cell>
          <cell r="F4312">
            <v>18</v>
          </cell>
          <cell r="G4312">
            <v>30</v>
          </cell>
          <cell r="H4312">
            <v>0</v>
          </cell>
          <cell r="I4312">
            <v>18</v>
          </cell>
          <cell r="J4312">
            <v>1</v>
          </cell>
          <cell r="K4312">
            <v>0</v>
          </cell>
          <cell r="L4312" t="str">
            <v>KGM</v>
          </cell>
          <cell r="M4312">
            <v>0</v>
          </cell>
          <cell r="N4312">
            <v>0</v>
          </cell>
          <cell r="O4312" t="str">
            <v>CLASSE</v>
          </cell>
          <cell r="P4312">
            <v>4</v>
          </cell>
          <cell r="Q4312">
            <v>54.4</v>
          </cell>
          <cell r="R4312">
            <v>31</v>
          </cell>
          <cell r="S4312">
            <v>54.400000000000006</v>
          </cell>
          <cell r="T4312" t="str">
            <v xml:space="preserve"> </v>
          </cell>
        </row>
        <row r="4313">
          <cell r="A4313" t="str">
            <v>82149000</v>
          </cell>
          <cell r="B4313" t="str">
            <v>Articles de coutellerie ndnca</v>
          </cell>
          <cell r="C4313">
            <v>38393</v>
          </cell>
          <cell r="D4313">
            <v>30</v>
          </cell>
          <cell r="E4313">
            <v>0</v>
          </cell>
          <cell r="F4313">
            <v>18</v>
          </cell>
          <cell r="G4313">
            <v>30</v>
          </cell>
          <cell r="H4313">
            <v>0</v>
          </cell>
          <cell r="I4313">
            <v>18</v>
          </cell>
          <cell r="J4313">
            <v>1</v>
          </cell>
          <cell r="K4313">
            <v>0</v>
          </cell>
          <cell r="L4313" t="str">
            <v>KGM</v>
          </cell>
          <cell r="M4313">
            <v>0</v>
          </cell>
          <cell r="N4313">
            <v>0</v>
          </cell>
          <cell r="O4313" t="str">
            <v>CLASSE</v>
          </cell>
          <cell r="P4313">
            <v>4</v>
          </cell>
          <cell r="Q4313">
            <v>54.4</v>
          </cell>
          <cell r="R4313">
            <v>31</v>
          </cell>
          <cell r="S4313">
            <v>54.400000000000006</v>
          </cell>
          <cell r="T4313" t="str">
            <v xml:space="preserve"> </v>
          </cell>
        </row>
        <row r="4314">
          <cell r="A4314" t="str">
            <v>82151000</v>
          </cell>
          <cell r="B4314" t="str">
            <v>Assortiments d'articles de table contenant au moins un objet argente..</v>
          </cell>
          <cell r="C4314">
            <v>38393</v>
          </cell>
          <cell r="D4314">
            <v>30</v>
          </cell>
          <cell r="E4314">
            <v>0</v>
          </cell>
          <cell r="F4314">
            <v>18</v>
          </cell>
          <cell r="G4314">
            <v>30</v>
          </cell>
          <cell r="H4314">
            <v>0</v>
          </cell>
          <cell r="I4314">
            <v>18</v>
          </cell>
          <cell r="J4314">
            <v>1</v>
          </cell>
          <cell r="K4314">
            <v>0</v>
          </cell>
          <cell r="L4314" t="str">
            <v>KGM</v>
          </cell>
          <cell r="M4314">
            <v>0</v>
          </cell>
          <cell r="N4314">
            <v>0</v>
          </cell>
          <cell r="O4314" t="str">
            <v>CLASSE</v>
          </cell>
          <cell r="P4314">
            <v>4</v>
          </cell>
          <cell r="Q4314">
            <v>54.4</v>
          </cell>
          <cell r="R4314">
            <v>31</v>
          </cell>
          <cell r="S4314">
            <v>54.400000000000006</v>
          </cell>
          <cell r="T4314" t="str">
            <v xml:space="preserve"> </v>
          </cell>
        </row>
        <row r="4315">
          <cell r="A4315" t="str">
            <v>82152000</v>
          </cell>
          <cell r="B4315" t="str">
            <v>Assortiments d'articles de table sans article argente ou dore</v>
          </cell>
          <cell r="C4315">
            <v>38393</v>
          </cell>
          <cell r="D4315">
            <v>30</v>
          </cell>
          <cell r="E4315">
            <v>0</v>
          </cell>
          <cell r="F4315">
            <v>18</v>
          </cell>
          <cell r="G4315">
            <v>30</v>
          </cell>
          <cell r="H4315">
            <v>0</v>
          </cell>
          <cell r="I4315">
            <v>18</v>
          </cell>
          <cell r="J4315">
            <v>1</v>
          </cell>
          <cell r="K4315">
            <v>0</v>
          </cell>
          <cell r="L4315" t="str">
            <v>KGM</v>
          </cell>
          <cell r="M4315">
            <v>0</v>
          </cell>
          <cell r="N4315">
            <v>0</v>
          </cell>
          <cell r="O4315" t="str">
            <v>CLASSE</v>
          </cell>
          <cell r="P4315">
            <v>4</v>
          </cell>
          <cell r="Q4315">
            <v>54.4</v>
          </cell>
          <cell r="R4315">
            <v>31</v>
          </cell>
          <cell r="S4315">
            <v>54.400000000000006</v>
          </cell>
          <cell r="T4315" t="str">
            <v xml:space="preserve"> </v>
          </cell>
        </row>
        <row r="4316">
          <cell r="A4316" t="str">
            <v>82159100</v>
          </cell>
          <cell r="B4316" t="str">
            <v>Articles de table argentes, dores ou platines</v>
          </cell>
          <cell r="C4316">
            <v>38393</v>
          </cell>
          <cell r="D4316">
            <v>30</v>
          </cell>
          <cell r="E4316">
            <v>0</v>
          </cell>
          <cell r="F4316">
            <v>18</v>
          </cell>
          <cell r="G4316">
            <v>30</v>
          </cell>
          <cell r="H4316">
            <v>0</v>
          </cell>
          <cell r="I4316">
            <v>18</v>
          </cell>
          <cell r="J4316">
            <v>1</v>
          </cell>
          <cell r="K4316">
            <v>0</v>
          </cell>
          <cell r="L4316" t="str">
            <v>KGM</v>
          </cell>
          <cell r="M4316">
            <v>0</v>
          </cell>
          <cell r="N4316">
            <v>0</v>
          </cell>
          <cell r="O4316" t="str">
            <v>CLASSE</v>
          </cell>
          <cell r="P4316">
            <v>4</v>
          </cell>
          <cell r="Q4316">
            <v>54.4</v>
          </cell>
          <cell r="R4316">
            <v>31</v>
          </cell>
          <cell r="S4316">
            <v>54.400000000000006</v>
          </cell>
          <cell r="T4316" t="str">
            <v xml:space="preserve"> </v>
          </cell>
        </row>
        <row r="4317">
          <cell r="A4317" t="str">
            <v>82159900</v>
          </cell>
          <cell r="B4317" t="str">
            <v>Articles de table autre qu'en metaux precieux</v>
          </cell>
          <cell r="C4317">
            <v>38393</v>
          </cell>
          <cell r="D4317">
            <v>30</v>
          </cell>
          <cell r="E4317">
            <v>0</v>
          </cell>
          <cell r="F4317">
            <v>18</v>
          </cell>
          <cell r="G4317">
            <v>30</v>
          </cell>
          <cell r="H4317">
            <v>0</v>
          </cell>
          <cell r="I4317">
            <v>18</v>
          </cell>
          <cell r="J4317">
            <v>1</v>
          </cell>
          <cell r="K4317">
            <v>0</v>
          </cell>
          <cell r="L4317" t="str">
            <v>KGM</v>
          </cell>
          <cell r="M4317">
            <v>0</v>
          </cell>
          <cell r="N4317">
            <v>0</v>
          </cell>
          <cell r="O4317" t="str">
            <v>CLASSE</v>
          </cell>
          <cell r="P4317">
            <v>4</v>
          </cell>
          <cell r="Q4317">
            <v>54.4</v>
          </cell>
          <cell r="R4317">
            <v>31</v>
          </cell>
          <cell r="S4317">
            <v>54.400000000000006</v>
          </cell>
          <cell r="T4317" t="str">
            <v xml:space="preserve"> </v>
          </cell>
        </row>
        <row r="4318">
          <cell r="A4318" t="str">
            <v>83011000</v>
          </cell>
          <cell r="B4318" t="str">
            <v>Cadenas en metaux communs</v>
          </cell>
          <cell r="C4318">
            <v>38393</v>
          </cell>
          <cell r="D4318">
            <v>30</v>
          </cell>
          <cell r="E4318">
            <v>0</v>
          </cell>
          <cell r="F4318">
            <v>18</v>
          </cell>
          <cell r="G4318">
            <v>30</v>
          </cell>
          <cell r="H4318">
            <v>0</v>
          </cell>
          <cell r="I4318">
            <v>18</v>
          </cell>
          <cell r="J4318">
            <v>1</v>
          </cell>
          <cell r="K4318">
            <v>0</v>
          </cell>
          <cell r="L4318" t="str">
            <v>KGM</v>
          </cell>
          <cell r="M4318">
            <v>0</v>
          </cell>
          <cell r="N4318">
            <v>0</v>
          </cell>
          <cell r="O4318" t="str">
            <v>CLASSE</v>
          </cell>
          <cell r="P4318">
            <v>4</v>
          </cell>
          <cell r="Q4318">
            <v>54.4</v>
          </cell>
          <cell r="R4318">
            <v>31</v>
          </cell>
          <cell r="S4318">
            <v>54.400000000000006</v>
          </cell>
          <cell r="T4318" t="str">
            <v xml:space="preserve"> </v>
          </cell>
        </row>
        <row r="4319">
          <cell r="A4319" t="str">
            <v>83012000</v>
          </cell>
          <cell r="B4319" t="str">
            <v>Serrures des types utilises pour vehicules automobiles,en metaux communs</v>
          </cell>
          <cell r="C4319">
            <v>38393</v>
          </cell>
          <cell r="D4319">
            <v>30</v>
          </cell>
          <cell r="E4319">
            <v>0</v>
          </cell>
          <cell r="F4319">
            <v>18</v>
          </cell>
          <cell r="G4319">
            <v>30</v>
          </cell>
          <cell r="H4319">
            <v>0</v>
          </cell>
          <cell r="I4319">
            <v>18</v>
          </cell>
          <cell r="J4319">
            <v>1</v>
          </cell>
          <cell r="K4319">
            <v>0</v>
          </cell>
          <cell r="L4319" t="str">
            <v>KGM</v>
          </cell>
          <cell r="M4319">
            <v>0</v>
          </cell>
          <cell r="N4319">
            <v>0</v>
          </cell>
          <cell r="O4319" t="str">
            <v>CLASSE</v>
          </cell>
          <cell r="P4319">
            <v>4</v>
          </cell>
          <cell r="Q4319">
            <v>54.4</v>
          </cell>
          <cell r="R4319">
            <v>31</v>
          </cell>
          <cell r="S4319">
            <v>54.400000000000006</v>
          </cell>
          <cell r="T4319" t="str">
            <v xml:space="preserve"> </v>
          </cell>
        </row>
        <row r="4320">
          <cell r="A4320" t="str">
            <v>83013000</v>
          </cell>
          <cell r="B4320" t="str">
            <v>Serrures des types utilises pour meubles,en metaux communs</v>
          </cell>
          <cell r="C4320">
            <v>38393</v>
          </cell>
          <cell r="D4320">
            <v>30</v>
          </cell>
          <cell r="E4320">
            <v>0</v>
          </cell>
          <cell r="F4320">
            <v>18</v>
          </cell>
          <cell r="G4320">
            <v>30</v>
          </cell>
          <cell r="H4320">
            <v>0</v>
          </cell>
          <cell r="I4320">
            <v>18</v>
          </cell>
          <cell r="J4320">
            <v>1</v>
          </cell>
          <cell r="K4320">
            <v>0</v>
          </cell>
          <cell r="L4320" t="str">
            <v>KGM</v>
          </cell>
          <cell r="M4320">
            <v>0</v>
          </cell>
          <cell r="N4320">
            <v>0</v>
          </cell>
          <cell r="O4320" t="str">
            <v>CLASSE</v>
          </cell>
          <cell r="P4320">
            <v>4</v>
          </cell>
          <cell r="Q4320">
            <v>54.4</v>
          </cell>
          <cell r="R4320">
            <v>31</v>
          </cell>
          <cell r="S4320">
            <v>54.400000000000006</v>
          </cell>
          <cell r="T4320" t="str">
            <v xml:space="preserve"> </v>
          </cell>
        </row>
        <row r="4321">
          <cell r="A4321" t="str">
            <v>83014000</v>
          </cell>
          <cell r="B4321" t="str">
            <v>Serrures ; verrous,en metaux communs autres que du 830110 a 830130</v>
          </cell>
          <cell r="C4321">
            <v>38393</v>
          </cell>
          <cell r="D4321">
            <v>30</v>
          </cell>
          <cell r="E4321">
            <v>0</v>
          </cell>
          <cell r="F4321">
            <v>18</v>
          </cell>
          <cell r="G4321">
            <v>30</v>
          </cell>
          <cell r="H4321">
            <v>0</v>
          </cell>
          <cell r="I4321">
            <v>18</v>
          </cell>
          <cell r="J4321">
            <v>1</v>
          </cell>
          <cell r="K4321">
            <v>0</v>
          </cell>
          <cell r="L4321" t="str">
            <v>KGM</v>
          </cell>
          <cell r="M4321">
            <v>0</v>
          </cell>
          <cell r="N4321">
            <v>0</v>
          </cell>
          <cell r="O4321" t="str">
            <v>CLASSE</v>
          </cell>
          <cell r="P4321">
            <v>4</v>
          </cell>
          <cell r="Q4321">
            <v>54.4</v>
          </cell>
          <cell r="R4321">
            <v>31</v>
          </cell>
          <cell r="S4321">
            <v>54.400000000000006</v>
          </cell>
          <cell r="T4321" t="str">
            <v xml:space="preserve"> </v>
          </cell>
        </row>
        <row r="4322">
          <cell r="A4322" t="str">
            <v>83015000</v>
          </cell>
          <cell r="B4322" t="str">
            <v>Fermoirs et montures-fermoirs comportant une serrure,en metaux communs</v>
          </cell>
          <cell r="C4322">
            <v>38393</v>
          </cell>
          <cell r="D4322">
            <v>30</v>
          </cell>
          <cell r="E4322">
            <v>0</v>
          </cell>
          <cell r="F4322">
            <v>18</v>
          </cell>
          <cell r="G4322">
            <v>30</v>
          </cell>
          <cell r="H4322">
            <v>0</v>
          </cell>
          <cell r="I4322">
            <v>18</v>
          </cell>
          <cell r="J4322">
            <v>1</v>
          </cell>
          <cell r="K4322">
            <v>0</v>
          </cell>
          <cell r="L4322" t="str">
            <v>KGM</v>
          </cell>
          <cell r="M4322">
            <v>0</v>
          </cell>
          <cell r="N4322">
            <v>0</v>
          </cell>
          <cell r="O4322" t="str">
            <v>CLASSE</v>
          </cell>
          <cell r="P4322">
            <v>4</v>
          </cell>
          <cell r="Q4322">
            <v>54.4</v>
          </cell>
          <cell r="R4322">
            <v>31</v>
          </cell>
          <cell r="S4322">
            <v>54.400000000000006</v>
          </cell>
          <cell r="T4322" t="str">
            <v xml:space="preserve"> </v>
          </cell>
        </row>
        <row r="4323">
          <cell r="A4323" t="str">
            <v>83016000</v>
          </cell>
          <cell r="B4323" t="str">
            <v>Parties de cadenas, serrures, verrous et fermoirs,en metaux communs</v>
          </cell>
          <cell r="C4323">
            <v>38393</v>
          </cell>
          <cell r="D4323">
            <v>30</v>
          </cell>
          <cell r="E4323">
            <v>0</v>
          </cell>
          <cell r="F4323">
            <v>18</v>
          </cell>
          <cell r="G4323">
            <v>30</v>
          </cell>
          <cell r="H4323">
            <v>0</v>
          </cell>
          <cell r="I4323">
            <v>18</v>
          </cell>
          <cell r="J4323">
            <v>1</v>
          </cell>
          <cell r="K4323">
            <v>0</v>
          </cell>
          <cell r="L4323" t="str">
            <v>KGM</v>
          </cell>
          <cell r="M4323">
            <v>0</v>
          </cell>
          <cell r="N4323">
            <v>0</v>
          </cell>
          <cell r="O4323" t="str">
            <v>CLASSE</v>
          </cell>
          <cell r="P4323">
            <v>4</v>
          </cell>
          <cell r="Q4323">
            <v>54.4</v>
          </cell>
          <cell r="R4323">
            <v>31</v>
          </cell>
          <cell r="S4323">
            <v>54.400000000000006</v>
          </cell>
          <cell r="T4323" t="str">
            <v xml:space="preserve"> </v>
          </cell>
        </row>
        <row r="4324">
          <cell r="A4324" t="str">
            <v>83017000</v>
          </cell>
          <cell r="B4324" t="str">
            <v>Clefs presentees isolement,en metaux communs</v>
          </cell>
          <cell r="C4324">
            <v>38393</v>
          </cell>
          <cell r="D4324">
            <v>30</v>
          </cell>
          <cell r="E4324">
            <v>0</v>
          </cell>
          <cell r="F4324">
            <v>18</v>
          </cell>
          <cell r="G4324">
            <v>30</v>
          </cell>
          <cell r="H4324">
            <v>0</v>
          </cell>
          <cell r="I4324">
            <v>18</v>
          </cell>
          <cell r="J4324">
            <v>1</v>
          </cell>
          <cell r="K4324">
            <v>0</v>
          </cell>
          <cell r="L4324" t="str">
            <v>KGM</v>
          </cell>
          <cell r="M4324">
            <v>0</v>
          </cell>
          <cell r="N4324">
            <v>0</v>
          </cell>
          <cell r="O4324" t="str">
            <v>CLASSE</v>
          </cell>
          <cell r="P4324">
            <v>4</v>
          </cell>
          <cell r="Q4324">
            <v>54.4</v>
          </cell>
          <cell r="R4324">
            <v>31</v>
          </cell>
          <cell r="S4324">
            <v>54.400000000000006</v>
          </cell>
          <cell r="T4324" t="str">
            <v xml:space="preserve"> </v>
          </cell>
        </row>
        <row r="4325">
          <cell r="A4325" t="str">
            <v>83021000</v>
          </cell>
          <cell r="B4325" t="str">
            <v>Charnieres,en metaux communs</v>
          </cell>
          <cell r="C4325">
            <v>38393</v>
          </cell>
          <cell r="D4325">
            <v>30</v>
          </cell>
          <cell r="E4325">
            <v>0</v>
          </cell>
          <cell r="F4325">
            <v>18</v>
          </cell>
          <cell r="G4325">
            <v>30</v>
          </cell>
          <cell r="H4325">
            <v>0</v>
          </cell>
          <cell r="I4325">
            <v>18</v>
          </cell>
          <cell r="J4325">
            <v>1</v>
          </cell>
          <cell r="K4325">
            <v>0</v>
          </cell>
          <cell r="L4325" t="str">
            <v>KGM</v>
          </cell>
          <cell r="M4325">
            <v>0</v>
          </cell>
          <cell r="N4325">
            <v>0</v>
          </cell>
          <cell r="O4325" t="str">
            <v>CLASSE</v>
          </cell>
          <cell r="P4325">
            <v>4</v>
          </cell>
          <cell r="Q4325">
            <v>54.4</v>
          </cell>
          <cell r="R4325">
            <v>31</v>
          </cell>
          <cell r="S4325">
            <v>54.400000000000006</v>
          </cell>
          <cell r="T4325" t="str">
            <v xml:space="preserve"> </v>
          </cell>
        </row>
        <row r="4326">
          <cell r="A4326" t="str">
            <v>83022000</v>
          </cell>
          <cell r="B4326" t="str">
            <v>Roulettes,en metaux communs</v>
          </cell>
          <cell r="C4326">
            <v>38393</v>
          </cell>
          <cell r="D4326">
            <v>30</v>
          </cell>
          <cell r="E4326">
            <v>0</v>
          </cell>
          <cell r="F4326">
            <v>18</v>
          </cell>
          <cell r="G4326">
            <v>30</v>
          </cell>
          <cell r="H4326">
            <v>0</v>
          </cell>
          <cell r="I4326">
            <v>18</v>
          </cell>
          <cell r="J4326">
            <v>1</v>
          </cell>
          <cell r="K4326">
            <v>0</v>
          </cell>
          <cell r="L4326" t="str">
            <v>KGM</v>
          </cell>
          <cell r="M4326">
            <v>0</v>
          </cell>
          <cell r="N4326">
            <v>0</v>
          </cell>
          <cell r="O4326" t="str">
            <v>CLASSE</v>
          </cell>
          <cell r="P4326">
            <v>4</v>
          </cell>
          <cell r="Q4326">
            <v>54.4</v>
          </cell>
          <cell r="R4326">
            <v>31</v>
          </cell>
          <cell r="S4326">
            <v>54.400000000000006</v>
          </cell>
          <cell r="T4326" t="str">
            <v xml:space="preserve"> </v>
          </cell>
        </row>
        <row r="4327">
          <cell r="A4327" t="str">
            <v>83023000</v>
          </cell>
          <cell r="B4327" t="str">
            <v>Garnitures,ferrures...pour vehicules automobiles,en metaux communs</v>
          </cell>
          <cell r="C4327">
            <v>38393</v>
          </cell>
          <cell r="D4327">
            <v>30</v>
          </cell>
          <cell r="E4327">
            <v>0</v>
          </cell>
          <cell r="F4327">
            <v>18</v>
          </cell>
          <cell r="G4327">
            <v>30</v>
          </cell>
          <cell r="H4327">
            <v>0</v>
          </cell>
          <cell r="I4327">
            <v>18</v>
          </cell>
          <cell r="J4327">
            <v>1</v>
          </cell>
          <cell r="K4327">
            <v>0</v>
          </cell>
          <cell r="L4327" t="str">
            <v>KGM</v>
          </cell>
          <cell r="M4327">
            <v>0</v>
          </cell>
          <cell r="N4327">
            <v>0</v>
          </cell>
          <cell r="O4327" t="str">
            <v>CLASSE</v>
          </cell>
          <cell r="P4327">
            <v>4</v>
          </cell>
          <cell r="Q4327">
            <v>54.4</v>
          </cell>
          <cell r="R4327">
            <v>31</v>
          </cell>
          <cell r="S4327">
            <v>54.400000000000006</v>
          </cell>
          <cell r="T4327" t="str">
            <v xml:space="preserve"> </v>
          </cell>
        </row>
        <row r="4328">
          <cell r="A4328" t="str">
            <v>83024100</v>
          </cell>
          <cell r="B4328" t="str">
            <v>Garnitures, ferrures,....pour batiments,en metaux communs</v>
          </cell>
          <cell r="C4328">
            <v>38393</v>
          </cell>
          <cell r="D4328">
            <v>30</v>
          </cell>
          <cell r="E4328">
            <v>0</v>
          </cell>
          <cell r="F4328">
            <v>18</v>
          </cell>
          <cell r="G4328">
            <v>30</v>
          </cell>
          <cell r="H4328">
            <v>0</v>
          </cell>
          <cell r="I4328">
            <v>18</v>
          </cell>
          <cell r="J4328">
            <v>1</v>
          </cell>
          <cell r="K4328">
            <v>0</v>
          </cell>
          <cell r="L4328" t="str">
            <v>KGM</v>
          </cell>
          <cell r="M4328">
            <v>0</v>
          </cell>
          <cell r="N4328">
            <v>0</v>
          </cell>
          <cell r="O4328" t="str">
            <v>CLASSE</v>
          </cell>
          <cell r="P4328">
            <v>4</v>
          </cell>
          <cell r="Q4328">
            <v>54.4</v>
          </cell>
          <cell r="R4328">
            <v>31</v>
          </cell>
          <cell r="S4328">
            <v>54.400000000000006</v>
          </cell>
          <cell r="T4328" t="str">
            <v xml:space="preserve"> </v>
          </cell>
        </row>
        <row r="4329">
          <cell r="A4329" t="str">
            <v>83024200</v>
          </cell>
          <cell r="B4329" t="str">
            <v>Garnitures, ferrures,pr meubles,en metaux communs autre que 830210 a 41</v>
          </cell>
          <cell r="C4329">
            <v>38393</v>
          </cell>
          <cell r="D4329">
            <v>30</v>
          </cell>
          <cell r="E4329">
            <v>0</v>
          </cell>
          <cell r="F4329">
            <v>18</v>
          </cell>
          <cell r="G4329">
            <v>30</v>
          </cell>
          <cell r="H4329">
            <v>0</v>
          </cell>
          <cell r="I4329">
            <v>18</v>
          </cell>
          <cell r="J4329">
            <v>1</v>
          </cell>
          <cell r="K4329">
            <v>0</v>
          </cell>
          <cell r="L4329" t="str">
            <v>KGM</v>
          </cell>
          <cell r="M4329">
            <v>0</v>
          </cell>
          <cell r="N4329">
            <v>0</v>
          </cell>
          <cell r="O4329" t="str">
            <v>CLASSE</v>
          </cell>
          <cell r="P4329">
            <v>4</v>
          </cell>
          <cell r="Q4329">
            <v>54.4</v>
          </cell>
          <cell r="R4329">
            <v>31</v>
          </cell>
          <cell r="S4329">
            <v>54.400000000000006</v>
          </cell>
          <cell r="T4329" t="str">
            <v xml:space="preserve"> </v>
          </cell>
        </row>
        <row r="4330">
          <cell r="A4330" t="str">
            <v>83024900</v>
          </cell>
          <cell r="B4330" t="str">
            <v>Garnitures, ferrures et articles similaires,en metaux communs ndnca</v>
          </cell>
          <cell r="C4330">
            <v>38393</v>
          </cell>
          <cell r="D4330">
            <v>30</v>
          </cell>
          <cell r="E4330">
            <v>0</v>
          </cell>
          <cell r="F4330">
            <v>18</v>
          </cell>
          <cell r="G4330">
            <v>30</v>
          </cell>
          <cell r="H4330">
            <v>0</v>
          </cell>
          <cell r="I4330">
            <v>18</v>
          </cell>
          <cell r="J4330">
            <v>1</v>
          </cell>
          <cell r="K4330">
            <v>0</v>
          </cell>
          <cell r="L4330" t="str">
            <v>KGM</v>
          </cell>
          <cell r="M4330">
            <v>0</v>
          </cell>
          <cell r="N4330">
            <v>0</v>
          </cell>
          <cell r="O4330" t="str">
            <v>CLASSE</v>
          </cell>
          <cell r="P4330">
            <v>4</v>
          </cell>
          <cell r="Q4330">
            <v>54.4</v>
          </cell>
          <cell r="R4330">
            <v>31</v>
          </cell>
          <cell r="S4330">
            <v>54.400000000000006</v>
          </cell>
          <cell r="T4330" t="str">
            <v xml:space="preserve"> </v>
          </cell>
        </row>
        <row r="4331">
          <cell r="A4331" t="str">
            <v>83025000</v>
          </cell>
          <cell r="B4331" t="str">
            <v>Pateres,porte-chapeaux,supports et articles similaires,en metaux communs</v>
          </cell>
          <cell r="C4331">
            <v>38393</v>
          </cell>
          <cell r="D4331">
            <v>30</v>
          </cell>
          <cell r="E4331">
            <v>0</v>
          </cell>
          <cell r="F4331">
            <v>18</v>
          </cell>
          <cell r="G4331">
            <v>30</v>
          </cell>
          <cell r="H4331">
            <v>0</v>
          </cell>
          <cell r="I4331">
            <v>18</v>
          </cell>
          <cell r="J4331">
            <v>1</v>
          </cell>
          <cell r="K4331">
            <v>0</v>
          </cell>
          <cell r="L4331" t="str">
            <v>KGM</v>
          </cell>
          <cell r="M4331">
            <v>0</v>
          </cell>
          <cell r="N4331">
            <v>0</v>
          </cell>
          <cell r="O4331" t="str">
            <v>CLASSE</v>
          </cell>
          <cell r="P4331">
            <v>4</v>
          </cell>
          <cell r="Q4331">
            <v>54.4</v>
          </cell>
          <cell r="R4331">
            <v>31</v>
          </cell>
          <cell r="S4331">
            <v>54.400000000000006</v>
          </cell>
          <cell r="T4331" t="str">
            <v xml:space="preserve"> </v>
          </cell>
        </row>
        <row r="4332">
          <cell r="A4332" t="str">
            <v>83026000</v>
          </cell>
          <cell r="B4332" t="str">
            <v>Ferme-portes automatiques,en metaux communs</v>
          </cell>
          <cell r="C4332">
            <v>38393</v>
          </cell>
          <cell r="D4332">
            <v>30</v>
          </cell>
          <cell r="E4332">
            <v>0</v>
          </cell>
          <cell r="F4332">
            <v>18</v>
          </cell>
          <cell r="G4332">
            <v>30</v>
          </cell>
          <cell r="H4332">
            <v>0</v>
          </cell>
          <cell r="I4332">
            <v>18</v>
          </cell>
          <cell r="J4332">
            <v>1</v>
          </cell>
          <cell r="K4332">
            <v>0</v>
          </cell>
          <cell r="L4332" t="str">
            <v>KGM</v>
          </cell>
          <cell r="M4332">
            <v>0</v>
          </cell>
          <cell r="N4332">
            <v>0</v>
          </cell>
          <cell r="O4332" t="str">
            <v>CLASSE</v>
          </cell>
          <cell r="P4332">
            <v>4</v>
          </cell>
          <cell r="Q4332">
            <v>54.4</v>
          </cell>
          <cell r="R4332">
            <v>31</v>
          </cell>
          <cell r="S4332">
            <v>54.400000000000006</v>
          </cell>
          <cell r="T4332" t="str">
            <v xml:space="preserve"> </v>
          </cell>
        </row>
        <row r="4333">
          <cell r="A4333" t="str">
            <v>83030000</v>
          </cell>
          <cell r="B4333" t="str">
            <v>Coffres forts porte blindees &amp; articles similaires en metaux communs</v>
          </cell>
          <cell r="C4333">
            <v>38393</v>
          </cell>
          <cell r="D4333">
            <v>30</v>
          </cell>
          <cell r="E4333">
            <v>0</v>
          </cell>
          <cell r="F4333">
            <v>18</v>
          </cell>
          <cell r="G4333">
            <v>30</v>
          </cell>
          <cell r="H4333">
            <v>0</v>
          </cell>
          <cell r="I4333">
            <v>18</v>
          </cell>
          <cell r="J4333">
            <v>1</v>
          </cell>
          <cell r="K4333">
            <v>0</v>
          </cell>
          <cell r="L4333" t="str">
            <v>NMB</v>
          </cell>
          <cell r="M4333">
            <v>0</v>
          </cell>
          <cell r="N4333">
            <v>0</v>
          </cell>
          <cell r="O4333" t="str">
            <v>CLASSE</v>
          </cell>
          <cell r="P4333">
            <v>4</v>
          </cell>
          <cell r="Q4333">
            <v>54.4</v>
          </cell>
          <cell r="R4333">
            <v>31</v>
          </cell>
          <cell r="S4333">
            <v>54.400000000000006</v>
          </cell>
          <cell r="T4333" t="str">
            <v xml:space="preserve"> </v>
          </cell>
        </row>
        <row r="4334">
          <cell r="A4334" t="str">
            <v>83040000</v>
          </cell>
          <cell r="B4334" t="str">
            <v>Materiels de bureau:classeur,fichier...en metaux com. exc.meuble du n.9403</v>
          </cell>
          <cell r="C4334">
            <v>38393</v>
          </cell>
          <cell r="D4334">
            <v>30</v>
          </cell>
          <cell r="E4334">
            <v>0</v>
          </cell>
          <cell r="F4334">
            <v>18</v>
          </cell>
          <cell r="G4334">
            <v>30</v>
          </cell>
          <cell r="H4334">
            <v>0</v>
          </cell>
          <cell r="I4334">
            <v>18</v>
          </cell>
          <cell r="J4334">
            <v>1</v>
          </cell>
          <cell r="K4334">
            <v>0</v>
          </cell>
          <cell r="L4334" t="str">
            <v>KGM</v>
          </cell>
          <cell r="M4334">
            <v>0</v>
          </cell>
          <cell r="N4334">
            <v>0</v>
          </cell>
          <cell r="O4334" t="str">
            <v>CLASSE</v>
          </cell>
          <cell r="P4334">
            <v>4</v>
          </cell>
          <cell r="Q4334">
            <v>54.4</v>
          </cell>
          <cell r="R4334">
            <v>31</v>
          </cell>
          <cell r="S4334">
            <v>54.400000000000006</v>
          </cell>
          <cell r="T4334" t="str">
            <v xml:space="preserve"> </v>
          </cell>
        </row>
        <row r="4335">
          <cell r="A4335" t="str">
            <v>83051000</v>
          </cell>
          <cell r="B4335" t="str">
            <v>Mecanismes pour reliure de feuillets mobiles,...en metaux communs</v>
          </cell>
          <cell r="C4335">
            <v>38393</v>
          </cell>
          <cell r="D4335">
            <v>30</v>
          </cell>
          <cell r="E4335">
            <v>0</v>
          </cell>
          <cell r="F4335">
            <v>18</v>
          </cell>
          <cell r="G4335">
            <v>30</v>
          </cell>
          <cell r="H4335">
            <v>0</v>
          </cell>
          <cell r="I4335">
            <v>18</v>
          </cell>
          <cell r="J4335">
            <v>1</v>
          </cell>
          <cell r="K4335">
            <v>0</v>
          </cell>
          <cell r="L4335" t="str">
            <v>KGM</v>
          </cell>
          <cell r="M4335">
            <v>0</v>
          </cell>
          <cell r="N4335">
            <v>0</v>
          </cell>
          <cell r="O4335" t="str">
            <v>CLASSE</v>
          </cell>
          <cell r="P4335">
            <v>4</v>
          </cell>
          <cell r="Q4335">
            <v>54.4</v>
          </cell>
          <cell r="R4335">
            <v>31</v>
          </cell>
          <cell r="S4335">
            <v>54.400000000000006</v>
          </cell>
          <cell r="T4335" t="str">
            <v xml:space="preserve"> </v>
          </cell>
        </row>
        <row r="4336">
          <cell r="A4336" t="str">
            <v>83052000</v>
          </cell>
          <cell r="B4336" t="str">
            <v>Agrafes presentees en barrettes, metaux communs</v>
          </cell>
          <cell r="C4336">
            <v>38393</v>
          </cell>
          <cell r="D4336">
            <v>30</v>
          </cell>
          <cell r="E4336">
            <v>0</v>
          </cell>
          <cell r="F4336">
            <v>18</v>
          </cell>
          <cell r="G4336">
            <v>30</v>
          </cell>
          <cell r="H4336">
            <v>0</v>
          </cell>
          <cell r="I4336">
            <v>18</v>
          </cell>
          <cell r="J4336">
            <v>1</v>
          </cell>
          <cell r="K4336">
            <v>0</v>
          </cell>
          <cell r="L4336" t="str">
            <v>KGM</v>
          </cell>
          <cell r="M4336">
            <v>0</v>
          </cell>
          <cell r="N4336">
            <v>0</v>
          </cell>
          <cell r="O4336" t="str">
            <v>CLASSE</v>
          </cell>
          <cell r="P4336">
            <v>4</v>
          </cell>
          <cell r="Q4336">
            <v>54.4</v>
          </cell>
          <cell r="R4336">
            <v>31</v>
          </cell>
          <cell r="S4336">
            <v>54.400000000000006</v>
          </cell>
          <cell r="T4336" t="str">
            <v xml:space="preserve"> </v>
          </cell>
        </row>
        <row r="4337">
          <cell r="A4337" t="str">
            <v>83059000</v>
          </cell>
          <cell r="B4337" t="str">
            <v>Attache-lettres, coins, trombones...,en metaux communs</v>
          </cell>
          <cell r="C4337">
            <v>38393</v>
          </cell>
          <cell r="D4337">
            <v>30</v>
          </cell>
          <cell r="E4337">
            <v>0</v>
          </cell>
          <cell r="F4337">
            <v>18</v>
          </cell>
          <cell r="G4337">
            <v>30</v>
          </cell>
          <cell r="H4337">
            <v>0</v>
          </cell>
          <cell r="I4337">
            <v>18</v>
          </cell>
          <cell r="J4337">
            <v>1</v>
          </cell>
          <cell r="K4337">
            <v>0</v>
          </cell>
          <cell r="L4337" t="str">
            <v>KGM</v>
          </cell>
          <cell r="M4337">
            <v>0</v>
          </cell>
          <cell r="N4337">
            <v>0</v>
          </cell>
          <cell r="O4337" t="str">
            <v>CLASSE</v>
          </cell>
          <cell r="P4337">
            <v>4</v>
          </cell>
          <cell r="Q4337">
            <v>54.4</v>
          </cell>
          <cell r="R4337">
            <v>31</v>
          </cell>
          <cell r="S4337">
            <v>54.400000000000006</v>
          </cell>
          <cell r="T4337" t="str">
            <v xml:space="preserve"> </v>
          </cell>
        </row>
        <row r="4338">
          <cell r="A4338" t="str">
            <v>83061000</v>
          </cell>
          <cell r="B4338" t="str">
            <v>Cloches, sonnettes, gongs et articles similaires,en metaux communs</v>
          </cell>
          <cell r="C4338">
            <v>38393</v>
          </cell>
          <cell r="D4338">
            <v>30</v>
          </cell>
          <cell r="E4338">
            <v>0</v>
          </cell>
          <cell r="F4338">
            <v>18</v>
          </cell>
          <cell r="G4338">
            <v>30</v>
          </cell>
          <cell r="H4338">
            <v>0</v>
          </cell>
          <cell r="I4338">
            <v>18</v>
          </cell>
          <cell r="J4338">
            <v>1</v>
          </cell>
          <cell r="K4338">
            <v>0</v>
          </cell>
          <cell r="L4338" t="str">
            <v>KGM</v>
          </cell>
          <cell r="M4338">
            <v>0</v>
          </cell>
          <cell r="N4338">
            <v>0</v>
          </cell>
          <cell r="O4338" t="str">
            <v>CLASSE</v>
          </cell>
          <cell r="P4338">
            <v>4</v>
          </cell>
          <cell r="Q4338">
            <v>54.4</v>
          </cell>
          <cell r="R4338">
            <v>31</v>
          </cell>
          <cell r="S4338">
            <v>54.400000000000006</v>
          </cell>
          <cell r="T4338" t="str">
            <v xml:space="preserve"> </v>
          </cell>
        </row>
        <row r="4339">
          <cell r="A4339" t="str">
            <v>83062100</v>
          </cell>
          <cell r="B4339" t="str">
            <v>Statuettes,objets d'ornement,en metaux communs,argentes,dores ou platines</v>
          </cell>
          <cell r="C4339">
            <v>38393</v>
          </cell>
          <cell r="D4339">
            <v>30</v>
          </cell>
          <cell r="E4339">
            <v>0</v>
          </cell>
          <cell r="F4339">
            <v>18</v>
          </cell>
          <cell r="G4339">
            <v>30</v>
          </cell>
          <cell r="H4339">
            <v>0</v>
          </cell>
          <cell r="I4339">
            <v>18</v>
          </cell>
          <cell r="J4339">
            <v>1</v>
          </cell>
          <cell r="K4339">
            <v>0</v>
          </cell>
          <cell r="L4339" t="str">
            <v>KGM</v>
          </cell>
          <cell r="M4339">
            <v>0</v>
          </cell>
          <cell r="N4339">
            <v>0</v>
          </cell>
          <cell r="O4339" t="str">
            <v>CLASSE</v>
          </cell>
          <cell r="P4339">
            <v>4</v>
          </cell>
          <cell r="Q4339">
            <v>54.4</v>
          </cell>
          <cell r="R4339">
            <v>31</v>
          </cell>
          <cell r="S4339">
            <v>54.400000000000006</v>
          </cell>
          <cell r="T4339" t="str">
            <v xml:space="preserve"> </v>
          </cell>
        </row>
        <row r="4340">
          <cell r="A4340" t="str">
            <v>83062900</v>
          </cell>
          <cell r="B4340" t="str">
            <v>Statuettes et objets d'ornement, en metaux communs ndnca</v>
          </cell>
          <cell r="C4340">
            <v>38393</v>
          </cell>
          <cell r="D4340">
            <v>30</v>
          </cell>
          <cell r="E4340">
            <v>0</v>
          </cell>
          <cell r="F4340">
            <v>18</v>
          </cell>
          <cell r="G4340">
            <v>30</v>
          </cell>
          <cell r="H4340">
            <v>0</v>
          </cell>
          <cell r="I4340">
            <v>18</v>
          </cell>
          <cell r="J4340">
            <v>1</v>
          </cell>
          <cell r="K4340">
            <v>0</v>
          </cell>
          <cell r="L4340" t="str">
            <v>KGM</v>
          </cell>
          <cell r="M4340">
            <v>0</v>
          </cell>
          <cell r="N4340">
            <v>0</v>
          </cell>
          <cell r="O4340" t="str">
            <v>CLASSE</v>
          </cell>
          <cell r="P4340">
            <v>4</v>
          </cell>
          <cell r="Q4340">
            <v>54.4</v>
          </cell>
          <cell r="R4340">
            <v>31</v>
          </cell>
          <cell r="S4340">
            <v>54.400000000000006</v>
          </cell>
          <cell r="T4340" t="str">
            <v xml:space="preserve"> </v>
          </cell>
        </row>
        <row r="4341">
          <cell r="A4341" t="str">
            <v>83063000</v>
          </cell>
          <cell r="B4341" t="str">
            <v>Cadres pour photo,...ou similaires ; miroirs,en metaux communs</v>
          </cell>
          <cell r="C4341">
            <v>38393</v>
          </cell>
          <cell r="D4341">
            <v>30</v>
          </cell>
          <cell r="E4341">
            <v>0</v>
          </cell>
          <cell r="F4341">
            <v>18</v>
          </cell>
          <cell r="G4341">
            <v>30</v>
          </cell>
          <cell r="H4341">
            <v>0</v>
          </cell>
          <cell r="I4341">
            <v>18</v>
          </cell>
          <cell r="J4341">
            <v>1</v>
          </cell>
          <cell r="K4341">
            <v>0</v>
          </cell>
          <cell r="L4341" t="str">
            <v>KGM</v>
          </cell>
          <cell r="M4341">
            <v>0</v>
          </cell>
          <cell r="N4341">
            <v>0</v>
          </cell>
          <cell r="O4341" t="str">
            <v>CLASSE</v>
          </cell>
          <cell r="P4341">
            <v>4</v>
          </cell>
          <cell r="Q4341">
            <v>54.4</v>
          </cell>
          <cell r="R4341">
            <v>31</v>
          </cell>
          <cell r="S4341">
            <v>54.400000000000006</v>
          </cell>
          <cell r="T4341" t="str">
            <v xml:space="preserve"> </v>
          </cell>
        </row>
        <row r="4342">
          <cell r="A4342" t="str">
            <v>83071000</v>
          </cell>
          <cell r="B4342" t="str">
            <v>Tuyaux flexibles, en fer ou acier et accessoires</v>
          </cell>
          <cell r="C4342">
            <v>38393</v>
          </cell>
          <cell r="D4342">
            <v>10</v>
          </cell>
          <cell r="E4342">
            <v>0</v>
          </cell>
          <cell r="F4342">
            <v>18</v>
          </cell>
          <cell r="G4342">
            <v>10</v>
          </cell>
          <cell r="H4342">
            <v>0</v>
          </cell>
          <cell r="I4342">
            <v>18</v>
          </cell>
          <cell r="J4342">
            <v>1</v>
          </cell>
          <cell r="K4342">
            <v>0</v>
          </cell>
          <cell r="L4342" t="str">
            <v>KGM</v>
          </cell>
          <cell r="M4342">
            <v>0</v>
          </cell>
          <cell r="N4342">
            <v>0</v>
          </cell>
          <cell r="O4342" t="str">
            <v>CLASSE</v>
          </cell>
          <cell r="P4342">
            <v>2</v>
          </cell>
          <cell r="Q4342">
            <v>30.8</v>
          </cell>
          <cell r="R4342">
            <v>11</v>
          </cell>
          <cell r="S4342">
            <v>30.800000000000011</v>
          </cell>
          <cell r="T4342" t="str">
            <v xml:space="preserve"> </v>
          </cell>
        </row>
        <row r="4343">
          <cell r="A4343" t="str">
            <v>83079000</v>
          </cell>
          <cell r="B4343" t="str">
            <v>Tuyaux flexibles en autres metaux communs</v>
          </cell>
          <cell r="C4343">
            <v>38393</v>
          </cell>
          <cell r="D4343">
            <v>10</v>
          </cell>
          <cell r="E4343">
            <v>0</v>
          </cell>
          <cell r="F4343">
            <v>18</v>
          </cell>
          <cell r="G4343">
            <v>10</v>
          </cell>
          <cell r="H4343">
            <v>0</v>
          </cell>
          <cell r="I4343">
            <v>18</v>
          </cell>
          <cell r="J4343">
            <v>1</v>
          </cell>
          <cell r="K4343">
            <v>0</v>
          </cell>
          <cell r="L4343" t="str">
            <v>KGM</v>
          </cell>
          <cell r="M4343">
            <v>0</v>
          </cell>
          <cell r="N4343">
            <v>0</v>
          </cell>
          <cell r="O4343" t="str">
            <v>CLASSE</v>
          </cell>
          <cell r="P4343">
            <v>2</v>
          </cell>
          <cell r="Q4343">
            <v>30.8</v>
          </cell>
          <cell r="R4343">
            <v>11</v>
          </cell>
          <cell r="S4343">
            <v>30.800000000000011</v>
          </cell>
          <cell r="T4343" t="str">
            <v xml:space="preserve"> </v>
          </cell>
        </row>
        <row r="4344">
          <cell r="A4344" t="str">
            <v>83081000</v>
          </cell>
          <cell r="B4344" t="str">
            <v>Agrafes, crochets et oeillets, en metaux communs</v>
          </cell>
          <cell r="C4344">
            <v>38393</v>
          </cell>
          <cell r="D4344">
            <v>20</v>
          </cell>
          <cell r="E4344">
            <v>0</v>
          </cell>
          <cell r="F4344">
            <v>18</v>
          </cell>
          <cell r="G4344">
            <v>20</v>
          </cell>
          <cell r="H4344">
            <v>0</v>
          </cell>
          <cell r="I4344">
            <v>18</v>
          </cell>
          <cell r="J4344">
            <v>1</v>
          </cell>
          <cell r="K4344">
            <v>0</v>
          </cell>
          <cell r="L4344" t="str">
            <v>KGM</v>
          </cell>
          <cell r="M4344">
            <v>0</v>
          </cell>
          <cell r="N4344">
            <v>0</v>
          </cell>
          <cell r="O4344" t="str">
            <v>CLASSE</v>
          </cell>
          <cell r="P4344">
            <v>3</v>
          </cell>
          <cell r="Q4344">
            <v>42.6</v>
          </cell>
          <cell r="R4344">
            <v>21</v>
          </cell>
          <cell r="S4344">
            <v>42.599999999999994</v>
          </cell>
          <cell r="T4344" t="str">
            <v xml:space="preserve"> </v>
          </cell>
        </row>
        <row r="4345">
          <cell r="A4345" t="str">
            <v>83082000</v>
          </cell>
          <cell r="B4345" t="str">
            <v>Rivets tubulaires ou a tige fendue, en metaux communs</v>
          </cell>
          <cell r="C4345">
            <v>38393</v>
          </cell>
          <cell r="D4345">
            <v>10</v>
          </cell>
          <cell r="E4345">
            <v>0</v>
          </cell>
          <cell r="F4345">
            <v>18</v>
          </cell>
          <cell r="G4345">
            <v>10</v>
          </cell>
          <cell r="H4345">
            <v>0</v>
          </cell>
          <cell r="I4345">
            <v>18</v>
          </cell>
          <cell r="J4345">
            <v>1</v>
          </cell>
          <cell r="K4345">
            <v>0</v>
          </cell>
          <cell r="L4345" t="str">
            <v>KGM</v>
          </cell>
          <cell r="M4345">
            <v>0</v>
          </cell>
          <cell r="N4345">
            <v>0</v>
          </cell>
          <cell r="O4345" t="str">
            <v>CLASSE</v>
          </cell>
          <cell r="P4345">
            <v>2</v>
          </cell>
          <cell r="Q4345">
            <v>30.8</v>
          </cell>
          <cell r="R4345">
            <v>11</v>
          </cell>
          <cell r="S4345">
            <v>30.800000000000011</v>
          </cell>
          <cell r="T4345" t="str">
            <v xml:space="preserve"> </v>
          </cell>
        </row>
        <row r="4346">
          <cell r="A4346" t="str">
            <v>83089000</v>
          </cell>
          <cell r="B4346" t="str">
            <v>Article fermoir y.c partie en metaux com,pour confection ou equipmt</v>
          </cell>
          <cell r="C4346">
            <v>38393</v>
          </cell>
          <cell r="D4346">
            <v>20</v>
          </cell>
          <cell r="E4346">
            <v>0</v>
          </cell>
          <cell r="F4346">
            <v>18</v>
          </cell>
          <cell r="G4346">
            <v>20</v>
          </cell>
          <cell r="H4346">
            <v>0</v>
          </cell>
          <cell r="I4346">
            <v>18</v>
          </cell>
          <cell r="J4346">
            <v>1</v>
          </cell>
          <cell r="K4346">
            <v>0</v>
          </cell>
          <cell r="L4346" t="str">
            <v>KGM</v>
          </cell>
          <cell r="M4346">
            <v>0</v>
          </cell>
          <cell r="N4346">
            <v>0</v>
          </cell>
          <cell r="O4346" t="str">
            <v>CLASSE</v>
          </cell>
          <cell r="P4346">
            <v>3</v>
          </cell>
          <cell r="Q4346">
            <v>42.6</v>
          </cell>
          <cell r="R4346">
            <v>21</v>
          </cell>
          <cell r="S4346">
            <v>42.599999999999994</v>
          </cell>
          <cell r="T4346" t="str">
            <v xml:space="preserve"> </v>
          </cell>
        </row>
        <row r="4347">
          <cell r="A4347" t="str">
            <v>83091000</v>
          </cell>
          <cell r="B4347" t="str">
            <v>Bouchons-couronnes,en metaux communs</v>
          </cell>
          <cell r="C4347">
            <v>38393</v>
          </cell>
          <cell r="D4347">
            <v>10</v>
          </cell>
          <cell r="E4347">
            <v>0</v>
          </cell>
          <cell r="F4347">
            <v>18</v>
          </cell>
          <cell r="G4347">
            <v>10</v>
          </cell>
          <cell r="H4347">
            <v>0</v>
          </cell>
          <cell r="I4347">
            <v>18</v>
          </cell>
          <cell r="J4347">
            <v>1</v>
          </cell>
          <cell r="K4347">
            <v>0</v>
          </cell>
          <cell r="L4347" t="str">
            <v>KGM</v>
          </cell>
          <cell r="M4347">
            <v>0</v>
          </cell>
          <cell r="N4347">
            <v>0</v>
          </cell>
          <cell r="O4347" t="str">
            <v>CLASSE</v>
          </cell>
          <cell r="P4347">
            <v>2</v>
          </cell>
          <cell r="Q4347">
            <v>30.8</v>
          </cell>
          <cell r="R4347">
            <v>11</v>
          </cell>
          <cell r="S4347">
            <v>30.800000000000011</v>
          </cell>
          <cell r="T4347" t="str">
            <v xml:space="preserve"> </v>
          </cell>
        </row>
        <row r="4348">
          <cell r="A4348" t="str">
            <v>83099000</v>
          </cell>
          <cell r="B4348" t="str">
            <v>Accessoires pour l'emballage, en metaux communs</v>
          </cell>
          <cell r="C4348">
            <v>38393</v>
          </cell>
          <cell r="D4348">
            <v>10</v>
          </cell>
          <cell r="E4348">
            <v>0</v>
          </cell>
          <cell r="F4348">
            <v>18</v>
          </cell>
          <cell r="G4348">
            <v>10</v>
          </cell>
          <cell r="H4348">
            <v>0</v>
          </cell>
          <cell r="I4348">
            <v>18</v>
          </cell>
          <cell r="J4348">
            <v>1</v>
          </cell>
          <cell r="K4348">
            <v>0</v>
          </cell>
          <cell r="L4348" t="str">
            <v>KGM</v>
          </cell>
          <cell r="M4348">
            <v>0</v>
          </cell>
          <cell r="N4348">
            <v>0</v>
          </cell>
          <cell r="O4348" t="str">
            <v>CLASSE</v>
          </cell>
          <cell r="P4348">
            <v>2</v>
          </cell>
          <cell r="Q4348">
            <v>30.8</v>
          </cell>
          <cell r="R4348">
            <v>11</v>
          </cell>
          <cell r="S4348">
            <v>30.800000000000011</v>
          </cell>
          <cell r="T4348" t="str">
            <v xml:space="preserve"> </v>
          </cell>
        </row>
        <row r="4349">
          <cell r="A4349" t="str">
            <v>83100000</v>
          </cell>
          <cell r="B4349" t="str">
            <v>Plaques indicatri.,enseign.et simil.;chiffres,lettres en met.com.exc.94o5</v>
          </cell>
          <cell r="C4349">
            <v>38393</v>
          </cell>
          <cell r="D4349">
            <v>30</v>
          </cell>
          <cell r="E4349">
            <v>0</v>
          </cell>
          <cell r="F4349">
            <v>18</v>
          </cell>
          <cell r="G4349">
            <v>30</v>
          </cell>
          <cell r="H4349">
            <v>0</v>
          </cell>
          <cell r="I4349">
            <v>18</v>
          </cell>
          <cell r="J4349">
            <v>1</v>
          </cell>
          <cell r="K4349">
            <v>0</v>
          </cell>
          <cell r="L4349" t="str">
            <v>KGM</v>
          </cell>
          <cell r="M4349">
            <v>0</v>
          </cell>
          <cell r="N4349">
            <v>0</v>
          </cell>
          <cell r="O4349" t="str">
            <v>CLASSE</v>
          </cell>
          <cell r="P4349">
            <v>4</v>
          </cell>
          <cell r="Q4349">
            <v>54.4</v>
          </cell>
          <cell r="R4349">
            <v>31</v>
          </cell>
          <cell r="S4349">
            <v>54.400000000000006</v>
          </cell>
          <cell r="T4349" t="str">
            <v xml:space="preserve"> </v>
          </cell>
        </row>
        <row r="4350">
          <cell r="A4350" t="str">
            <v>83111000</v>
          </cell>
          <cell r="B4350" t="str">
            <v>Electrodes enrobees pour le soudage a l'arc, en metaux communs</v>
          </cell>
          <cell r="C4350">
            <v>38393</v>
          </cell>
          <cell r="D4350">
            <v>30</v>
          </cell>
          <cell r="E4350">
            <v>0</v>
          </cell>
          <cell r="F4350">
            <v>18</v>
          </cell>
          <cell r="G4350">
            <v>30</v>
          </cell>
          <cell r="H4350">
            <v>0</v>
          </cell>
          <cell r="I4350">
            <v>18</v>
          </cell>
          <cell r="J4350">
            <v>1</v>
          </cell>
          <cell r="K4350">
            <v>0</v>
          </cell>
          <cell r="L4350" t="str">
            <v>KGM</v>
          </cell>
          <cell r="M4350">
            <v>0</v>
          </cell>
          <cell r="N4350">
            <v>0</v>
          </cell>
          <cell r="O4350" t="str">
            <v>CLASSE</v>
          </cell>
          <cell r="P4350">
            <v>4</v>
          </cell>
          <cell r="Q4350">
            <v>54.4</v>
          </cell>
          <cell r="R4350">
            <v>31</v>
          </cell>
          <cell r="S4350">
            <v>54.400000000000006</v>
          </cell>
          <cell r="T4350" t="str">
            <v xml:space="preserve"> </v>
          </cell>
        </row>
        <row r="4351">
          <cell r="A4351" t="str">
            <v>83112000</v>
          </cell>
          <cell r="B4351" t="str">
            <v>Fils fourres pour le soudage a l'arc, en metaux communs</v>
          </cell>
          <cell r="C4351">
            <v>38393</v>
          </cell>
          <cell r="D4351">
            <v>30</v>
          </cell>
          <cell r="E4351">
            <v>0</v>
          </cell>
          <cell r="F4351">
            <v>18</v>
          </cell>
          <cell r="G4351">
            <v>30</v>
          </cell>
          <cell r="H4351">
            <v>0</v>
          </cell>
          <cell r="I4351">
            <v>18</v>
          </cell>
          <cell r="J4351">
            <v>1</v>
          </cell>
          <cell r="K4351">
            <v>0</v>
          </cell>
          <cell r="L4351" t="str">
            <v>KGM</v>
          </cell>
          <cell r="M4351">
            <v>0</v>
          </cell>
          <cell r="N4351">
            <v>0</v>
          </cell>
          <cell r="O4351" t="str">
            <v>CLASSE</v>
          </cell>
          <cell r="P4351">
            <v>4</v>
          </cell>
          <cell r="Q4351">
            <v>54.4</v>
          </cell>
          <cell r="R4351">
            <v>31</v>
          </cell>
          <cell r="S4351">
            <v>54.400000000000006</v>
          </cell>
          <cell r="T4351" t="str">
            <v xml:space="preserve"> </v>
          </cell>
        </row>
        <row r="4352">
          <cell r="A4352" t="str">
            <v>83113000</v>
          </cell>
          <cell r="B4352" t="str">
            <v>Baguettes enrobees,..pour brasage et soudage a la flamme,en metaux communs</v>
          </cell>
          <cell r="C4352">
            <v>38393</v>
          </cell>
          <cell r="D4352">
            <v>30</v>
          </cell>
          <cell r="E4352">
            <v>0</v>
          </cell>
          <cell r="F4352">
            <v>18</v>
          </cell>
          <cell r="G4352">
            <v>30</v>
          </cell>
          <cell r="H4352">
            <v>0</v>
          </cell>
          <cell r="I4352">
            <v>18</v>
          </cell>
          <cell r="J4352">
            <v>1</v>
          </cell>
          <cell r="K4352">
            <v>0</v>
          </cell>
          <cell r="L4352" t="str">
            <v>KGM</v>
          </cell>
          <cell r="M4352">
            <v>0</v>
          </cell>
          <cell r="N4352">
            <v>0</v>
          </cell>
          <cell r="O4352" t="str">
            <v>CLASSE</v>
          </cell>
          <cell r="P4352">
            <v>4</v>
          </cell>
          <cell r="Q4352">
            <v>54.4</v>
          </cell>
          <cell r="R4352">
            <v>31</v>
          </cell>
          <cell r="S4352">
            <v>54.400000000000006</v>
          </cell>
          <cell r="T4352" t="str">
            <v xml:space="preserve"> </v>
          </cell>
        </row>
        <row r="4353">
          <cell r="A4353" t="str">
            <v>83119000</v>
          </cell>
          <cell r="B4353" t="str">
            <v>Articles pour soudure,...par projection,en metaux communs &amp; parties ndnca</v>
          </cell>
          <cell r="C4353">
            <v>38393</v>
          </cell>
          <cell r="D4353">
            <v>30</v>
          </cell>
          <cell r="E4353">
            <v>0</v>
          </cell>
          <cell r="F4353">
            <v>18</v>
          </cell>
          <cell r="G4353">
            <v>30</v>
          </cell>
          <cell r="H4353">
            <v>0</v>
          </cell>
          <cell r="I4353">
            <v>18</v>
          </cell>
          <cell r="J4353">
            <v>1</v>
          </cell>
          <cell r="K4353">
            <v>0</v>
          </cell>
          <cell r="L4353" t="str">
            <v>KGM</v>
          </cell>
          <cell r="M4353">
            <v>0</v>
          </cell>
          <cell r="N4353">
            <v>0</v>
          </cell>
          <cell r="O4353" t="str">
            <v>CLASSE</v>
          </cell>
          <cell r="P4353">
            <v>4</v>
          </cell>
          <cell r="Q4353">
            <v>54.4</v>
          </cell>
          <cell r="R4353">
            <v>31</v>
          </cell>
          <cell r="S4353">
            <v>54.400000000000006</v>
          </cell>
          <cell r="T4353" t="str">
            <v xml:space="preserve"> </v>
          </cell>
        </row>
        <row r="4354">
          <cell r="A4354" t="str">
            <v>84011000</v>
          </cell>
          <cell r="B4354" t="str">
            <v>Reacteurs nucleaires</v>
          </cell>
          <cell r="C4354">
            <v>38393</v>
          </cell>
          <cell r="D4354">
            <v>10</v>
          </cell>
          <cell r="E4354">
            <v>0</v>
          </cell>
          <cell r="F4354">
            <v>18</v>
          </cell>
          <cell r="G4354">
            <v>10</v>
          </cell>
          <cell r="H4354">
            <v>0</v>
          </cell>
          <cell r="I4354">
            <v>18</v>
          </cell>
          <cell r="J4354">
            <v>1</v>
          </cell>
          <cell r="K4354">
            <v>0</v>
          </cell>
          <cell r="L4354" t="str">
            <v>NMB</v>
          </cell>
          <cell r="M4354">
            <v>0</v>
          </cell>
          <cell r="N4354">
            <v>0</v>
          </cell>
          <cell r="O4354" t="str">
            <v>CLASSE</v>
          </cell>
          <cell r="P4354">
            <v>2</v>
          </cell>
          <cell r="Q4354">
            <v>30.8</v>
          </cell>
          <cell r="R4354">
            <v>11</v>
          </cell>
          <cell r="S4354">
            <v>30.800000000000011</v>
          </cell>
          <cell r="T4354" t="str">
            <v xml:space="preserve"> </v>
          </cell>
        </row>
        <row r="4355">
          <cell r="A4355" t="str">
            <v>84012000</v>
          </cell>
          <cell r="B4355" t="str">
            <v>Machines &amp; appareils pour la separation isotopique, et leurs parties</v>
          </cell>
          <cell r="C4355">
            <v>38393</v>
          </cell>
          <cell r="D4355">
            <v>10</v>
          </cell>
          <cell r="E4355">
            <v>0</v>
          </cell>
          <cell r="F4355">
            <v>18</v>
          </cell>
          <cell r="G4355">
            <v>10</v>
          </cell>
          <cell r="H4355">
            <v>0</v>
          </cell>
          <cell r="I4355">
            <v>18</v>
          </cell>
          <cell r="J4355">
            <v>1</v>
          </cell>
          <cell r="K4355">
            <v>0</v>
          </cell>
          <cell r="L4355" t="str">
            <v>NMB</v>
          </cell>
          <cell r="M4355">
            <v>0</v>
          </cell>
          <cell r="N4355">
            <v>0</v>
          </cell>
          <cell r="O4355" t="str">
            <v>CLASSE</v>
          </cell>
          <cell r="P4355">
            <v>2</v>
          </cell>
          <cell r="Q4355">
            <v>30.8</v>
          </cell>
          <cell r="R4355">
            <v>11</v>
          </cell>
          <cell r="S4355">
            <v>30.800000000000011</v>
          </cell>
          <cell r="T4355" t="str">
            <v xml:space="preserve"> </v>
          </cell>
        </row>
        <row r="4356">
          <cell r="A4356" t="str">
            <v>84013000</v>
          </cell>
          <cell r="B4356" t="str">
            <v>Elements combustibles (cartouches) non irradies</v>
          </cell>
          <cell r="C4356">
            <v>38393</v>
          </cell>
          <cell r="D4356">
            <v>10</v>
          </cell>
          <cell r="E4356">
            <v>0</v>
          </cell>
          <cell r="F4356">
            <v>18</v>
          </cell>
          <cell r="G4356">
            <v>10</v>
          </cell>
          <cell r="H4356">
            <v>0</v>
          </cell>
          <cell r="I4356">
            <v>18</v>
          </cell>
          <cell r="J4356">
            <v>1</v>
          </cell>
          <cell r="K4356">
            <v>0</v>
          </cell>
          <cell r="L4356" t="str">
            <v>NMB</v>
          </cell>
          <cell r="M4356">
            <v>0</v>
          </cell>
          <cell r="N4356">
            <v>0</v>
          </cell>
          <cell r="O4356" t="str">
            <v>CLASSE</v>
          </cell>
          <cell r="P4356">
            <v>2</v>
          </cell>
          <cell r="Q4356">
            <v>30.8</v>
          </cell>
          <cell r="R4356">
            <v>11</v>
          </cell>
          <cell r="S4356">
            <v>30.800000000000011</v>
          </cell>
          <cell r="T4356" t="str">
            <v xml:space="preserve"> </v>
          </cell>
        </row>
        <row r="4357">
          <cell r="A4357" t="str">
            <v>84014000</v>
          </cell>
          <cell r="B4357" t="str">
            <v>Parties de reacteurs nucleaires</v>
          </cell>
          <cell r="C4357">
            <v>38393</v>
          </cell>
          <cell r="D4357">
            <v>10</v>
          </cell>
          <cell r="E4357">
            <v>0</v>
          </cell>
          <cell r="F4357">
            <v>18</v>
          </cell>
          <cell r="G4357">
            <v>10</v>
          </cell>
          <cell r="H4357">
            <v>0</v>
          </cell>
          <cell r="I4357">
            <v>18</v>
          </cell>
          <cell r="J4357">
            <v>1</v>
          </cell>
          <cell r="K4357">
            <v>0</v>
          </cell>
          <cell r="L4357" t="str">
            <v>NMB</v>
          </cell>
          <cell r="M4357">
            <v>0</v>
          </cell>
          <cell r="N4357">
            <v>0</v>
          </cell>
          <cell r="O4357" t="str">
            <v>CLASSE</v>
          </cell>
          <cell r="P4357">
            <v>2</v>
          </cell>
          <cell r="Q4357">
            <v>30.8</v>
          </cell>
          <cell r="R4357">
            <v>11</v>
          </cell>
          <cell r="S4357">
            <v>30.800000000000011</v>
          </cell>
          <cell r="T4357" t="str">
            <v xml:space="preserve"> </v>
          </cell>
        </row>
        <row r="4358">
          <cell r="A4358" t="str">
            <v>84021100</v>
          </cell>
          <cell r="B4358" t="str">
            <v>Chaudieres aquatubulaires a vapeur d'une production &gt;  45 t/h</v>
          </cell>
          <cell r="C4358">
            <v>38393</v>
          </cell>
          <cell r="D4358">
            <v>10</v>
          </cell>
          <cell r="E4358">
            <v>0</v>
          </cell>
          <cell r="F4358">
            <v>18</v>
          </cell>
          <cell r="G4358">
            <v>10</v>
          </cell>
          <cell r="H4358">
            <v>0</v>
          </cell>
          <cell r="I4358">
            <v>18</v>
          </cell>
          <cell r="J4358">
            <v>1</v>
          </cell>
          <cell r="K4358">
            <v>0</v>
          </cell>
          <cell r="L4358" t="str">
            <v>NMB</v>
          </cell>
          <cell r="M4358">
            <v>0</v>
          </cell>
          <cell r="N4358">
            <v>0</v>
          </cell>
          <cell r="O4358" t="str">
            <v>CLASSE</v>
          </cell>
          <cell r="P4358">
            <v>2</v>
          </cell>
          <cell r="Q4358">
            <v>30.8</v>
          </cell>
          <cell r="R4358">
            <v>11</v>
          </cell>
          <cell r="S4358">
            <v>30.800000000000011</v>
          </cell>
          <cell r="T4358" t="str">
            <v xml:space="preserve"> </v>
          </cell>
        </row>
        <row r="4359">
          <cell r="A4359" t="str">
            <v>84021200</v>
          </cell>
          <cell r="B4359" t="str">
            <v>Chaudieres aquatubulaires a vapeur d'une production &lt;= 45 t/h</v>
          </cell>
          <cell r="C4359">
            <v>38393</v>
          </cell>
          <cell r="D4359">
            <v>10</v>
          </cell>
          <cell r="E4359">
            <v>0</v>
          </cell>
          <cell r="F4359">
            <v>18</v>
          </cell>
          <cell r="G4359">
            <v>10</v>
          </cell>
          <cell r="H4359">
            <v>0</v>
          </cell>
          <cell r="I4359">
            <v>18</v>
          </cell>
          <cell r="J4359">
            <v>1</v>
          </cell>
          <cell r="K4359">
            <v>0</v>
          </cell>
          <cell r="L4359" t="str">
            <v>NMB</v>
          </cell>
          <cell r="M4359">
            <v>0</v>
          </cell>
          <cell r="N4359">
            <v>0</v>
          </cell>
          <cell r="O4359" t="str">
            <v>CLASSE</v>
          </cell>
          <cell r="P4359">
            <v>2</v>
          </cell>
          <cell r="Q4359">
            <v>30.8</v>
          </cell>
          <cell r="R4359">
            <v>11</v>
          </cell>
          <cell r="S4359">
            <v>30.800000000000011</v>
          </cell>
          <cell r="T4359" t="str">
            <v xml:space="preserve"> </v>
          </cell>
        </row>
        <row r="4360">
          <cell r="A4360" t="str">
            <v>84021900</v>
          </cell>
          <cell r="B4360" t="str">
            <v>Chaudieres a vapeur y.c.chaudieres mixtes,autres que celles du 840211 &amp; 12</v>
          </cell>
          <cell r="C4360">
            <v>38393</v>
          </cell>
          <cell r="D4360">
            <v>10</v>
          </cell>
          <cell r="E4360">
            <v>0</v>
          </cell>
          <cell r="F4360">
            <v>18</v>
          </cell>
          <cell r="G4360">
            <v>10</v>
          </cell>
          <cell r="H4360">
            <v>0</v>
          </cell>
          <cell r="I4360">
            <v>18</v>
          </cell>
          <cell r="J4360">
            <v>1</v>
          </cell>
          <cell r="K4360">
            <v>0</v>
          </cell>
          <cell r="L4360" t="str">
            <v>NMB</v>
          </cell>
          <cell r="M4360">
            <v>0</v>
          </cell>
          <cell r="N4360">
            <v>0</v>
          </cell>
          <cell r="O4360" t="str">
            <v>CLASSE</v>
          </cell>
          <cell r="P4360">
            <v>2</v>
          </cell>
          <cell r="Q4360">
            <v>30.8</v>
          </cell>
          <cell r="R4360">
            <v>11</v>
          </cell>
          <cell r="S4360">
            <v>30.800000000000011</v>
          </cell>
          <cell r="T4360" t="str">
            <v xml:space="preserve"> </v>
          </cell>
        </row>
        <row r="4361">
          <cell r="A4361" t="str">
            <v>84022000</v>
          </cell>
          <cell r="B4361" t="str">
            <v>Chaudieres dites "a eau surchauffee"</v>
          </cell>
          <cell r="C4361">
            <v>38393</v>
          </cell>
          <cell r="D4361">
            <v>10</v>
          </cell>
          <cell r="E4361">
            <v>0</v>
          </cell>
          <cell r="F4361">
            <v>18</v>
          </cell>
          <cell r="G4361">
            <v>10</v>
          </cell>
          <cell r="H4361">
            <v>0</v>
          </cell>
          <cell r="I4361">
            <v>18</v>
          </cell>
          <cell r="J4361">
            <v>1</v>
          </cell>
          <cell r="K4361">
            <v>0</v>
          </cell>
          <cell r="L4361" t="str">
            <v>NMB</v>
          </cell>
          <cell r="M4361">
            <v>0</v>
          </cell>
          <cell r="N4361">
            <v>0</v>
          </cell>
          <cell r="O4361" t="str">
            <v>CLASSE</v>
          </cell>
          <cell r="P4361">
            <v>2</v>
          </cell>
          <cell r="Q4361">
            <v>30.8</v>
          </cell>
          <cell r="R4361">
            <v>11</v>
          </cell>
          <cell r="S4361">
            <v>30.800000000000011</v>
          </cell>
          <cell r="T4361" t="str">
            <v xml:space="preserve"> </v>
          </cell>
        </row>
        <row r="4362">
          <cell r="A4362" t="str">
            <v>84029000</v>
          </cell>
          <cell r="B4362" t="str">
            <v>Parties de chaudieres du 8402</v>
          </cell>
          <cell r="C4362">
            <v>38393</v>
          </cell>
          <cell r="D4362">
            <v>10</v>
          </cell>
          <cell r="E4362">
            <v>0</v>
          </cell>
          <cell r="F4362">
            <v>18</v>
          </cell>
          <cell r="G4362">
            <v>10</v>
          </cell>
          <cell r="H4362">
            <v>0</v>
          </cell>
          <cell r="I4362">
            <v>18</v>
          </cell>
          <cell r="J4362">
            <v>1</v>
          </cell>
          <cell r="K4362">
            <v>0</v>
          </cell>
          <cell r="L4362" t="str">
            <v>KGM</v>
          </cell>
          <cell r="M4362">
            <v>0</v>
          </cell>
          <cell r="N4362">
            <v>0</v>
          </cell>
          <cell r="O4362" t="str">
            <v>CLASSE</v>
          </cell>
          <cell r="P4362">
            <v>2</v>
          </cell>
          <cell r="Q4362">
            <v>30.8</v>
          </cell>
          <cell r="R4362">
            <v>11</v>
          </cell>
          <cell r="S4362">
            <v>30.800000000000011</v>
          </cell>
          <cell r="T4362" t="str">
            <v xml:space="preserve"> </v>
          </cell>
        </row>
        <row r="4363">
          <cell r="A4363" t="str">
            <v>84031000</v>
          </cell>
          <cell r="B4363" t="str">
            <v>Chaudieres pour le chauffage central,autres que celles du 8402</v>
          </cell>
          <cell r="C4363">
            <v>38393</v>
          </cell>
          <cell r="D4363">
            <v>10</v>
          </cell>
          <cell r="E4363">
            <v>0</v>
          </cell>
          <cell r="F4363">
            <v>18</v>
          </cell>
          <cell r="G4363">
            <v>10</v>
          </cell>
          <cell r="H4363">
            <v>0</v>
          </cell>
          <cell r="I4363">
            <v>18</v>
          </cell>
          <cell r="J4363">
            <v>1</v>
          </cell>
          <cell r="K4363">
            <v>0</v>
          </cell>
          <cell r="L4363" t="str">
            <v>NMB</v>
          </cell>
          <cell r="M4363">
            <v>0</v>
          </cell>
          <cell r="N4363">
            <v>0</v>
          </cell>
          <cell r="O4363" t="str">
            <v>CLASSE</v>
          </cell>
          <cell r="P4363">
            <v>2</v>
          </cell>
          <cell r="Q4363">
            <v>30.8</v>
          </cell>
          <cell r="R4363">
            <v>11</v>
          </cell>
          <cell r="S4363">
            <v>30.800000000000011</v>
          </cell>
          <cell r="T4363" t="str">
            <v xml:space="preserve"> </v>
          </cell>
        </row>
        <row r="4364">
          <cell r="A4364" t="str">
            <v>84039000</v>
          </cell>
          <cell r="B4364" t="str">
            <v>Parties de chaudieres pour le chauffage central relevant du 8403</v>
          </cell>
          <cell r="C4364">
            <v>38393</v>
          </cell>
          <cell r="D4364">
            <v>10</v>
          </cell>
          <cell r="E4364">
            <v>0</v>
          </cell>
          <cell r="F4364">
            <v>18</v>
          </cell>
          <cell r="G4364">
            <v>10</v>
          </cell>
          <cell r="H4364">
            <v>0</v>
          </cell>
          <cell r="I4364">
            <v>18</v>
          </cell>
          <cell r="J4364">
            <v>1</v>
          </cell>
          <cell r="K4364">
            <v>0</v>
          </cell>
          <cell r="L4364" t="str">
            <v>KGM</v>
          </cell>
          <cell r="M4364">
            <v>0</v>
          </cell>
          <cell r="N4364">
            <v>0</v>
          </cell>
          <cell r="O4364" t="str">
            <v>CLASSE</v>
          </cell>
          <cell r="P4364">
            <v>2</v>
          </cell>
          <cell r="Q4364">
            <v>30.8</v>
          </cell>
          <cell r="R4364">
            <v>11</v>
          </cell>
          <cell r="S4364">
            <v>30.800000000000011</v>
          </cell>
          <cell r="T4364" t="str">
            <v xml:space="preserve"> </v>
          </cell>
        </row>
        <row r="4365">
          <cell r="A4365" t="str">
            <v>84041000</v>
          </cell>
          <cell r="B4365" t="str">
            <v>Appareils auxiliaires pour chaudieres des nos 84.02,84.03</v>
          </cell>
          <cell r="C4365">
            <v>38393</v>
          </cell>
          <cell r="D4365">
            <v>10</v>
          </cell>
          <cell r="E4365">
            <v>0</v>
          </cell>
          <cell r="F4365">
            <v>18</v>
          </cell>
          <cell r="G4365">
            <v>10</v>
          </cell>
          <cell r="H4365">
            <v>0</v>
          </cell>
          <cell r="I4365">
            <v>18</v>
          </cell>
          <cell r="J4365">
            <v>1</v>
          </cell>
          <cell r="K4365">
            <v>0</v>
          </cell>
          <cell r="L4365" t="str">
            <v>NMB</v>
          </cell>
          <cell r="M4365">
            <v>0</v>
          </cell>
          <cell r="N4365">
            <v>0</v>
          </cell>
          <cell r="O4365" t="str">
            <v>CLASSE</v>
          </cell>
          <cell r="P4365">
            <v>2</v>
          </cell>
          <cell r="Q4365">
            <v>30.8</v>
          </cell>
          <cell r="R4365">
            <v>11</v>
          </cell>
          <cell r="S4365">
            <v>30.800000000000011</v>
          </cell>
          <cell r="T4365" t="str">
            <v xml:space="preserve"> </v>
          </cell>
        </row>
        <row r="4366">
          <cell r="A4366" t="str">
            <v>84042000</v>
          </cell>
          <cell r="B4366" t="str">
            <v>Condenseurs pour machines a vapeur</v>
          </cell>
          <cell r="C4366">
            <v>38393</v>
          </cell>
          <cell r="D4366">
            <v>10</v>
          </cell>
          <cell r="E4366">
            <v>0</v>
          </cell>
          <cell r="F4366">
            <v>18</v>
          </cell>
          <cell r="G4366">
            <v>10</v>
          </cell>
          <cell r="H4366">
            <v>0</v>
          </cell>
          <cell r="I4366">
            <v>18</v>
          </cell>
          <cell r="J4366">
            <v>1</v>
          </cell>
          <cell r="K4366">
            <v>0</v>
          </cell>
          <cell r="L4366" t="str">
            <v>NMB</v>
          </cell>
          <cell r="M4366">
            <v>0</v>
          </cell>
          <cell r="N4366">
            <v>0</v>
          </cell>
          <cell r="O4366" t="str">
            <v>CLASSE</v>
          </cell>
          <cell r="P4366">
            <v>2</v>
          </cell>
          <cell r="Q4366">
            <v>30.8</v>
          </cell>
          <cell r="R4366">
            <v>11</v>
          </cell>
          <cell r="S4366">
            <v>30.800000000000011</v>
          </cell>
          <cell r="T4366" t="str">
            <v xml:space="preserve"> </v>
          </cell>
        </row>
        <row r="4367">
          <cell r="A4367" t="str">
            <v>84049000</v>
          </cell>
          <cell r="B4367" t="str">
            <v>Parties d'app.auxil.pour chaudieres parties de condensateur machi.a vapeur</v>
          </cell>
          <cell r="C4367">
            <v>38393</v>
          </cell>
          <cell r="D4367">
            <v>10</v>
          </cell>
          <cell r="E4367">
            <v>0</v>
          </cell>
          <cell r="F4367">
            <v>18</v>
          </cell>
          <cell r="G4367">
            <v>10</v>
          </cell>
          <cell r="H4367">
            <v>0</v>
          </cell>
          <cell r="I4367">
            <v>18</v>
          </cell>
          <cell r="J4367">
            <v>1</v>
          </cell>
          <cell r="K4367">
            <v>0</v>
          </cell>
          <cell r="L4367" t="str">
            <v>KGM</v>
          </cell>
          <cell r="M4367">
            <v>0</v>
          </cell>
          <cell r="N4367">
            <v>0</v>
          </cell>
          <cell r="O4367" t="str">
            <v>CLASSE</v>
          </cell>
          <cell r="P4367">
            <v>2</v>
          </cell>
          <cell r="Q4367">
            <v>30.8</v>
          </cell>
          <cell r="R4367">
            <v>11</v>
          </cell>
          <cell r="S4367">
            <v>30.800000000000011</v>
          </cell>
          <cell r="T4367" t="str">
            <v xml:space="preserve"> </v>
          </cell>
        </row>
        <row r="4368">
          <cell r="A4368" t="str">
            <v>84051000</v>
          </cell>
          <cell r="B4368" t="str">
            <v>Generateurs de gaz a l'air, a l'eau... d'acetylene et similaires</v>
          </cell>
          <cell r="C4368">
            <v>38393</v>
          </cell>
          <cell r="D4368">
            <v>10</v>
          </cell>
          <cell r="E4368">
            <v>0</v>
          </cell>
          <cell r="F4368">
            <v>18</v>
          </cell>
          <cell r="G4368">
            <v>10</v>
          </cell>
          <cell r="H4368">
            <v>0</v>
          </cell>
          <cell r="I4368">
            <v>18</v>
          </cell>
          <cell r="J4368">
            <v>1</v>
          </cell>
          <cell r="K4368">
            <v>0</v>
          </cell>
          <cell r="L4368" t="str">
            <v>NMB</v>
          </cell>
          <cell r="M4368">
            <v>0</v>
          </cell>
          <cell r="N4368">
            <v>0</v>
          </cell>
          <cell r="O4368" t="str">
            <v>CLASSE</v>
          </cell>
          <cell r="P4368">
            <v>2</v>
          </cell>
          <cell r="Q4368">
            <v>30.8</v>
          </cell>
          <cell r="R4368">
            <v>11</v>
          </cell>
          <cell r="S4368">
            <v>30.800000000000011</v>
          </cell>
          <cell r="T4368" t="str">
            <v xml:space="preserve"> </v>
          </cell>
        </row>
        <row r="4369">
          <cell r="A4369" t="str">
            <v>84059000</v>
          </cell>
          <cell r="B4369" t="str">
            <v>Parties des generateurs de gaz a l'air a l'eau...et similaires</v>
          </cell>
          <cell r="C4369">
            <v>38393</v>
          </cell>
          <cell r="D4369">
            <v>10</v>
          </cell>
          <cell r="E4369">
            <v>0</v>
          </cell>
          <cell r="F4369">
            <v>18</v>
          </cell>
          <cell r="G4369">
            <v>10</v>
          </cell>
          <cell r="H4369">
            <v>0</v>
          </cell>
          <cell r="I4369">
            <v>18</v>
          </cell>
          <cell r="J4369">
            <v>1</v>
          </cell>
          <cell r="K4369">
            <v>0</v>
          </cell>
          <cell r="L4369" t="str">
            <v>KGM</v>
          </cell>
          <cell r="M4369">
            <v>0</v>
          </cell>
          <cell r="N4369">
            <v>0</v>
          </cell>
          <cell r="O4369" t="str">
            <v>CLASSE</v>
          </cell>
          <cell r="P4369">
            <v>2</v>
          </cell>
          <cell r="Q4369">
            <v>30.8</v>
          </cell>
          <cell r="R4369">
            <v>11</v>
          </cell>
          <cell r="S4369">
            <v>30.800000000000011</v>
          </cell>
          <cell r="T4369" t="str">
            <v xml:space="preserve"> </v>
          </cell>
        </row>
        <row r="4370">
          <cell r="A4370" t="str">
            <v>84061000</v>
          </cell>
          <cell r="B4370" t="str">
            <v>Turbines a vapeur pour la propulsion de bateaux</v>
          </cell>
          <cell r="C4370">
            <v>38393</v>
          </cell>
          <cell r="D4370">
            <v>10</v>
          </cell>
          <cell r="E4370">
            <v>0</v>
          </cell>
          <cell r="F4370">
            <v>18</v>
          </cell>
          <cell r="G4370">
            <v>10</v>
          </cell>
          <cell r="H4370">
            <v>0</v>
          </cell>
          <cell r="I4370">
            <v>18</v>
          </cell>
          <cell r="J4370">
            <v>1</v>
          </cell>
          <cell r="K4370">
            <v>0</v>
          </cell>
          <cell r="L4370" t="str">
            <v>NMB</v>
          </cell>
          <cell r="M4370">
            <v>0</v>
          </cell>
          <cell r="N4370">
            <v>0</v>
          </cell>
          <cell r="O4370" t="str">
            <v>CLASSE</v>
          </cell>
          <cell r="P4370">
            <v>2</v>
          </cell>
          <cell r="Q4370">
            <v>30.8</v>
          </cell>
          <cell r="R4370">
            <v>11</v>
          </cell>
          <cell r="S4370">
            <v>30.800000000000011</v>
          </cell>
          <cell r="T4370" t="str">
            <v xml:space="preserve"> </v>
          </cell>
        </row>
        <row r="4371">
          <cell r="A4371" t="str">
            <v>84068100</v>
          </cell>
          <cell r="B4371" t="str">
            <v>Turbines a vapeur de puissance &gt; 40 mw</v>
          </cell>
          <cell r="C4371">
            <v>38393</v>
          </cell>
          <cell r="D4371">
            <v>10</v>
          </cell>
          <cell r="E4371">
            <v>0</v>
          </cell>
          <cell r="F4371">
            <v>18</v>
          </cell>
          <cell r="G4371">
            <v>10</v>
          </cell>
          <cell r="H4371">
            <v>0</v>
          </cell>
          <cell r="I4371">
            <v>18</v>
          </cell>
          <cell r="J4371">
            <v>1</v>
          </cell>
          <cell r="K4371">
            <v>0</v>
          </cell>
          <cell r="L4371" t="str">
            <v>NMB</v>
          </cell>
          <cell r="M4371">
            <v>0</v>
          </cell>
          <cell r="N4371">
            <v>0</v>
          </cell>
          <cell r="O4371" t="str">
            <v>CLASSE</v>
          </cell>
          <cell r="P4371">
            <v>2</v>
          </cell>
          <cell r="Q4371">
            <v>30.8</v>
          </cell>
          <cell r="R4371">
            <v>11</v>
          </cell>
          <cell r="S4371">
            <v>30.800000000000011</v>
          </cell>
          <cell r="T4371" t="str">
            <v xml:space="preserve"> </v>
          </cell>
        </row>
        <row r="4372">
          <cell r="A4372" t="str">
            <v>84068200</v>
          </cell>
          <cell r="B4372" t="str">
            <v>Turbines a vapeur de puissance &lt;= 40 mw</v>
          </cell>
          <cell r="C4372">
            <v>38393</v>
          </cell>
          <cell r="D4372">
            <v>10</v>
          </cell>
          <cell r="E4372">
            <v>0</v>
          </cell>
          <cell r="F4372">
            <v>18</v>
          </cell>
          <cell r="G4372">
            <v>10</v>
          </cell>
          <cell r="H4372">
            <v>0</v>
          </cell>
          <cell r="I4372">
            <v>18</v>
          </cell>
          <cell r="J4372">
            <v>1</v>
          </cell>
          <cell r="K4372">
            <v>0</v>
          </cell>
          <cell r="L4372" t="str">
            <v>NMB</v>
          </cell>
          <cell r="M4372">
            <v>0</v>
          </cell>
          <cell r="N4372">
            <v>0</v>
          </cell>
          <cell r="O4372" t="str">
            <v>CLASSE</v>
          </cell>
          <cell r="P4372">
            <v>2</v>
          </cell>
          <cell r="Q4372">
            <v>30.8</v>
          </cell>
          <cell r="R4372">
            <v>11</v>
          </cell>
          <cell r="S4372">
            <v>30.800000000000011</v>
          </cell>
          <cell r="T4372" t="str">
            <v xml:space="preserve"> </v>
          </cell>
        </row>
        <row r="4373">
          <cell r="A4373" t="str">
            <v>84069000</v>
          </cell>
          <cell r="B4373" t="str">
            <v>Parties de turbines a vapeur</v>
          </cell>
          <cell r="C4373">
            <v>38393</v>
          </cell>
          <cell r="D4373">
            <v>10</v>
          </cell>
          <cell r="E4373">
            <v>0</v>
          </cell>
          <cell r="F4373">
            <v>18</v>
          </cell>
          <cell r="G4373">
            <v>10</v>
          </cell>
          <cell r="H4373">
            <v>0</v>
          </cell>
          <cell r="I4373">
            <v>18</v>
          </cell>
          <cell r="J4373">
            <v>1</v>
          </cell>
          <cell r="K4373">
            <v>0</v>
          </cell>
          <cell r="L4373" t="str">
            <v>KGM</v>
          </cell>
          <cell r="M4373">
            <v>0</v>
          </cell>
          <cell r="N4373">
            <v>0</v>
          </cell>
          <cell r="O4373" t="str">
            <v>CLASSE</v>
          </cell>
          <cell r="P4373">
            <v>2</v>
          </cell>
          <cell r="Q4373">
            <v>30.8</v>
          </cell>
          <cell r="R4373">
            <v>11</v>
          </cell>
          <cell r="S4373">
            <v>30.800000000000011</v>
          </cell>
          <cell r="T4373" t="str">
            <v xml:space="preserve"> </v>
          </cell>
        </row>
        <row r="4374">
          <cell r="A4374" t="str">
            <v>84071000</v>
          </cell>
          <cell r="B4374" t="str">
            <v>Moteurs a explosion pour l'aviation</v>
          </cell>
          <cell r="C4374">
            <v>38393</v>
          </cell>
          <cell r="D4374">
            <v>0</v>
          </cell>
          <cell r="E4374">
            <v>0</v>
          </cell>
          <cell r="F4374">
            <v>18</v>
          </cell>
          <cell r="G4374">
            <v>0</v>
          </cell>
          <cell r="H4374">
            <v>0</v>
          </cell>
          <cell r="I4374">
            <v>18</v>
          </cell>
          <cell r="J4374">
            <v>1</v>
          </cell>
          <cell r="K4374">
            <v>0</v>
          </cell>
          <cell r="L4374" t="str">
            <v>NMB</v>
          </cell>
          <cell r="M4374">
            <v>0</v>
          </cell>
          <cell r="N4374">
            <v>0</v>
          </cell>
          <cell r="O4374">
            <v>1</v>
          </cell>
          <cell r="P4374">
            <v>9</v>
          </cell>
          <cell r="R4374">
            <v>1</v>
          </cell>
          <cell r="S4374">
            <v>19</v>
          </cell>
          <cell r="T4374" t="str">
            <v>ERR</v>
          </cell>
        </row>
        <row r="4375">
          <cell r="A4375" t="str">
            <v>84072100</v>
          </cell>
          <cell r="B4375" t="str">
            <v>Moteurs a explosion pour la propulsion de bateaux de type hors-bord</v>
          </cell>
          <cell r="C4375">
            <v>38393</v>
          </cell>
          <cell r="D4375">
            <v>20</v>
          </cell>
          <cell r="E4375">
            <v>0</v>
          </cell>
          <cell r="F4375">
            <v>10</v>
          </cell>
          <cell r="G4375">
            <v>20</v>
          </cell>
          <cell r="H4375">
            <v>0</v>
          </cell>
          <cell r="I4375">
            <v>18</v>
          </cell>
          <cell r="J4375">
            <v>1</v>
          </cell>
          <cell r="K4375">
            <v>0</v>
          </cell>
          <cell r="L4375" t="str">
            <v>NMB</v>
          </cell>
          <cell r="M4375">
            <v>0</v>
          </cell>
          <cell r="N4375">
            <v>0</v>
          </cell>
          <cell r="O4375" t="str">
            <v>CLASSE</v>
          </cell>
          <cell r="P4375">
            <v>3</v>
          </cell>
          <cell r="Q4375">
            <v>42.6</v>
          </cell>
          <cell r="R4375">
            <v>21</v>
          </cell>
          <cell r="S4375">
            <v>42.599999999999994</v>
          </cell>
          <cell r="T4375" t="str">
            <v xml:space="preserve"> </v>
          </cell>
        </row>
        <row r="4376">
          <cell r="A4376" t="str">
            <v>84072910</v>
          </cell>
          <cell r="B4376" t="str">
            <v>moteurs essence d'embarcation de 10000kg ou moins de charge</v>
          </cell>
          <cell r="C4376">
            <v>38393</v>
          </cell>
          <cell r="D4376">
            <v>10</v>
          </cell>
          <cell r="E4376">
            <v>0</v>
          </cell>
          <cell r="F4376">
            <v>18</v>
          </cell>
          <cell r="G4376">
            <v>10</v>
          </cell>
          <cell r="H4376">
            <v>0</v>
          </cell>
          <cell r="I4376">
            <v>18</v>
          </cell>
          <cell r="J4376">
            <v>1</v>
          </cell>
          <cell r="K4376">
            <v>0</v>
          </cell>
          <cell r="L4376" t="str">
            <v>NMB</v>
          </cell>
          <cell r="M4376">
            <v>0</v>
          </cell>
          <cell r="N4376">
            <v>0</v>
          </cell>
          <cell r="O4376" t="str">
            <v>CLASSE</v>
          </cell>
          <cell r="P4376">
            <v>2</v>
          </cell>
          <cell r="Q4376">
            <v>30.8</v>
          </cell>
          <cell r="R4376">
            <v>11</v>
          </cell>
          <cell r="S4376">
            <v>30.800000000000011</v>
          </cell>
          <cell r="T4376" t="str">
            <v xml:space="preserve"> </v>
          </cell>
        </row>
        <row r="4377">
          <cell r="A4377" t="str">
            <v>84072990</v>
          </cell>
          <cell r="B4377" t="str">
            <v>moteurs essence d'embarcation de plus de 10000 kgde charge</v>
          </cell>
          <cell r="C4377">
            <v>38393</v>
          </cell>
          <cell r="D4377">
            <v>10</v>
          </cell>
          <cell r="E4377">
            <v>0</v>
          </cell>
          <cell r="F4377">
            <v>18</v>
          </cell>
          <cell r="G4377">
            <v>10</v>
          </cell>
          <cell r="H4377">
            <v>0</v>
          </cell>
          <cell r="I4377">
            <v>18</v>
          </cell>
          <cell r="J4377">
            <v>1</v>
          </cell>
          <cell r="K4377">
            <v>0</v>
          </cell>
          <cell r="L4377" t="str">
            <v>NMB</v>
          </cell>
          <cell r="M4377">
            <v>0</v>
          </cell>
          <cell r="N4377">
            <v>0</v>
          </cell>
          <cell r="O4377" t="str">
            <v>CLASSE</v>
          </cell>
          <cell r="P4377">
            <v>2</v>
          </cell>
          <cell r="Q4377">
            <v>30.8</v>
          </cell>
          <cell r="R4377">
            <v>11</v>
          </cell>
          <cell r="S4377">
            <v>30.800000000000011</v>
          </cell>
          <cell r="T4377" t="str">
            <v xml:space="preserve"> </v>
          </cell>
        </row>
        <row r="4378">
          <cell r="A4378" t="str">
            <v>84073100</v>
          </cell>
          <cell r="B4378" t="str">
            <v>Moteurs a piston alternatif pour vehicules du chap. 87 de cylindre &lt;=50cm3</v>
          </cell>
          <cell r="C4378">
            <v>38393</v>
          </cell>
          <cell r="D4378">
            <v>10</v>
          </cell>
          <cell r="E4378">
            <v>0</v>
          </cell>
          <cell r="F4378">
            <v>18</v>
          </cell>
          <cell r="G4378">
            <v>10</v>
          </cell>
          <cell r="H4378">
            <v>0</v>
          </cell>
          <cell r="I4378">
            <v>18</v>
          </cell>
          <cell r="J4378">
            <v>1</v>
          </cell>
          <cell r="K4378">
            <v>0</v>
          </cell>
          <cell r="L4378" t="str">
            <v>NMB</v>
          </cell>
          <cell r="M4378">
            <v>0</v>
          </cell>
          <cell r="N4378">
            <v>0</v>
          </cell>
          <cell r="O4378" t="str">
            <v>CLASSE</v>
          </cell>
          <cell r="P4378">
            <v>2</v>
          </cell>
          <cell r="Q4378">
            <v>30.8</v>
          </cell>
          <cell r="R4378">
            <v>11</v>
          </cell>
          <cell r="S4378">
            <v>30.800000000000011</v>
          </cell>
          <cell r="T4378" t="str">
            <v xml:space="preserve"> </v>
          </cell>
        </row>
        <row r="4379">
          <cell r="A4379" t="str">
            <v>84073200</v>
          </cell>
          <cell r="B4379" t="str">
            <v>Moteurs a piston alternatif pr vehicules ch.87 de cylindre &gt;50 &lt;= 250 cm3</v>
          </cell>
          <cell r="C4379">
            <v>38393</v>
          </cell>
          <cell r="D4379">
            <v>20</v>
          </cell>
          <cell r="E4379">
            <v>0</v>
          </cell>
          <cell r="F4379">
            <v>18</v>
          </cell>
          <cell r="G4379">
            <v>20</v>
          </cell>
          <cell r="H4379">
            <v>0</v>
          </cell>
          <cell r="I4379">
            <v>18</v>
          </cell>
          <cell r="J4379">
            <v>1</v>
          </cell>
          <cell r="K4379">
            <v>0</v>
          </cell>
          <cell r="L4379" t="str">
            <v>NMB</v>
          </cell>
          <cell r="M4379">
            <v>0</v>
          </cell>
          <cell r="N4379">
            <v>0</v>
          </cell>
          <cell r="O4379" t="str">
            <v>CLASSE</v>
          </cell>
          <cell r="P4379">
            <v>3</v>
          </cell>
          <cell r="Q4379">
            <v>42.6</v>
          </cell>
          <cell r="R4379">
            <v>21</v>
          </cell>
          <cell r="S4379">
            <v>42.599999999999994</v>
          </cell>
          <cell r="T4379" t="str">
            <v xml:space="preserve"> </v>
          </cell>
        </row>
        <row r="4380">
          <cell r="A4380" t="str">
            <v>84073300</v>
          </cell>
          <cell r="B4380" t="str">
            <v>Moteurs a piston alternatif pu vehi.chap.87 de cylindre &gt;250cm3,&lt;=1000cm3</v>
          </cell>
          <cell r="C4380">
            <v>38393</v>
          </cell>
          <cell r="D4380">
            <v>20</v>
          </cell>
          <cell r="E4380">
            <v>0</v>
          </cell>
          <cell r="F4380">
            <v>18</v>
          </cell>
          <cell r="G4380">
            <v>20</v>
          </cell>
          <cell r="H4380">
            <v>0</v>
          </cell>
          <cell r="I4380">
            <v>18</v>
          </cell>
          <cell r="J4380">
            <v>1</v>
          </cell>
          <cell r="K4380">
            <v>0</v>
          </cell>
          <cell r="L4380" t="str">
            <v>NMB</v>
          </cell>
          <cell r="M4380">
            <v>0</v>
          </cell>
          <cell r="N4380">
            <v>0</v>
          </cell>
          <cell r="O4380" t="str">
            <v>CLASSE</v>
          </cell>
          <cell r="P4380">
            <v>3</v>
          </cell>
          <cell r="Q4380">
            <v>42.6</v>
          </cell>
          <cell r="R4380">
            <v>21</v>
          </cell>
          <cell r="S4380">
            <v>42.599999999999994</v>
          </cell>
          <cell r="T4380" t="str">
            <v xml:space="preserve"> </v>
          </cell>
        </row>
        <row r="4381">
          <cell r="A4381" t="str">
            <v>84073400</v>
          </cell>
          <cell r="B4381" t="str">
            <v>Moteurs a piston alternatif pour vehicules chap. 87 de cylindre &gt; 1000cm3</v>
          </cell>
          <cell r="C4381">
            <v>38393</v>
          </cell>
          <cell r="D4381">
            <v>20</v>
          </cell>
          <cell r="E4381">
            <v>0</v>
          </cell>
          <cell r="F4381">
            <v>18</v>
          </cell>
          <cell r="G4381">
            <v>20</v>
          </cell>
          <cell r="H4381">
            <v>0</v>
          </cell>
          <cell r="I4381">
            <v>18</v>
          </cell>
          <cell r="J4381">
            <v>1</v>
          </cell>
          <cell r="K4381">
            <v>0</v>
          </cell>
          <cell r="L4381" t="str">
            <v>NMB</v>
          </cell>
          <cell r="M4381">
            <v>0</v>
          </cell>
          <cell r="N4381">
            <v>0</v>
          </cell>
          <cell r="O4381" t="str">
            <v>CLASSE</v>
          </cell>
          <cell r="P4381">
            <v>3</v>
          </cell>
          <cell r="Q4381">
            <v>42.6</v>
          </cell>
          <cell r="R4381">
            <v>21</v>
          </cell>
          <cell r="S4381">
            <v>42.599999999999994</v>
          </cell>
          <cell r="T4381" t="str">
            <v xml:space="preserve"> </v>
          </cell>
        </row>
        <row r="4382">
          <cell r="A4382" t="str">
            <v>84079000</v>
          </cell>
          <cell r="B4382" t="str">
            <v>Moteurs a piston pour vehicules terrestre autres que du 840731 a 840734</v>
          </cell>
          <cell r="C4382">
            <v>38393</v>
          </cell>
          <cell r="D4382">
            <v>20</v>
          </cell>
          <cell r="E4382">
            <v>0</v>
          </cell>
          <cell r="F4382">
            <v>18</v>
          </cell>
          <cell r="G4382">
            <v>20</v>
          </cell>
          <cell r="H4382">
            <v>0</v>
          </cell>
          <cell r="I4382">
            <v>18</v>
          </cell>
          <cell r="J4382">
            <v>1</v>
          </cell>
          <cell r="K4382">
            <v>0</v>
          </cell>
          <cell r="L4382" t="str">
            <v>NMB</v>
          </cell>
          <cell r="M4382">
            <v>0</v>
          </cell>
          <cell r="N4382">
            <v>0</v>
          </cell>
          <cell r="O4382" t="str">
            <v>CLASSE</v>
          </cell>
          <cell r="P4382">
            <v>3</v>
          </cell>
          <cell r="Q4382">
            <v>42.6</v>
          </cell>
          <cell r="R4382">
            <v>21</v>
          </cell>
          <cell r="S4382">
            <v>42.599999999999994</v>
          </cell>
          <cell r="T4382" t="str">
            <v xml:space="preserve"> </v>
          </cell>
        </row>
        <row r="4383">
          <cell r="A4383" t="str">
            <v>84081010</v>
          </cell>
          <cell r="B4383" t="str">
            <v>Moteurs diesel hors-bord</v>
          </cell>
          <cell r="C4383">
            <v>38393</v>
          </cell>
          <cell r="D4383">
            <v>20</v>
          </cell>
          <cell r="E4383">
            <v>0</v>
          </cell>
          <cell r="F4383">
            <v>18</v>
          </cell>
          <cell r="G4383">
            <v>20</v>
          </cell>
          <cell r="H4383">
            <v>0</v>
          </cell>
          <cell r="I4383">
            <v>18</v>
          </cell>
          <cell r="J4383">
            <v>1</v>
          </cell>
          <cell r="K4383">
            <v>0</v>
          </cell>
          <cell r="L4383" t="str">
            <v>NMB</v>
          </cell>
          <cell r="M4383">
            <v>0</v>
          </cell>
          <cell r="N4383">
            <v>0</v>
          </cell>
          <cell r="O4383" t="str">
            <v>CLASSE</v>
          </cell>
          <cell r="P4383">
            <v>3</v>
          </cell>
          <cell r="Q4383">
            <v>42.6</v>
          </cell>
          <cell r="R4383">
            <v>21</v>
          </cell>
          <cell r="S4383">
            <v>42.599999999999994</v>
          </cell>
          <cell r="T4383" t="str">
            <v xml:space="preserve"> </v>
          </cell>
        </row>
        <row r="4384">
          <cell r="A4384" t="str">
            <v>84081091</v>
          </cell>
          <cell r="B4384" t="str">
            <v>Moteurs diesel d'embarcation de 10000 gk ou moins de charge</v>
          </cell>
          <cell r="C4384">
            <v>38393</v>
          </cell>
          <cell r="D4384">
            <v>10</v>
          </cell>
          <cell r="E4384">
            <v>0</v>
          </cell>
          <cell r="F4384">
            <v>18</v>
          </cell>
          <cell r="G4384">
            <v>10</v>
          </cell>
          <cell r="H4384">
            <v>0</v>
          </cell>
          <cell r="I4384">
            <v>18</v>
          </cell>
          <cell r="J4384">
            <v>1</v>
          </cell>
          <cell r="K4384">
            <v>0</v>
          </cell>
          <cell r="L4384" t="str">
            <v>NMB</v>
          </cell>
          <cell r="M4384">
            <v>0</v>
          </cell>
          <cell r="N4384">
            <v>0</v>
          </cell>
          <cell r="O4384" t="str">
            <v>CLASSE</v>
          </cell>
          <cell r="P4384">
            <v>2</v>
          </cell>
          <cell r="Q4384">
            <v>30.8</v>
          </cell>
          <cell r="R4384">
            <v>11</v>
          </cell>
          <cell r="S4384">
            <v>30.800000000000011</v>
          </cell>
          <cell r="T4384" t="str">
            <v xml:space="preserve"> </v>
          </cell>
        </row>
        <row r="4385">
          <cell r="A4385" t="str">
            <v>84081092</v>
          </cell>
          <cell r="B4385" t="str">
            <v>Moteurs diesel d'embarcation de plus de 10000 kg de charge</v>
          </cell>
          <cell r="C4385">
            <v>38393</v>
          </cell>
          <cell r="D4385">
            <v>10</v>
          </cell>
          <cell r="E4385">
            <v>0</v>
          </cell>
          <cell r="F4385">
            <v>18</v>
          </cell>
          <cell r="G4385">
            <v>10</v>
          </cell>
          <cell r="H4385">
            <v>0</v>
          </cell>
          <cell r="I4385">
            <v>18</v>
          </cell>
          <cell r="J4385">
            <v>1</v>
          </cell>
          <cell r="K4385">
            <v>0</v>
          </cell>
          <cell r="L4385" t="str">
            <v>NMB</v>
          </cell>
          <cell r="M4385">
            <v>0</v>
          </cell>
          <cell r="N4385">
            <v>0</v>
          </cell>
          <cell r="O4385" t="str">
            <v>CLASSE</v>
          </cell>
          <cell r="P4385">
            <v>2</v>
          </cell>
          <cell r="Q4385">
            <v>30.8</v>
          </cell>
          <cell r="R4385">
            <v>11</v>
          </cell>
          <cell r="S4385">
            <v>30.800000000000011</v>
          </cell>
          <cell r="T4385" t="str">
            <v xml:space="preserve"> </v>
          </cell>
        </row>
        <row r="4386">
          <cell r="A4386" t="str">
            <v>84082010</v>
          </cell>
          <cell r="B4386" t="str">
            <v>Moteur diesel pour v_x0002_hicule du ch87,d'une cylindr_x0002_e &lt;= 50 cm3</v>
          </cell>
          <cell r="C4386">
            <v>38393</v>
          </cell>
          <cell r="D4386">
            <v>20</v>
          </cell>
          <cell r="E4386">
            <v>0</v>
          </cell>
          <cell r="F4386">
            <v>18</v>
          </cell>
          <cell r="G4386">
            <v>20</v>
          </cell>
          <cell r="H4386">
            <v>0</v>
          </cell>
          <cell r="I4386">
            <v>18</v>
          </cell>
          <cell r="J4386">
            <v>1</v>
          </cell>
          <cell r="K4386">
            <v>0</v>
          </cell>
          <cell r="L4386" t="str">
            <v>NMB</v>
          </cell>
          <cell r="M4386">
            <v>0</v>
          </cell>
          <cell r="N4386">
            <v>0</v>
          </cell>
          <cell r="O4386" t="str">
            <v>CLASSE</v>
          </cell>
          <cell r="P4386">
            <v>3</v>
          </cell>
          <cell r="Q4386">
            <v>42.6</v>
          </cell>
          <cell r="R4386">
            <v>21</v>
          </cell>
          <cell r="S4386">
            <v>42.599999999999994</v>
          </cell>
          <cell r="T4386" t="str">
            <v xml:space="preserve"> </v>
          </cell>
        </row>
        <row r="4387">
          <cell r="A4387" t="str">
            <v>84082020</v>
          </cell>
          <cell r="B4387" t="str">
            <v>Moteurs diesel pour v_x0002_hicules du ch87,d'unecylindr_x0002_e &gt; 50 cm3 &amp; &lt;= 250 cm3</v>
          </cell>
          <cell r="C4387">
            <v>38393</v>
          </cell>
          <cell r="D4387">
            <v>20</v>
          </cell>
          <cell r="E4387">
            <v>0</v>
          </cell>
          <cell r="F4387">
            <v>18</v>
          </cell>
          <cell r="G4387">
            <v>20</v>
          </cell>
          <cell r="H4387">
            <v>0</v>
          </cell>
          <cell r="I4387">
            <v>18</v>
          </cell>
          <cell r="J4387">
            <v>1</v>
          </cell>
          <cell r="K4387">
            <v>0</v>
          </cell>
          <cell r="L4387" t="str">
            <v>NMB</v>
          </cell>
          <cell r="M4387">
            <v>0</v>
          </cell>
          <cell r="N4387">
            <v>0</v>
          </cell>
          <cell r="O4387" t="str">
            <v>CLASSE</v>
          </cell>
          <cell r="P4387">
            <v>3</v>
          </cell>
          <cell r="Q4387">
            <v>42.6</v>
          </cell>
          <cell r="R4387">
            <v>21</v>
          </cell>
          <cell r="S4387">
            <v>42.599999999999994</v>
          </cell>
          <cell r="T4387" t="str">
            <v xml:space="preserve"> </v>
          </cell>
        </row>
        <row r="4388">
          <cell r="A4388" t="str">
            <v>84082030</v>
          </cell>
          <cell r="B4388" t="str">
            <v>Moteurs diesel pour v_x0002_hicules du ch87, d'une cylindr_x0002_e &gt; 250cm3 &amp; &lt;= 1000 cm3</v>
          </cell>
          <cell r="C4388">
            <v>38393</v>
          </cell>
          <cell r="D4388">
            <v>20</v>
          </cell>
          <cell r="E4388">
            <v>0</v>
          </cell>
          <cell r="F4388">
            <v>18</v>
          </cell>
          <cell r="G4388">
            <v>20</v>
          </cell>
          <cell r="H4388">
            <v>0</v>
          </cell>
          <cell r="I4388">
            <v>18</v>
          </cell>
          <cell r="J4388">
            <v>1</v>
          </cell>
          <cell r="K4388">
            <v>0</v>
          </cell>
          <cell r="L4388" t="str">
            <v>NMB</v>
          </cell>
          <cell r="M4388">
            <v>0</v>
          </cell>
          <cell r="N4388">
            <v>0</v>
          </cell>
          <cell r="O4388" t="str">
            <v>CLASSE</v>
          </cell>
          <cell r="P4388">
            <v>3</v>
          </cell>
          <cell r="Q4388">
            <v>42.6</v>
          </cell>
          <cell r="R4388">
            <v>21</v>
          </cell>
          <cell r="S4388">
            <v>42.599999999999994</v>
          </cell>
          <cell r="T4388" t="str">
            <v xml:space="preserve"> </v>
          </cell>
        </row>
        <row r="4389">
          <cell r="A4389" t="str">
            <v>84082040</v>
          </cell>
          <cell r="B4389" t="str">
            <v>Moteurs diesel pour v_x0002_hicules du ch 87, d'une cylindr_x0002_e &gt; 1000 cm3</v>
          </cell>
          <cell r="C4389">
            <v>38393</v>
          </cell>
          <cell r="D4389">
            <v>20</v>
          </cell>
          <cell r="E4389">
            <v>0</v>
          </cell>
          <cell r="F4389">
            <v>18</v>
          </cell>
          <cell r="G4389">
            <v>20</v>
          </cell>
          <cell r="H4389">
            <v>0</v>
          </cell>
          <cell r="I4389">
            <v>18</v>
          </cell>
          <cell r="J4389">
            <v>1</v>
          </cell>
          <cell r="K4389">
            <v>0</v>
          </cell>
          <cell r="L4389" t="str">
            <v>NMB</v>
          </cell>
          <cell r="M4389">
            <v>0</v>
          </cell>
          <cell r="N4389">
            <v>0</v>
          </cell>
          <cell r="O4389" t="str">
            <v>CLASSE</v>
          </cell>
          <cell r="P4389">
            <v>3</v>
          </cell>
          <cell r="Q4389">
            <v>42.6</v>
          </cell>
          <cell r="R4389">
            <v>21</v>
          </cell>
          <cell r="S4389">
            <v>42.599999999999994</v>
          </cell>
          <cell r="T4389" t="str">
            <v xml:space="preserve"> </v>
          </cell>
        </row>
        <row r="4390">
          <cell r="A4390" t="str">
            <v>84089000</v>
          </cell>
          <cell r="B4390" t="str">
            <v>Moteurs a piston a allumage par compression diesel autres que du 840810&amp;20</v>
          </cell>
          <cell r="C4390">
            <v>38393</v>
          </cell>
          <cell r="D4390">
            <v>20</v>
          </cell>
          <cell r="E4390">
            <v>0</v>
          </cell>
          <cell r="F4390">
            <v>18</v>
          </cell>
          <cell r="G4390">
            <v>20</v>
          </cell>
          <cell r="H4390">
            <v>0</v>
          </cell>
          <cell r="I4390">
            <v>18</v>
          </cell>
          <cell r="J4390">
            <v>1</v>
          </cell>
          <cell r="K4390">
            <v>0</v>
          </cell>
          <cell r="L4390" t="str">
            <v>NMB</v>
          </cell>
          <cell r="M4390">
            <v>0</v>
          </cell>
          <cell r="N4390">
            <v>0</v>
          </cell>
          <cell r="O4390" t="str">
            <v>CLASSE</v>
          </cell>
          <cell r="P4390">
            <v>3</v>
          </cell>
          <cell r="Q4390">
            <v>42.6</v>
          </cell>
          <cell r="R4390">
            <v>21</v>
          </cell>
          <cell r="S4390">
            <v>42.599999999999994</v>
          </cell>
          <cell r="T4390" t="str">
            <v xml:space="preserve"> </v>
          </cell>
        </row>
        <row r="4391">
          <cell r="A4391" t="str">
            <v>84091000</v>
          </cell>
          <cell r="B4391" t="str">
            <v>Parties de moteurs des nos 840710 pour l'aviation</v>
          </cell>
          <cell r="C4391">
            <v>38393</v>
          </cell>
          <cell r="D4391">
            <v>0</v>
          </cell>
          <cell r="E4391">
            <v>0</v>
          </cell>
          <cell r="F4391">
            <v>18</v>
          </cell>
          <cell r="G4391">
            <v>0</v>
          </cell>
          <cell r="H4391">
            <v>0</v>
          </cell>
          <cell r="I4391">
            <v>18</v>
          </cell>
          <cell r="J4391">
            <v>1</v>
          </cell>
          <cell r="K4391">
            <v>0</v>
          </cell>
          <cell r="L4391" t="str">
            <v>KGM</v>
          </cell>
          <cell r="M4391">
            <v>0</v>
          </cell>
          <cell r="N4391">
            <v>0</v>
          </cell>
          <cell r="O4391">
            <v>1</v>
          </cell>
          <cell r="P4391">
            <v>9</v>
          </cell>
          <cell r="R4391">
            <v>1</v>
          </cell>
          <cell r="S4391">
            <v>19</v>
          </cell>
          <cell r="T4391" t="str">
            <v>ERR</v>
          </cell>
        </row>
        <row r="4392">
          <cell r="A4392" t="str">
            <v>84099100</v>
          </cell>
          <cell r="B4392" t="str">
            <v>Parties moteurs a piston a allumage par etincelles</v>
          </cell>
          <cell r="C4392">
            <v>38393</v>
          </cell>
          <cell r="D4392">
            <v>20</v>
          </cell>
          <cell r="E4392">
            <v>0</v>
          </cell>
          <cell r="F4392">
            <v>18</v>
          </cell>
          <cell r="G4392">
            <v>20</v>
          </cell>
          <cell r="H4392">
            <v>0</v>
          </cell>
          <cell r="I4392">
            <v>18</v>
          </cell>
          <cell r="J4392">
            <v>1</v>
          </cell>
          <cell r="K4392">
            <v>0</v>
          </cell>
          <cell r="L4392" t="str">
            <v>KGM</v>
          </cell>
          <cell r="M4392">
            <v>0</v>
          </cell>
          <cell r="N4392">
            <v>0</v>
          </cell>
          <cell r="O4392" t="str">
            <v>CLASSE</v>
          </cell>
          <cell r="P4392">
            <v>3</v>
          </cell>
          <cell r="Q4392">
            <v>42.6</v>
          </cell>
          <cell r="R4392">
            <v>21</v>
          </cell>
          <cell r="S4392">
            <v>42.599999999999994</v>
          </cell>
          <cell r="T4392" t="str">
            <v xml:space="preserve"> </v>
          </cell>
        </row>
        <row r="4393">
          <cell r="A4393" t="str">
            <v>84099900</v>
          </cell>
          <cell r="B4393" t="str">
            <v>Parties de moteurs des nos 84.07 et 84.08 autres que du 840910 &amp; 840991</v>
          </cell>
          <cell r="C4393">
            <v>38393</v>
          </cell>
          <cell r="D4393">
            <v>20</v>
          </cell>
          <cell r="E4393">
            <v>0</v>
          </cell>
          <cell r="F4393">
            <v>18</v>
          </cell>
          <cell r="G4393">
            <v>20</v>
          </cell>
          <cell r="H4393">
            <v>0</v>
          </cell>
          <cell r="I4393">
            <v>18</v>
          </cell>
          <cell r="J4393">
            <v>1</v>
          </cell>
          <cell r="K4393">
            <v>0</v>
          </cell>
          <cell r="L4393" t="str">
            <v>KGM</v>
          </cell>
          <cell r="M4393">
            <v>0</v>
          </cell>
          <cell r="N4393">
            <v>0</v>
          </cell>
          <cell r="O4393" t="str">
            <v>CLASSE</v>
          </cell>
          <cell r="P4393">
            <v>3</v>
          </cell>
          <cell r="Q4393">
            <v>42.6</v>
          </cell>
          <cell r="R4393">
            <v>21</v>
          </cell>
          <cell r="S4393">
            <v>42.599999999999994</v>
          </cell>
          <cell r="T4393" t="str">
            <v xml:space="preserve"> </v>
          </cell>
        </row>
        <row r="4394">
          <cell r="A4394" t="str">
            <v>84101100</v>
          </cell>
          <cell r="B4394" t="str">
            <v>Turbines et roues hydrauliques d'une puissance &lt;= 1000 kw</v>
          </cell>
          <cell r="C4394">
            <v>38393</v>
          </cell>
          <cell r="D4394">
            <v>10</v>
          </cell>
          <cell r="E4394">
            <v>0</v>
          </cell>
          <cell r="F4394">
            <v>18</v>
          </cell>
          <cell r="G4394">
            <v>10</v>
          </cell>
          <cell r="H4394">
            <v>0</v>
          </cell>
          <cell r="I4394">
            <v>18</v>
          </cell>
          <cell r="J4394">
            <v>1</v>
          </cell>
          <cell r="K4394">
            <v>0</v>
          </cell>
          <cell r="L4394" t="str">
            <v>NMB</v>
          </cell>
          <cell r="M4394">
            <v>0</v>
          </cell>
          <cell r="N4394">
            <v>0</v>
          </cell>
          <cell r="O4394" t="str">
            <v>CLASSE</v>
          </cell>
          <cell r="P4394">
            <v>2</v>
          </cell>
          <cell r="Q4394">
            <v>30.8</v>
          </cell>
          <cell r="R4394">
            <v>11</v>
          </cell>
          <cell r="S4394">
            <v>30.800000000000011</v>
          </cell>
          <cell r="T4394" t="str">
            <v xml:space="preserve"> </v>
          </cell>
        </row>
        <row r="4395">
          <cell r="A4395" t="str">
            <v>84101200</v>
          </cell>
          <cell r="B4395" t="str">
            <v>Turbines et roues hydrauliques d'une puissance &gt; 1000kw et &lt; = 10.000 kw</v>
          </cell>
          <cell r="C4395">
            <v>38393</v>
          </cell>
          <cell r="D4395">
            <v>10</v>
          </cell>
          <cell r="E4395">
            <v>0</v>
          </cell>
          <cell r="F4395">
            <v>18</v>
          </cell>
          <cell r="G4395">
            <v>10</v>
          </cell>
          <cell r="H4395">
            <v>0</v>
          </cell>
          <cell r="I4395">
            <v>18</v>
          </cell>
          <cell r="J4395">
            <v>1</v>
          </cell>
          <cell r="K4395">
            <v>0</v>
          </cell>
          <cell r="L4395" t="str">
            <v>NMB</v>
          </cell>
          <cell r="M4395">
            <v>0</v>
          </cell>
          <cell r="N4395">
            <v>0</v>
          </cell>
          <cell r="O4395" t="str">
            <v>CLASSE</v>
          </cell>
          <cell r="P4395">
            <v>2</v>
          </cell>
          <cell r="Q4395">
            <v>30.8</v>
          </cell>
          <cell r="R4395">
            <v>11</v>
          </cell>
          <cell r="S4395">
            <v>30.800000000000011</v>
          </cell>
          <cell r="T4395" t="str">
            <v xml:space="preserve"> </v>
          </cell>
        </row>
        <row r="4396">
          <cell r="A4396" t="str">
            <v>84101300</v>
          </cell>
          <cell r="B4396" t="str">
            <v>Turbines roues hydrauliques d'une puissance &gt; 10 000 kw</v>
          </cell>
          <cell r="C4396">
            <v>38393</v>
          </cell>
          <cell r="D4396">
            <v>10</v>
          </cell>
          <cell r="E4396">
            <v>0</v>
          </cell>
          <cell r="F4396">
            <v>18</v>
          </cell>
          <cell r="G4396">
            <v>10</v>
          </cell>
          <cell r="H4396">
            <v>0</v>
          </cell>
          <cell r="I4396">
            <v>18</v>
          </cell>
          <cell r="J4396">
            <v>1</v>
          </cell>
          <cell r="K4396">
            <v>0</v>
          </cell>
          <cell r="L4396" t="str">
            <v>NMB</v>
          </cell>
          <cell r="M4396">
            <v>0</v>
          </cell>
          <cell r="N4396">
            <v>0</v>
          </cell>
          <cell r="O4396" t="str">
            <v>CLASSE</v>
          </cell>
          <cell r="P4396">
            <v>2</v>
          </cell>
          <cell r="Q4396">
            <v>30.8</v>
          </cell>
          <cell r="R4396">
            <v>11</v>
          </cell>
          <cell r="S4396">
            <v>30.800000000000011</v>
          </cell>
          <cell r="T4396" t="str">
            <v xml:space="preserve"> </v>
          </cell>
        </row>
        <row r="4397">
          <cell r="A4397" t="str">
            <v>84109000</v>
          </cell>
          <cell r="B4397" t="str">
            <v>Parties de turbines et roues hydrauliques y compris les regulateurs</v>
          </cell>
          <cell r="C4397">
            <v>38393</v>
          </cell>
          <cell r="D4397">
            <v>10</v>
          </cell>
          <cell r="E4397">
            <v>0</v>
          </cell>
          <cell r="F4397">
            <v>18</v>
          </cell>
          <cell r="G4397">
            <v>10</v>
          </cell>
          <cell r="H4397">
            <v>0</v>
          </cell>
          <cell r="I4397">
            <v>18</v>
          </cell>
          <cell r="J4397">
            <v>1</v>
          </cell>
          <cell r="K4397">
            <v>0</v>
          </cell>
          <cell r="L4397" t="str">
            <v>KGM</v>
          </cell>
          <cell r="M4397">
            <v>0</v>
          </cell>
          <cell r="N4397">
            <v>0</v>
          </cell>
          <cell r="O4397" t="str">
            <v>CLASSE</v>
          </cell>
          <cell r="P4397">
            <v>2</v>
          </cell>
          <cell r="Q4397">
            <v>30.8</v>
          </cell>
          <cell r="R4397">
            <v>11</v>
          </cell>
          <cell r="S4397">
            <v>30.800000000000011</v>
          </cell>
          <cell r="T4397" t="str">
            <v xml:space="preserve"> </v>
          </cell>
        </row>
        <row r="4398">
          <cell r="A4398" t="str">
            <v>84111100</v>
          </cell>
          <cell r="B4398" t="str">
            <v>Turboreacteurs d'une poussee &lt; = 25 kn</v>
          </cell>
          <cell r="C4398">
            <v>38393</v>
          </cell>
          <cell r="D4398">
            <v>10</v>
          </cell>
          <cell r="E4398">
            <v>0</v>
          </cell>
          <cell r="F4398">
            <v>18</v>
          </cell>
          <cell r="G4398">
            <v>10</v>
          </cell>
          <cell r="H4398">
            <v>0</v>
          </cell>
          <cell r="I4398">
            <v>18</v>
          </cell>
          <cell r="J4398">
            <v>1</v>
          </cell>
          <cell r="K4398">
            <v>0</v>
          </cell>
          <cell r="L4398" t="str">
            <v>NMB</v>
          </cell>
          <cell r="M4398">
            <v>0</v>
          </cell>
          <cell r="N4398">
            <v>0</v>
          </cell>
          <cell r="O4398" t="str">
            <v>CLASSE</v>
          </cell>
          <cell r="P4398">
            <v>2</v>
          </cell>
          <cell r="Q4398">
            <v>30.8</v>
          </cell>
          <cell r="R4398">
            <v>11</v>
          </cell>
          <cell r="S4398">
            <v>30.800000000000011</v>
          </cell>
          <cell r="T4398" t="str">
            <v xml:space="preserve"> </v>
          </cell>
        </row>
        <row r="4399">
          <cell r="A4399" t="str">
            <v>84111200</v>
          </cell>
          <cell r="B4399" t="str">
            <v>Turboreacteurs d'une poussee &gt; 25 kn</v>
          </cell>
          <cell r="C4399">
            <v>38393</v>
          </cell>
          <cell r="D4399">
            <v>10</v>
          </cell>
          <cell r="E4399">
            <v>0</v>
          </cell>
          <cell r="F4399">
            <v>18</v>
          </cell>
          <cell r="G4399">
            <v>10</v>
          </cell>
          <cell r="H4399">
            <v>0</v>
          </cell>
          <cell r="I4399">
            <v>18</v>
          </cell>
          <cell r="J4399">
            <v>1</v>
          </cell>
          <cell r="K4399">
            <v>0</v>
          </cell>
          <cell r="L4399" t="str">
            <v>NMB</v>
          </cell>
          <cell r="M4399">
            <v>0</v>
          </cell>
          <cell r="N4399">
            <v>0</v>
          </cell>
          <cell r="O4399" t="str">
            <v>CLASSE</v>
          </cell>
          <cell r="P4399">
            <v>2</v>
          </cell>
          <cell r="Q4399">
            <v>30.8</v>
          </cell>
          <cell r="R4399">
            <v>11</v>
          </cell>
          <cell r="S4399">
            <v>30.800000000000011</v>
          </cell>
          <cell r="T4399" t="str">
            <v xml:space="preserve"> </v>
          </cell>
        </row>
        <row r="4400">
          <cell r="A4400" t="str">
            <v>84112100</v>
          </cell>
          <cell r="B4400" t="str">
            <v>Turbopropulseurs d'une puissance &lt; = 1100 kw</v>
          </cell>
          <cell r="C4400">
            <v>38393</v>
          </cell>
          <cell r="D4400">
            <v>10</v>
          </cell>
          <cell r="E4400">
            <v>0</v>
          </cell>
          <cell r="F4400">
            <v>18</v>
          </cell>
          <cell r="G4400">
            <v>10</v>
          </cell>
          <cell r="H4400">
            <v>0</v>
          </cell>
          <cell r="I4400">
            <v>18</v>
          </cell>
          <cell r="J4400">
            <v>1</v>
          </cell>
          <cell r="K4400">
            <v>0</v>
          </cell>
          <cell r="L4400" t="str">
            <v>NMB</v>
          </cell>
          <cell r="M4400">
            <v>0</v>
          </cell>
          <cell r="N4400">
            <v>0</v>
          </cell>
          <cell r="O4400" t="str">
            <v>CLASSE</v>
          </cell>
          <cell r="P4400">
            <v>2</v>
          </cell>
          <cell r="Q4400">
            <v>30.8</v>
          </cell>
          <cell r="R4400">
            <v>11</v>
          </cell>
          <cell r="S4400">
            <v>30.800000000000011</v>
          </cell>
          <cell r="T4400" t="str">
            <v xml:space="preserve"> </v>
          </cell>
        </row>
        <row r="4401">
          <cell r="A4401" t="str">
            <v>84112200</v>
          </cell>
          <cell r="B4401" t="str">
            <v>Turbopropulseurs d'une puissance &gt; 1100 kw</v>
          </cell>
          <cell r="C4401">
            <v>38393</v>
          </cell>
          <cell r="D4401">
            <v>10</v>
          </cell>
          <cell r="E4401">
            <v>0</v>
          </cell>
          <cell r="F4401">
            <v>18</v>
          </cell>
          <cell r="G4401">
            <v>10</v>
          </cell>
          <cell r="H4401">
            <v>0</v>
          </cell>
          <cell r="I4401">
            <v>18</v>
          </cell>
          <cell r="J4401">
            <v>1</v>
          </cell>
          <cell r="K4401">
            <v>0</v>
          </cell>
          <cell r="L4401" t="str">
            <v>NMB</v>
          </cell>
          <cell r="M4401">
            <v>0</v>
          </cell>
          <cell r="N4401">
            <v>0</v>
          </cell>
          <cell r="O4401" t="str">
            <v>CLASSE</v>
          </cell>
          <cell r="P4401">
            <v>2</v>
          </cell>
          <cell r="Q4401">
            <v>30.8</v>
          </cell>
          <cell r="R4401">
            <v>11</v>
          </cell>
          <cell r="S4401">
            <v>30.800000000000011</v>
          </cell>
          <cell r="T4401" t="str">
            <v xml:space="preserve"> </v>
          </cell>
        </row>
        <row r="4402">
          <cell r="A4402" t="str">
            <v>84118100</v>
          </cell>
          <cell r="B4402" t="str">
            <v>Turbines a gaz d'une puissance &lt; = 5000 kw</v>
          </cell>
          <cell r="C4402">
            <v>38393</v>
          </cell>
          <cell r="D4402">
            <v>10</v>
          </cell>
          <cell r="E4402">
            <v>0</v>
          </cell>
          <cell r="F4402">
            <v>18</v>
          </cell>
          <cell r="G4402">
            <v>10</v>
          </cell>
          <cell r="H4402">
            <v>0</v>
          </cell>
          <cell r="I4402">
            <v>18</v>
          </cell>
          <cell r="J4402">
            <v>1</v>
          </cell>
          <cell r="K4402">
            <v>0</v>
          </cell>
          <cell r="L4402" t="str">
            <v>NMB</v>
          </cell>
          <cell r="M4402">
            <v>0</v>
          </cell>
          <cell r="N4402">
            <v>0</v>
          </cell>
          <cell r="O4402" t="str">
            <v>CLASSE</v>
          </cell>
          <cell r="P4402">
            <v>2</v>
          </cell>
          <cell r="Q4402">
            <v>30.8</v>
          </cell>
          <cell r="R4402">
            <v>11</v>
          </cell>
          <cell r="S4402">
            <v>30.800000000000011</v>
          </cell>
          <cell r="T4402" t="str">
            <v xml:space="preserve"> </v>
          </cell>
        </row>
        <row r="4403">
          <cell r="A4403" t="str">
            <v>84118200</v>
          </cell>
          <cell r="B4403" t="str">
            <v>Turbines a gaz d'une puissance &gt; 5000 kw</v>
          </cell>
          <cell r="C4403">
            <v>38393</v>
          </cell>
          <cell r="D4403">
            <v>10</v>
          </cell>
          <cell r="E4403">
            <v>0</v>
          </cell>
          <cell r="F4403">
            <v>18</v>
          </cell>
          <cell r="G4403">
            <v>10</v>
          </cell>
          <cell r="H4403">
            <v>0</v>
          </cell>
          <cell r="I4403">
            <v>18</v>
          </cell>
          <cell r="J4403">
            <v>1</v>
          </cell>
          <cell r="K4403">
            <v>0</v>
          </cell>
          <cell r="L4403" t="str">
            <v>NMB</v>
          </cell>
          <cell r="M4403">
            <v>0</v>
          </cell>
          <cell r="N4403">
            <v>0</v>
          </cell>
          <cell r="O4403" t="str">
            <v>CLASSE</v>
          </cell>
          <cell r="P4403">
            <v>2</v>
          </cell>
          <cell r="Q4403">
            <v>30.8</v>
          </cell>
          <cell r="R4403">
            <v>11</v>
          </cell>
          <cell r="S4403">
            <v>30.800000000000011</v>
          </cell>
          <cell r="T4403" t="str">
            <v xml:space="preserve"> </v>
          </cell>
        </row>
        <row r="4404">
          <cell r="A4404" t="str">
            <v>84119100</v>
          </cell>
          <cell r="B4404" t="str">
            <v>Parties de turboreacteurs ou de turbopropulseurs</v>
          </cell>
          <cell r="C4404">
            <v>38393</v>
          </cell>
          <cell r="D4404">
            <v>10</v>
          </cell>
          <cell r="E4404">
            <v>0</v>
          </cell>
          <cell r="F4404">
            <v>18</v>
          </cell>
          <cell r="G4404">
            <v>10</v>
          </cell>
          <cell r="H4404">
            <v>0</v>
          </cell>
          <cell r="I4404">
            <v>18</v>
          </cell>
          <cell r="J4404">
            <v>1</v>
          </cell>
          <cell r="K4404">
            <v>0</v>
          </cell>
          <cell r="L4404" t="str">
            <v>KGM</v>
          </cell>
          <cell r="M4404">
            <v>0</v>
          </cell>
          <cell r="N4404">
            <v>0</v>
          </cell>
          <cell r="O4404" t="str">
            <v>CLASSE</v>
          </cell>
          <cell r="P4404">
            <v>2</v>
          </cell>
          <cell r="Q4404">
            <v>30.8</v>
          </cell>
          <cell r="R4404">
            <v>11</v>
          </cell>
          <cell r="S4404">
            <v>30.800000000000011</v>
          </cell>
          <cell r="T4404" t="str">
            <v xml:space="preserve"> </v>
          </cell>
        </row>
        <row r="4405">
          <cell r="A4405" t="str">
            <v>84119900</v>
          </cell>
          <cell r="B4405" t="str">
            <v>Parties dautres turbines a gaz</v>
          </cell>
          <cell r="C4405">
            <v>38393</v>
          </cell>
          <cell r="D4405">
            <v>10</v>
          </cell>
          <cell r="E4405">
            <v>0</v>
          </cell>
          <cell r="F4405">
            <v>18</v>
          </cell>
          <cell r="G4405">
            <v>10</v>
          </cell>
          <cell r="H4405">
            <v>0</v>
          </cell>
          <cell r="I4405">
            <v>18</v>
          </cell>
          <cell r="J4405">
            <v>1</v>
          </cell>
          <cell r="K4405">
            <v>0</v>
          </cell>
          <cell r="L4405" t="str">
            <v>KGM</v>
          </cell>
          <cell r="M4405">
            <v>0</v>
          </cell>
          <cell r="N4405">
            <v>0</v>
          </cell>
          <cell r="O4405" t="str">
            <v>CLASSE</v>
          </cell>
          <cell r="P4405">
            <v>2</v>
          </cell>
          <cell r="Q4405">
            <v>30.8</v>
          </cell>
          <cell r="R4405">
            <v>11</v>
          </cell>
          <cell r="S4405">
            <v>30.800000000000011</v>
          </cell>
          <cell r="T4405" t="str">
            <v xml:space="preserve"> </v>
          </cell>
        </row>
        <row r="4406">
          <cell r="A4406" t="str">
            <v>84121000</v>
          </cell>
          <cell r="B4406" t="str">
            <v>Propulseurs a reaction autres que les turboreacteurs</v>
          </cell>
          <cell r="C4406">
            <v>38393</v>
          </cell>
          <cell r="D4406">
            <v>10</v>
          </cell>
          <cell r="E4406">
            <v>0</v>
          </cell>
          <cell r="F4406">
            <v>18</v>
          </cell>
          <cell r="G4406">
            <v>10</v>
          </cell>
          <cell r="H4406">
            <v>0</v>
          </cell>
          <cell r="I4406">
            <v>18</v>
          </cell>
          <cell r="J4406">
            <v>1</v>
          </cell>
          <cell r="K4406">
            <v>0</v>
          </cell>
          <cell r="L4406" t="str">
            <v>NMB</v>
          </cell>
          <cell r="M4406">
            <v>0</v>
          </cell>
          <cell r="N4406">
            <v>0</v>
          </cell>
          <cell r="O4406" t="str">
            <v>CLASSE</v>
          </cell>
          <cell r="P4406">
            <v>2</v>
          </cell>
          <cell r="Q4406">
            <v>30.8</v>
          </cell>
          <cell r="R4406">
            <v>11</v>
          </cell>
          <cell r="S4406">
            <v>30.800000000000011</v>
          </cell>
          <cell r="T4406" t="str">
            <v xml:space="preserve"> </v>
          </cell>
        </row>
        <row r="4407">
          <cell r="A4407" t="str">
            <v>84122100</v>
          </cell>
          <cell r="B4407" t="str">
            <v>Moteurs hydrauliques a mouvement rectiligne( cylindres)</v>
          </cell>
          <cell r="C4407">
            <v>38393</v>
          </cell>
          <cell r="D4407">
            <v>10</v>
          </cell>
          <cell r="E4407">
            <v>0</v>
          </cell>
          <cell r="F4407">
            <v>18</v>
          </cell>
          <cell r="G4407">
            <v>10</v>
          </cell>
          <cell r="H4407">
            <v>0</v>
          </cell>
          <cell r="I4407">
            <v>18</v>
          </cell>
          <cell r="J4407">
            <v>1</v>
          </cell>
          <cell r="K4407">
            <v>0</v>
          </cell>
          <cell r="L4407" t="str">
            <v>NMB</v>
          </cell>
          <cell r="M4407">
            <v>0</v>
          </cell>
          <cell r="N4407">
            <v>0</v>
          </cell>
          <cell r="O4407" t="str">
            <v>CLASSE</v>
          </cell>
          <cell r="P4407">
            <v>2</v>
          </cell>
          <cell r="Q4407">
            <v>30.8</v>
          </cell>
          <cell r="R4407">
            <v>11</v>
          </cell>
          <cell r="S4407">
            <v>30.800000000000011</v>
          </cell>
          <cell r="T4407" t="str">
            <v xml:space="preserve"> </v>
          </cell>
        </row>
        <row r="4408">
          <cell r="A4408" t="str">
            <v>84122900</v>
          </cell>
          <cell r="B4408" t="str">
            <v>Moteurs hydrauliques &amp; machines motrices autres que du 841210 &amp; 841221</v>
          </cell>
          <cell r="C4408">
            <v>38393</v>
          </cell>
          <cell r="D4408">
            <v>10</v>
          </cell>
          <cell r="E4408">
            <v>0</v>
          </cell>
          <cell r="F4408">
            <v>18</v>
          </cell>
          <cell r="G4408">
            <v>10</v>
          </cell>
          <cell r="H4408">
            <v>0</v>
          </cell>
          <cell r="I4408">
            <v>18</v>
          </cell>
          <cell r="J4408">
            <v>1</v>
          </cell>
          <cell r="K4408">
            <v>0</v>
          </cell>
          <cell r="L4408" t="str">
            <v>NMB</v>
          </cell>
          <cell r="M4408">
            <v>0</v>
          </cell>
          <cell r="N4408">
            <v>0</v>
          </cell>
          <cell r="O4408" t="str">
            <v>CLASSE</v>
          </cell>
          <cell r="P4408">
            <v>2</v>
          </cell>
          <cell r="Q4408">
            <v>30.8</v>
          </cell>
          <cell r="R4408">
            <v>11</v>
          </cell>
          <cell r="S4408">
            <v>30.800000000000011</v>
          </cell>
          <cell r="T4408" t="str">
            <v xml:space="preserve"> </v>
          </cell>
        </row>
        <row r="4409">
          <cell r="A4409" t="str">
            <v>84123100</v>
          </cell>
          <cell r="B4409" t="str">
            <v>Moteurs pneumatiques a mouvement rectiligne (cylindre)</v>
          </cell>
          <cell r="C4409">
            <v>38393</v>
          </cell>
          <cell r="D4409">
            <v>10</v>
          </cell>
          <cell r="E4409">
            <v>0</v>
          </cell>
          <cell r="F4409">
            <v>18</v>
          </cell>
          <cell r="G4409">
            <v>10</v>
          </cell>
          <cell r="H4409">
            <v>0</v>
          </cell>
          <cell r="I4409">
            <v>18</v>
          </cell>
          <cell r="J4409">
            <v>1</v>
          </cell>
          <cell r="K4409">
            <v>0</v>
          </cell>
          <cell r="L4409" t="str">
            <v>NMB</v>
          </cell>
          <cell r="M4409">
            <v>0</v>
          </cell>
          <cell r="N4409">
            <v>0</v>
          </cell>
          <cell r="O4409" t="str">
            <v>CLASSE</v>
          </cell>
          <cell r="P4409">
            <v>2</v>
          </cell>
          <cell r="Q4409">
            <v>30.8</v>
          </cell>
          <cell r="R4409">
            <v>11</v>
          </cell>
          <cell r="S4409">
            <v>30.800000000000011</v>
          </cell>
          <cell r="T4409" t="str">
            <v xml:space="preserve"> </v>
          </cell>
        </row>
        <row r="4410">
          <cell r="A4410" t="str">
            <v>84123900</v>
          </cell>
          <cell r="B4410" t="str">
            <v>Moteurs pneumatiques</v>
          </cell>
          <cell r="C4410">
            <v>38393</v>
          </cell>
          <cell r="D4410">
            <v>10</v>
          </cell>
          <cell r="E4410">
            <v>0</v>
          </cell>
          <cell r="F4410">
            <v>18</v>
          </cell>
          <cell r="G4410">
            <v>10</v>
          </cell>
          <cell r="H4410">
            <v>0</v>
          </cell>
          <cell r="I4410">
            <v>18</v>
          </cell>
          <cell r="J4410">
            <v>1</v>
          </cell>
          <cell r="K4410">
            <v>0</v>
          </cell>
          <cell r="L4410" t="str">
            <v>NMB</v>
          </cell>
          <cell r="M4410">
            <v>0</v>
          </cell>
          <cell r="N4410">
            <v>0</v>
          </cell>
          <cell r="O4410" t="str">
            <v>CLASSE</v>
          </cell>
          <cell r="P4410">
            <v>2</v>
          </cell>
          <cell r="Q4410">
            <v>30.8</v>
          </cell>
          <cell r="R4410">
            <v>11</v>
          </cell>
          <cell r="S4410">
            <v>30.800000000000011</v>
          </cell>
          <cell r="T4410" t="str">
            <v xml:space="preserve"> </v>
          </cell>
        </row>
        <row r="4411">
          <cell r="A4411" t="str">
            <v>84128000</v>
          </cell>
          <cell r="B4411" t="str">
            <v>Moteurs et machines motrices pneumatiques autres que du 841210 a 841239</v>
          </cell>
          <cell r="C4411">
            <v>38393</v>
          </cell>
          <cell r="D4411">
            <v>10</v>
          </cell>
          <cell r="E4411">
            <v>0</v>
          </cell>
          <cell r="F4411">
            <v>18</v>
          </cell>
          <cell r="G4411">
            <v>10</v>
          </cell>
          <cell r="H4411">
            <v>0</v>
          </cell>
          <cell r="I4411">
            <v>18</v>
          </cell>
          <cell r="J4411">
            <v>1</v>
          </cell>
          <cell r="K4411">
            <v>0</v>
          </cell>
          <cell r="L4411" t="str">
            <v>NMB</v>
          </cell>
          <cell r="M4411">
            <v>0</v>
          </cell>
          <cell r="N4411">
            <v>0</v>
          </cell>
          <cell r="O4411" t="str">
            <v>CLASSE</v>
          </cell>
          <cell r="P4411">
            <v>2</v>
          </cell>
          <cell r="Q4411">
            <v>30.8</v>
          </cell>
          <cell r="R4411">
            <v>11</v>
          </cell>
          <cell r="S4411">
            <v>30.800000000000011</v>
          </cell>
          <cell r="T4411" t="str">
            <v xml:space="preserve"> </v>
          </cell>
        </row>
        <row r="4412">
          <cell r="A4412" t="str">
            <v>84129000</v>
          </cell>
          <cell r="B4412" t="str">
            <v>Parties de moteurs et de machines motrices</v>
          </cell>
          <cell r="C4412">
            <v>38393</v>
          </cell>
          <cell r="D4412">
            <v>10</v>
          </cell>
          <cell r="E4412">
            <v>0</v>
          </cell>
          <cell r="F4412">
            <v>18</v>
          </cell>
          <cell r="G4412">
            <v>10</v>
          </cell>
          <cell r="H4412">
            <v>0</v>
          </cell>
          <cell r="I4412">
            <v>18</v>
          </cell>
          <cell r="J4412">
            <v>1</v>
          </cell>
          <cell r="K4412">
            <v>0</v>
          </cell>
          <cell r="L4412" t="str">
            <v>KGM</v>
          </cell>
          <cell r="M4412">
            <v>0</v>
          </cell>
          <cell r="N4412">
            <v>0</v>
          </cell>
          <cell r="O4412" t="str">
            <v>CLASSE</v>
          </cell>
          <cell r="P4412">
            <v>2</v>
          </cell>
          <cell r="Q4412">
            <v>30.8</v>
          </cell>
          <cell r="R4412">
            <v>11</v>
          </cell>
          <cell r="S4412">
            <v>30.800000000000011</v>
          </cell>
          <cell r="T4412" t="str">
            <v xml:space="preserve"> </v>
          </cell>
        </row>
        <row r="4413">
          <cell r="A4413" t="str">
            <v>84131100</v>
          </cell>
          <cell r="B4413" t="str">
            <v>Pompes a carburants des types utilises dans garages et stations-service</v>
          </cell>
          <cell r="C4413">
            <v>38393</v>
          </cell>
          <cell r="D4413">
            <v>10</v>
          </cell>
          <cell r="E4413">
            <v>0</v>
          </cell>
          <cell r="F4413">
            <v>18</v>
          </cell>
          <cell r="G4413">
            <v>10</v>
          </cell>
          <cell r="H4413">
            <v>0</v>
          </cell>
          <cell r="I4413">
            <v>18</v>
          </cell>
          <cell r="J4413">
            <v>1</v>
          </cell>
          <cell r="K4413">
            <v>0</v>
          </cell>
          <cell r="L4413" t="str">
            <v>NMB</v>
          </cell>
          <cell r="M4413">
            <v>0</v>
          </cell>
          <cell r="N4413">
            <v>0</v>
          </cell>
          <cell r="O4413" t="str">
            <v>CLASSE</v>
          </cell>
          <cell r="P4413">
            <v>2</v>
          </cell>
          <cell r="Q4413">
            <v>30.8</v>
          </cell>
          <cell r="R4413">
            <v>11</v>
          </cell>
          <cell r="S4413">
            <v>30.800000000000011</v>
          </cell>
          <cell r="T4413" t="str">
            <v xml:space="preserve"> </v>
          </cell>
        </row>
        <row r="4414">
          <cell r="A4414" t="str">
            <v>84131900</v>
          </cell>
          <cell r="B4414" t="str">
            <v>Pompes a dispositif mesureur ou concues pr comporter un tel disposif</v>
          </cell>
          <cell r="C4414">
            <v>38393</v>
          </cell>
          <cell r="D4414">
            <v>10</v>
          </cell>
          <cell r="E4414">
            <v>0</v>
          </cell>
          <cell r="F4414">
            <v>18</v>
          </cell>
          <cell r="G4414">
            <v>10</v>
          </cell>
          <cell r="H4414">
            <v>0</v>
          </cell>
          <cell r="I4414">
            <v>18</v>
          </cell>
          <cell r="J4414">
            <v>1</v>
          </cell>
          <cell r="K4414">
            <v>0</v>
          </cell>
          <cell r="L4414" t="str">
            <v>NMB</v>
          </cell>
          <cell r="M4414">
            <v>0</v>
          </cell>
          <cell r="N4414">
            <v>0</v>
          </cell>
          <cell r="O4414" t="str">
            <v>CLASSE</v>
          </cell>
          <cell r="P4414">
            <v>2</v>
          </cell>
          <cell r="Q4414">
            <v>30.8</v>
          </cell>
          <cell r="R4414">
            <v>11</v>
          </cell>
          <cell r="S4414">
            <v>30.800000000000011</v>
          </cell>
          <cell r="T4414" t="str">
            <v xml:space="preserve"> </v>
          </cell>
        </row>
        <row r="4415">
          <cell r="A4415" t="str">
            <v>84132000</v>
          </cell>
          <cell r="B4415" t="str">
            <v>Pompes a bras, autres que des n. 841311 ou 841319.</v>
          </cell>
          <cell r="C4415">
            <v>38393</v>
          </cell>
          <cell r="D4415">
            <v>10</v>
          </cell>
          <cell r="E4415">
            <v>0</v>
          </cell>
          <cell r="F4415">
            <v>18</v>
          </cell>
          <cell r="G4415">
            <v>10</v>
          </cell>
          <cell r="H4415">
            <v>0</v>
          </cell>
          <cell r="I4415">
            <v>18</v>
          </cell>
          <cell r="J4415">
            <v>1</v>
          </cell>
          <cell r="K4415">
            <v>0</v>
          </cell>
          <cell r="L4415" t="str">
            <v>NMB</v>
          </cell>
          <cell r="M4415">
            <v>0</v>
          </cell>
          <cell r="N4415">
            <v>0</v>
          </cell>
          <cell r="O4415" t="str">
            <v>CLASSE</v>
          </cell>
          <cell r="P4415">
            <v>2</v>
          </cell>
          <cell r="Q4415">
            <v>30.8</v>
          </cell>
          <cell r="R4415">
            <v>11</v>
          </cell>
          <cell r="S4415">
            <v>30.800000000000011</v>
          </cell>
          <cell r="T4415" t="str">
            <v xml:space="preserve"> </v>
          </cell>
        </row>
        <row r="4416">
          <cell r="A4416" t="str">
            <v>84133000</v>
          </cell>
          <cell r="B4416" t="str">
            <v>Pompes a l'huile, liquide de refoidissement pour moteurs essence ou diesel</v>
          </cell>
          <cell r="C4416">
            <v>38393</v>
          </cell>
          <cell r="D4416">
            <v>10</v>
          </cell>
          <cell r="E4416">
            <v>0</v>
          </cell>
          <cell r="F4416">
            <v>18</v>
          </cell>
          <cell r="G4416">
            <v>10</v>
          </cell>
          <cell r="H4416">
            <v>0</v>
          </cell>
          <cell r="I4416">
            <v>18</v>
          </cell>
          <cell r="J4416">
            <v>1</v>
          </cell>
          <cell r="K4416">
            <v>0</v>
          </cell>
          <cell r="L4416" t="str">
            <v>NMB</v>
          </cell>
          <cell r="M4416">
            <v>0</v>
          </cell>
          <cell r="N4416">
            <v>0</v>
          </cell>
          <cell r="O4416" t="str">
            <v>CLASSE</v>
          </cell>
          <cell r="P4416">
            <v>2</v>
          </cell>
          <cell r="Q4416">
            <v>30.8</v>
          </cell>
          <cell r="R4416">
            <v>11</v>
          </cell>
          <cell r="S4416">
            <v>30.800000000000011</v>
          </cell>
          <cell r="T4416" t="str">
            <v xml:space="preserve"> </v>
          </cell>
        </row>
        <row r="4417">
          <cell r="A4417" t="str">
            <v>84134000</v>
          </cell>
          <cell r="B4417" t="str">
            <v>Pompes a beton</v>
          </cell>
          <cell r="C4417">
            <v>38393</v>
          </cell>
          <cell r="D4417">
            <v>10</v>
          </cell>
          <cell r="E4417">
            <v>0</v>
          </cell>
          <cell r="F4417">
            <v>18</v>
          </cell>
          <cell r="G4417">
            <v>10</v>
          </cell>
          <cell r="H4417">
            <v>0</v>
          </cell>
          <cell r="I4417">
            <v>18</v>
          </cell>
          <cell r="J4417">
            <v>1</v>
          </cell>
          <cell r="K4417">
            <v>0</v>
          </cell>
          <cell r="L4417" t="str">
            <v>NMB</v>
          </cell>
          <cell r="M4417">
            <v>0</v>
          </cell>
          <cell r="N4417">
            <v>0</v>
          </cell>
          <cell r="O4417" t="str">
            <v>CLASSE</v>
          </cell>
          <cell r="P4417">
            <v>2</v>
          </cell>
          <cell r="Q4417">
            <v>30.8</v>
          </cell>
          <cell r="R4417">
            <v>11</v>
          </cell>
          <cell r="S4417">
            <v>30.800000000000011</v>
          </cell>
          <cell r="T4417" t="str">
            <v xml:space="preserve"> </v>
          </cell>
        </row>
        <row r="4418">
          <cell r="A4418" t="str">
            <v>84135000</v>
          </cell>
          <cell r="B4418" t="str">
            <v>Pompes volumetriques alternatives,</v>
          </cell>
          <cell r="C4418">
            <v>38393</v>
          </cell>
          <cell r="D4418">
            <v>10</v>
          </cell>
          <cell r="E4418">
            <v>0</v>
          </cell>
          <cell r="F4418">
            <v>18</v>
          </cell>
          <cell r="G4418">
            <v>10</v>
          </cell>
          <cell r="H4418">
            <v>0</v>
          </cell>
          <cell r="I4418">
            <v>18</v>
          </cell>
          <cell r="J4418">
            <v>1</v>
          </cell>
          <cell r="K4418">
            <v>0</v>
          </cell>
          <cell r="L4418" t="str">
            <v>NMB</v>
          </cell>
          <cell r="M4418">
            <v>0</v>
          </cell>
          <cell r="N4418">
            <v>0</v>
          </cell>
          <cell r="O4418" t="str">
            <v>CLASSE</v>
          </cell>
          <cell r="P4418">
            <v>2</v>
          </cell>
          <cell r="Q4418">
            <v>30.8</v>
          </cell>
          <cell r="R4418">
            <v>11</v>
          </cell>
          <cell r="S4418">
            <v>30.800000000000011</v>
          </cell>
          <cell r="T4418" t="str">
            <v xml:space="preserve"> </v>
          </cell>
        </row>
        <row r="4419">
          <cell r="A4419" t="str">
            <v>84136000</v>
          </cell>
          <cell r="B4419" t="str">
            <v>Pompes volumetriques rotatives</v>
          </cell>
          <cell r="C4419">
            <v>38393</v>
          </cell>
          <cell r="D4419">
            <v>10</v>
          </cell>
          <cell r="E4419">
            <v>0</v>
          </cell>
          <cell r="F4419">
            <v>18</v>
          </cell>
          <cell r="G4419">
            <v>10</v>
          </cell>
          <cell r="H4419">
            <v>0</v>
          </cell>
          <cell r="I4419">
            <v>18</v>
          </cell>
          <cell r="J4419">
            <v>1</v>
          </cell>
          <cell r="K4419">
            <v>0</v>
          </cell>
          <cell r="L4419" t="str">
            <v>NMB</v>
          </cell>
          <cell r="M4419">
            <v>0</v>
          </cell>
          <cell r="N4419">
            <v>0</v>
          </cell>
          <cell r="O4419" t="str">
            <v>CLASSE</v>
          </cell>
          <cell r="P4419">
            <v>2</v>
          </cell>
          <cell r="Q4419">
            <v>30.8</v>
          </cell>
          <cell r="R4419">
            <v>11</v>
          </cell>
          <cell r="S4419">
            <v>30.800000000000011</v>
          </cell>
          <cell r="T4419" t="str">
            <v xml:space="preserve"> </v>
          </cell>
        </row>
        <row r="4420">
          <cell r="A4420" t="str">
            <v>84137000</v>
          </cell>
          <cell r="B4420" t="str">
            <v>Pompes centrifuges,</v>
          </cell>
          <cell r="C4420">
            <v>38393</v>
          </cell>
          <cell r="D4420">
            <v>10</v>
          </cell>
          <cell r="E4420">
            <v>0</v>
          </cell>
          <cell r="F4420">
            <v>18</v>
          </cell>
          <cell r="G4420">
            <v>10</v>
          </cell>
          <cell r="H4420">
            <v>0</v>
          </cell>
          <cell r="I4420">
            <v>18</v>
          </cell>
          <cell r="J4420">
            <v>1</v>
          </cell>
          <cell r="K4420">
            <v>0</v>
          </cell>
          <cell r="L4420" t="str">
            <v>NMB</v>
          </cell>
          <cell r="M4420">
            <v>0</v>
          </cell>
          <cell r="N4420">
            <v>0</v>
          </cell>
          <cell r="O4420" t="str">
            <v>CLASSE</v>
          </cell>
          <cell r="P4420">
            <v>2</v>
          </cell>
          <cell r="Q4420">
            <v>30.8</v>
          </cell>
          <cell r="R4420">
            <v>11</v>
          </cell>
          <cell r="S4420">
            <v>30.800000000000011</v>
          </cell>
          <cell r="T4420" t="str">
            <v xml:space="preserve"> </v>
          </cell>
        </row>
        <row r="4421">
          <cell r="A4421" t="str">
            <v>84138100</v>
          </cell>
          <cell r="B4421" t="str">
            <v>Pompes pour liquide ndnca</v>
          </cell>
          <cell r="C4421">
            <v>38393</v>
          </cell>
          <cell r="D4421">
            <v>10</v>
          </cell>
          <cell r="E4421">
            <v>0</v>
          </cell>
          <cell r="F4421">
            <v>18</v>
          </cell>
          <cell r="G4421">
            <v>10</v>
          </cell>
          <cell r="H4421">
            <v>0</v>
          </cell>
          <cell r="I4421">
            <v>18</v>
          </cell>
          <cell r="J4421">
            <v>1</v>
          </cell>
          <cell r="K4421">
            <v>0</v>
          </cell>
          <cell r="L4421" t="str">
            <v>NMB</v>
          </cell>
          <cell r="M4421">
            <v>0</v>
          </cell>
          <cell r="N4421">
            <v>0</v>
          </cell>
          <cell r="O4421" t="str">
            <v>CLASSE</v>
          </cell>
          <cell r="P4421">
            <v>2</v>
          </cell>
          <cell r="Q4421">
            <v>30.8</v>
          </cell>
          <cell r="R4421">
            <v>11</v>
          </cell>
          <cell r="S4421">
            <v>30.800000000000011</v>
          </cell>
          <cell r="T4421" t="str">
            <v xml:space="preserve"> </v>
          </cell>
        </row>
        <row r="4422">
          <cell r="A4422" t="str">
            <v>84138200</v>
          </cell>
          <cell r="B4422" t="str">
            <v>Elevateurs a liquides</v>
          </cell>
          <cell r="C4422">
            <v>38393</v>
          </cell>
          <cell r="D4422">
            <v>10</v>
          </cell>
          <cell r="E4422">
            <v>0</v>
          </cell>
          <cell r="F4422">
            <v>18</v>
          </cell>
          <cell r="G4422">
            <v>10</v>
          </cell>
          <cell r="H4422">
            <v>0</v>
          </cell>
          <cell r="I4422">
            <v>18</v>
          </cell>
          <cell r="J4422">
            <v>1</v>
          </cell>
          <cell r="K4422">
            <v>0</v>
          </cell>
          <cell r="L4422" t="str">
            <v>NMB</v>
          </cell>
          <cell r="M4422">
            <v>0</v>
          </cell>
          <cell r="N4422">
            <v>0</v>
          </cell>
          <cell r="O4422" t="str">
            <v>CLASSE</v>
          </cell>
          <cell r="P4422">
            <v>2</v>
          </cell>
          <cell r="Q4422">
            <v>30.8</v>
          </cell>
          <cell r="R4422">
            <v>11</v>
          </cell>
          <cell r="S4422">
            <v>30.800000000000011</v>
          </cell>
          <cell r="T4422" t="str">
            <v xml:space="preserve"> </v>
          </cell>
        </row>
        <row r="4423">
          <cell r="A4423" t="str">
            <v>84139100</v>
          </cell>
          <cell r="B4423" t="str">
            <v>Parties des pompes du 84.13</v>
          </cell>
          <cell r="C4423">
            <v>38393</v>
          </cell>
          <cell r="D4423">
            <v>10</v>
          </cell>
          <cell r="E4423">
            <v>0</v>
          </cell>
          <cell r="F4423">
            <v>18</v>
          </cell>
          <cell r="G4423">
            <v>10</v>
          </cell>
          <cell r="H4423">
            <v>0</v>
          </cell>
          <cell r="I4423">
            <v>18</v>
          </cell>
          <cell r="J4423">
            <v>1</v>
          </cell>
          <cell r="K4423">
            <v>0</v>
          </cell>
          <cell r="L4423" t="str">
            <v>KGM</v>
          </cell>
          <cell r="M4423">
            <v>0</v>
          </cell>
          <cell r="N4423">
            <v>0</v>
          </cell>
          <cell r="O4423" t="str">
            <v>CLASSE</v>
          </cell>
          <cell r="P4423">
            <v>2</v>
          </cell>
          <cell r="Q4423">
            <v>30.8</v>
          </cell>
          <cell r="R4423">
            <v>11</v>
          </cell>
          <cell r="S4423">
            <v>30.800000000000011</v>
          </cell>
          <cell r="T4423" t="str">
            <v xml:space="preserve"> </v>
          </cell>
        </row>
        <row r="4424">
          <cell r="A4424" t="str">
            <v>84139200</v>
          </cell>
          <cell r="B4424" t="str">
            <v>Parties d'elevateurs a liquides du 84.13</v>
          </cell>
          <cell r="C4424">
            <v>38393</v>
          </cell>
          <cell r="D4424">
            <v>10</v>
          </cell>
          <cell r="E4424">
            <v>0</v>
          </cell>
          <cell r="F4424">
            <v>18</v>
          </cell>
          <cell r="G4424">
            <v>10</v>
          </cell>
          <cell r="H4424">
            <v>0</v>
          </cell>
          <cell r="I4424">
            <v>18</v>
          </cell>
          <cell r="J4424">
            <v>1</v>
          </cell>
          <cell r="K4424">
            <v>0</v>
          </cell>
          <cell r="L4424" t="str">
            <v>KGM</v>
          </cell>
          <cell r="M4424">
            <v>0</v>
          </cell>
          <cell r="N4424">
            <v>0</v>
          </cell>
          <cell r="O4424" t="str">
            <v>CLASSE</v>
          </cell>
          <cell r="P4424">
            <v>2</v>
          </cell>
          <cell r="Q4424">
            <v>30.8</v>
          </cell>
          <cell r="R4424">
            <v>11</v>
          </cell>
          <cell r="S4424">
            <v>30.800000000000011</v>
          </cell>
          <cell r="T4424" t="str">
            <v xml:space="preserve"> </v>
          </cell>
        </row>
        <row r="4425">
          <cell r="A4425" t="str">
            <v>84141000</v>
          </cell>
          <cell r="B4425" t="str">
            <v>Pompes a vide</v>
          </cell>
          <cell r="C4425">
            <v>38393</v>
          </cell>
          <cell r="D4425">
            <v>10</v>
          </cell>
          <cell r="E4425">
            <v>0</v>
          </cell>
          <cell r="F4425">
            <v>18</v>
          </cell>
          <cell r="G4425">
            <v>10</v>
          </cell>
          <cell r="H4425">
            <v>0</v>
          </cell>
          <cell r="I4425">
            <v>18</v>
          </cell>
          <cell r="J4425">
            <v>1</v>
          </cell>
          <cell r="K4425">
            <v>0</v>
          </cell>
          <cell r="L4425" t="str">
            <v>NMB</v>
          </cell>
          <cell r="M4425">
            <v>0</v>
          </cell>
          <cell r="N4425">
            <v>0</v>
          </cell>
          <cell r="O4425" t="str">
            <v>CLASSE</v>
          </cell>
          <cell r="P4425">
            <v>2</v>
          </cell>
          <cell r="Q4425">
            <v>30.8</v>
          </cell>
          <cell r="R4425">
            <v>11</v>
          </cell>
          <cell r="S4425">
            <v>30.800000000000011</v>
          </cell>
          <cell r="T4425" t="str">
            <v xml:space="preserve"> </v>
          </cell>
        </row>
        <row r="4426">
          <cell r="A4426" t="str">
            <v>84142000</v>
          </cell>
          <cell r="B4426" t="str">
            <v>Pompes a air a main ou a pied</v>
          </cell>
          <cell r="C4426">
            <v>38393</v>
          </cell>
          <cell r="D4426">
            <v>20</v>
          </cell>
          <cell r="E4426">
            <v>0</v>
          </cell>
          <cell r="F4426">
            <v>18</v>
          </cell>
          <cell r="G4426">
            <v>20</v>
          </cell>
          <cell r="H4426">
            <v>0</v>
          </cell>
          <cell r="I4426">
            <v>18</v>
          </cell>
          <cell r="J4426">
            <v>1</v>
          </cell>
          <cell r="K4426">
            <v>0</v>
          </cell>
          <cell r="L4426" t="str">
            <v>NMB</v>
          </cell>
          <cell r="M4426">
            <v>0</v>
          </cell>
          <cell r="N4426">
            <v>0</v>
          </cell>
          <cell r="O4426" t="str">
            <v>CLASSE</v>
          </cell>
          <cell r="P4426">
            <v>3</v>
          </cell>
          <cell r="Q4426">
            <v>42.6</v>
          </cell>
          <cell r="R4426">
            <v>21</v>
          </cell>
          <cell r="S4426">
            <v>42.599999999999994</v>
          </cell>
          <cell r="T4426" t="str">
            <v xml:space="preserve"> </v>
          </cell>
        </row>
        <row r="4427">
          <cell r="A4427" t="str">
            <v>84143000</v>
          </cell>
          <cell r="B4427" t="str">
            <v>Compresseurs frigorifiques</v>
          </cell>
          <cell r="C4427">
            <v>38393</v>
          </cell>
          <cell r="D4427">
            <v>10</v>
          </cell>
          <cell r="E4427">
            <v>0</v>
          </cell>
          <cell r="F4427">
            <v>18</v>
          </cell>
          <cell r="G4427">
            <v>10</v>
          </cell>
          <cell r="H4427">
            <v>0</v>
          </cell>
          <cell r="I4427">
            <v>18</v>
          </cell>
          <cell r="J4427">
            <v>1</v>
          </cell>
          <cell r="K4427">
            <v>0</v>
          </cell>
          <cell r="L4427" t="str">
            <v>NMB</v>
          </cell>
          <cell r="M4427">
            <v>0</v>
          </cell>
          <cell r="N4427">
            <v>0</v>
          </cell>
          <cell r="O4427" t="str">
            <v>CLASSE</v>
          </cell>
          <cell r="P4427">
            <v>2</v>
          </cell>
          <cell r="Q4427">
            <v>30.8</v>
          </cell>
          <cell r="R4427">
            <v>11</v>
          </cell>
          <cell r="S4427">
            <v>30.800000000000011</v>
          </cell>
          <cell r="T4427" t="str">
            <v xml:space="preserve"> </v>
          </cell>
        </row>
        <row r="4428">
          <cell r="A4428" t="str">
            <v>84144000</v>
          </cell>
          <cell r="B4428" t="str">
            <v>Compresseurs d'air, montes sur chassis a roues et remorquables</v>
          </cell>
          <cell r="C4428">
            <v>38393</v>
          </cell>
          <cell r="D4428">
            <v>10</v>
          </cell>
          <cell r="E4428">
            <v>0</v>
          </cell>
          <cell r="F4428">
            <v>18</v>
          </cell>
          <cell r="G4428">
            <v>10</v>
          </cell>
          <cell r="H4428">
            <v>0</v>
          </cell>
          <cell r="I4428">
            <v>18</v>
          </cell>
          <cell r="J4428">
            <v>1</v>
          </cell>
          <cell r="K4428">
            <v>0</v>
          </cell>
          <cell r="L4428" t="str">
            <v>NMB</v>
          </cell>
          <cell r="M4428">
            <v>0</v>
          </cell>
          <cell r="N4428">
            <v>0</v>
          </cell>
          <cell r="O4428" t="str">
            <v>CLASSE</v>
          </cell>
          <cell r="P4428">
            <v>2</v>
          </cell>
          <cell r="Q4428">
            <v>30.8</v>
          </cell>
          <cell r="R4428">
            <v>11</v>
          </cell>
          <cell r="S4428">
            <v>30.800000000000011</v>
          </cell>
          <cell r="T4428" t="str">
            <v xml:space="preserve"> </v>
          </cell>
        </row>
        <row r="4429">
          <cell r="A4429" t="str">
            <v>84145100</v>
          </cell>
          <cell r="B4429" t="str">
            <v>Ventilateurs d'appartement ou domestques d'une puissance &lt; = 125 w</v>
          </cell>
          <cell r="C4429">
            <v>38393</v>
          </cell>
          <cell r="D4429">
            <v>20</v>
          </cell>
          <cell r="E4429">
            <v>0</v>
          </cell>
          <cell r="F4429">
            <v>18</v>
          </cell>
          <cell r="G4429">
            <v>20</v>
          </cell>
          <cell r="H4429">
            <v>0</v>
          </cell>
          <cell r="I4429">
            <v>18</v>
          </cell>
          <cell r="J4429">
            <v>1</v>
          </cell>
          <cell r="K4429">
            <v>0</v>
          </cell>
          <cell r="L4429" t="str">
            <v>NMB</v>
          </cell>
          <cell r="M4429">
            <v>0</v>
          </cell>
          <cell r="N4429">
            <v>0</v>
          </cell>
          <cell r="O4429" t="str">
            <v>CLASSE</v>
          </cell>
          <cell r="P4429">
            <v>3</v>
          </cell>
          <cell r="Q4429">
            <v>42.6</v>
          </cell>
          <cell r="R4429">
            <v>21</v>
          </cell>
          <cell r="S4429">
            <v>42.599999999999994</v>
          </cell>
          <cell r="T4429" t="str">
            <v xml:space="preserve"> </v>
          </cell>
        </row>
        <row r="4430">
          <cell r="A4430" t="str">
            <v>84145900</v>
          </cell>
          <cell r="B4430" t="str">
            <v>Ventilateurs aures que domestiques</v>
          </cell>
          <cell r="C4430">
            <v>38393</v>
          </cell>
          <cell r="D4430">
            <v>20</v>
          </cell>
          <cell r="E4430">
            <v>0</v>
          </cell>
          <cell r="F4430">
            <v>18</v>
          </cell>
          <cell r="G4430">
            <v>20</v>
          </cell>
          <cell r="H4430">
            <v>0</v>
          </cell>
          <cell r="I4430">
            <v>18</v>
          </cell>
          <cell r="J4430">
            <v>1</v>
          </cell>
          <cell r="K4430">
            <v>0</v>
          </cell>
          <cell r="L4430" t="str">
            <v>NMB</v>
          </cell>
          <cell r="M4430">
            <v>0</v>
          </cell>
          <cell r="N4430">
            <v>0</v>
          </cell>
          <cell r="O4430" t="str">
            <v>CLASSE</v>
          </cell>
          <cell r="P4430">
            <v>3</v>
          </cell>
          <cell r="Q4430">
            <v>42.6</v>
          </cell>
          <cell r="R4430">
            <v>21</v>
          </cell>
          <cell r="S4430">
            <v>42.599999999999994</v>
          </cell>
          <cell r="T4430" t="str">
            <v xml:space="preserve"> </v>
          </cell>
        </row>
        <row r="4431">
          <cell r="A4431" t="str">
            <v>84146000</v>
          </cell>
          <cell r="B4431" t="str">
            <v>Hottes aspirantes dont le plus grand cote horizontal&lt;= 120 cm</v>
          </cell>
          <cell r="C4431">
            <v>38393</v>
          </cell>
          <cell r="D4431">
            <v>20</v>
          </cell>
          <cell r="E4431">
            <v>0</v>
          </cell>
          <cell r="F4431">
            <v>18</v>
          </cell>
          <cell r="G4431">
            <v>20</v>
          </cell>
          <cell r="H4431">
            <v>0</v>
          </cell>
          <cell r="I4431">
            <v>18</v>
          </cell>
          <cell r="J4431">
            <v>1</v>
          </cell>
          <cell r="K4431">
            <v>0</v>
          </cell>
          <cell r="L4431" t="str">
            <v>NMB</v>
          </cell>
          <cell r="M4431">
            <v>0</v>
          </cell>
          <cell r="N4431">
            <v>0</v>
          </cell>
          <cell r="O4431" t="str">
            <v>CLASSE</v>
          </cell>
          <cell r="P4431">
            <v>3</v>
          </cell>
          <cell r="Q4431">
            <v>42.6</v>
          </cell>
          <cell r="R4431">
            <v>21</v>
          </cell>
          <cell r="S4431">
            <v>42.599999999999994</v>
          </cell>
          <cell r="T4431" t="str">
            <v xml:space="preserve"> </v>
          </cell>
        </row>
        <row r="4432">
          <cell r="A4432" t="str">
            <v>84148000</v>
          </cell>
          <cell r="B4432" t="str">
            <v>Appareils pour filtration d'airautres que 841451 a 841460</v>
          </cell>
          <cell r="C4432">
            <v>38393</v>
          </cell>
          <cell r="D4432">
            <v>20</v>
          </cell>
          <cell r="E4432">
            <v>0</v>
          </cell>
          <cell r="F4432">
            <v>18</v>
          </cell>
          <cell r="G4432">
            <v>20</v>
          </cell>
          <cell r="H4432">
            <v>0</v>
          </cell>
          <cell r="I4432">
            <v>18</v>
          </cell>
          <cell r="J4432">
            <v>1</v>
          </cell>
          <cell r="K4432">
            <v>0</v>
          </cell>
          <cell r="L4432" t="str">
            <v>NMB</v>
          </cell>
          <cell r="M4432">
            <v>0</v>
          </cell>
          <cell r="N4432">
            <v>0</v>
          </cell>
          <cell r="O4432" t="str">
            <v>CLASSE</v>
          </cell>
          <cell r="P4432">
            <v>3</v>
          </cell>
          <cell r="Q4432">
            <v>42.6</v>
          </cell>
          <cell r="R4432">
            <v>21</v>
          </cell>
          <cell r="S4432">
            <v>42.599999999999994</v>
          </cell>
          <cell r="T4432" t="str">
            <v xml:space="preserve"> </v>
          </cell>
        </row>
        <row r="4433">
          <cell r="A4433" t="str">
            <v>84149000</v>
          </cell>
          <cell r="B4433" t="str">
            <v>Parties des appareils de filtration et d'epuration d'air</v>
          </cell>
          <cell r="C4433">
            <v>38393</v>
          </cell>
          <cell r="D4433">
            <v>10</v>
          </cell>
          <cell r="E4433">
            <v>0</v>
          </cell>
          <cell r="F4433">
            <v>18</v>
          </cell>
          <cell r="G4433">
            <v>10</v>
          </cell>
          <cell r="H4433">
            <v>0</v>
          </cell>
          <cell r="I4433">
            <v>18</v>
          </cell>
          <cell r="J4433">
            <v>1</v>
          </cell>
          <cell r="K4433">
            <v>0</v>
          </cell>
          <cell r="L4433" t="str">
            <v>KGM</v>
          </cell>
          <cell r="M4433">
            <v>0</v>
          </cell>
          <cell r="N4433">
            <v>0</v>
          </cell>
          <cell r="O4433" t="str">
            <v>CLASSE</v>
          </cell>
          <cell r="P4433">
            <v>2</v>
          </cell>
          <cell r="Q4433">
            <v>30.8</v>
          </cell>
          <cell r="R4433">
            <v>11</v>
          </cell>
          <cell r="S4433">
            <v>30.800000000000011</v>
          </cell>
          <cell r="T4433" t="str">
            <v xml:space="preserve"> </v>
          </cell>
        </row>
        <row r="4434">
          <cell r="A4434" t="str">
            <v>84151000</v>
          </cell>
          <cell r="B4434" t="str">
            <v>Conditionneurs d'air monobloc de type mural ou fenetre ou split-system .</v>
          </cell>
          <cell r="C4434">
            <v>38393</v>
          </cell>
          <cell r="D4434">
            <v>30</v>
          </cell>
          <cell r="E4434">
            <v>0</v>
          </cell>
          <cell r="F4434">
            <v>18</v>
          </cell>
          <cell r="G4434">
            <v>30</v>
          </cell>
          <cell r="H4434">
            <v>0</v>
          </cell>
          <cell r="I4434">
            <v>18</v>
          </cell>
          <cell r="J4434">
            <v>1</v>
          </cell>
          <cell r="K4434">
            <v>0</v>
          </cell>
          <cell r="L4434" t="str">
            <v>NMB</v>
          </cell>
          <cell r="M4434">
            <v>0</v>
          </cell>
          <cell r="N4434">
            <v>0</v>
          </cell>
          <cell r="O4434" t="str">
            <v>CLASSE</v>
          </cell>
          <cell r="P4434">
            <v>4</v>
          </cell>
          <cell r="Q4434">
            <v>54.4</v>
          </cell>
          <cell r="R4434">
            <v>31</v>
          </cell>
          <cell r="S4434">
            <v>54.400000000000006</v>
          </cell>
          <cell r="T4434" t="str">
            <v xml:space="preserve"> </v>
          </cell>
        </row>
        <row r="4435">
          <cell r="A4435" t="str">
            <v>84152000</v>
          </cell>
          <cell r="B4435" t="str">
            <v>Mach.&amp;app.pr conditionner l'air de types utilises ds les vehicules automob</v>
          </cell>
          <cell r="C4435">
            <v>38393</v>
          </cell>
          <cell r="D4435">
            <v>30</v>
          </cell>
          <cell r="E4435">
            <v>0</v>
          </cell>
          <cell r="F4435">
            <v>18</v>
          </cell>
          <cell r="G4435">
            <v>30</v>
          </cell>
          <cell r="H4435">
            <v>0</v>
          </cell>
          <cell r="I4435">
            <v>18</v>
          </cell>
          <cell r="J4435">
            <v>1</v>
          </cell>
          <cell r="K4435">
            <v>0</v>
          </cell>
          <cell r="L4435" t="str">
            <v>NMB</v>
          </cell>
          <cell r="M4435">
            <v>0</v>
          </cell>
          <cell r="N4435">
            <v>0</v>
          </cell>
          <cell r="O4435" t="str">
            <v>CLASSE</v>
          </cell>
          <cell r="P4435">
            <v>4</v>
          </cell>
          <cell r="Q4435">
            <v>54.4</v>
          </cell>
          <cell r="R4435">
            <v>31</v>
          </cell>
          <cell r="S4435">
            <v>54.400000000000006</v>
          </cell>
          <cell r="T4435" t="str">
            <v xml:space="preserve"> </v>
          </cell>
        </row>
        <row r="4436">
          <cell r="A4436" t="str">
            <v>84158100</v>
          </cell>
          <cell r="B4436" t="str">
            <v>Machines&amp; app.de conditionnement d'air avecdispositif de refr_x0002_&amp; soup d'invers cyc ther</v>
          </cell>
          <cell r="C4436">
            <v>38393</v>
          </cell>
          <cell r="D4436">
            <v>30</v>
          </cell>
          <cell r="E4436">
            <v>0</v>
          </cell>
          <cell r="F4436">
            <v>18</v>
          </cell>
          <cell r="G4436">
            <v>30</v>
          </cell>
          <cell r="H4436">
            <v>0</v>
          </cell>
          <cell r="I4436">
            <v>18</v>
          </cell>
          <cell r="J4436">
            <v>1</v>
          </cell>
          <cell r="K4436">
            <v>0</v>
          </cell>
          <cell r="L4436" t="str">
            <v>NMB</v>
          </cell>
          <cell r="M4436">
            <v>0</v>
          </cell>
          <cell r="N4436">
            <v>0</v>
          </cell>
          <cell r="O4436" t="str">
            <v>CLASSE</v>
          </cell>
          <cell r="P4436">
            <v>4</v>
          </cell>
          <cell r="Q4436">
            <v>54.4</v>
          </cell>
          <cell r="R4436">
            <v>31</v>
          </cell>
          <cell r="S4436">
            <v>54.400000000000006</v>
          </cell>
          <cell r="T4436" t="str">
            <v xml:space="preserve"> </v>
          </cell>
        </row>
        <row r="4437">
          <cell r="A4437" t="str">
            <v>84158200</v>
          </cell>
          <cell r="B4437" t="str">
            <v>Machines &amp; appar.de condition de l'air avec disposition de refrigeration</v>
          </cell>
          <cell r="C4437">
            <v>38393</v>
          </cell>
          <cell r="D4437">
            <v>10</v>
          </cell>
          <cell r="E4437">
            <v>0</v>
          </cell>
          <cell r="F4437">
            <v>18</v>
          </cell>
          <cell r="G4437">
            <v>10</v>
          </cell>
          <cell r="H4437">
            <v>0</v>
          </cell>
          <cell r="I4437">
            <v>18</v>
          </cell>
          <cell r="J4437">
            <v>1</v>
          </cell>
          <cell r="K4437">
            <v>0</v>
          </cell>
          <cell r="L4437" t="str">
            <v>NMB</v>
          </cell>
          <cell r="M4437">
            <v>0</v>
          </cell>
          <cell r="N4437">
            <v>0</v>
          </cell>
          <cell r="O4437" t="str">
            <v>CLASSE</v>
          </cell>
          <cell r="P4437">
            <v>2</v>
          </cell>
          <cell r="Q4437">
            <v>30.8</v>
          </cell>
          <cell r="R4437">
            <v>11</v>
          </cell>
          <cell r="S4437">
            <v>30.800000000000011</v>
          </cell>
          <cell r="T4437" t="str">
            <v xml:space="preserve"> </v>
          </cell>
        </row>
        <row r="4438">
          <cell r="A4438" t="str">
            <v>84158300</v>
          </cell>
          <cell r="B4438" t="str">
            <v>Machines &amp; app.de condition de l'air sans dispositifs de refrigeration</v>
          </cell>
          <cell r="C4438">
            <v>38393</v>
          </cell>
          <cell r="D4438">
            <v>10</v>
          </cell>
          <cell r="E4438">
            <v>0</v>
          </cell>
          <cell r="F4438">
            <v>18</v>
          </cell>
          <cell r="G4438">
            <v>10</v>
          </cell>
          <cell r="H4438">
            <v>0</v>
          </cell>
          <cell r="I4438">
            <v>18</v>
          </cell>
          <cell r="J4438">
            <v>1</v>
          </cell>
          <cell r="K4438">
            <v>0</v>
          </cell>
          <cell r="L4438" t="str">
            <v>NMB</v>
          </cell>
          <cell r="M4438">
            <v>0</v>
          </cell>
          <cell r="N4438">
            <v>0</v>
          </cell>
          <cell r="O4438" t="str">
            <v>CLASSE</v>
          </cell>
          <cell r="P4438">
            <v>2</v>
          </cell>
          <cell r="Q4438">
            <v>30.8</v>
          </cell>
          <cell r="R4438">
            <v>11</v>
          </cell>
          <cell r="S4438">
            <v>30.800000000000011</v>
          </cell>
          <cell r="T4438" t="str">
            <v xml:space="preserve"> </v>
          </cell>
        </row>
        <row r="4439">
          <cell r="A4439" t="str">
            <v>84159000</v>
          </cell>
          <cell r="B4439" t="str">
            <v>Parties de machines et appareils de condition de l'air</v>
          </cell>
          <cell r="C4439">
            <v>38393</v>
          </cell>
          <cell r="D4439">
            <v>20</v>
          </cell>
          <cell r="E4439">
            <v>0</v>
          </cell>
          <cell r="F4439">
            <v>18</v>
          </cell>
          <cell r="G4439">
            <v>20</v>
          </cell>
          <cell r="H4439">
            <v>0</v>
          </cell>
          <cell r="I4439">
            <v>18</v>
          </cell>
          <cell r="J4439">
            <v>1</v>
          </cell>
          <cell r="K4439">
            <v>0</v>
          </cell>
          <cell r="L4439" t="str">
            <v>KGM</v>
          </cell>
          <cell r="M4439">
            <v>0</v>
          </cell>
          <cell r="N4439">
            <v>0</v>
          </cell>
          <cell r="O4439" t="str">
            <v>CLASSE</v>
          </cell>
          <cell r="P4439">
            <v>3</v>
          </cell>
          <cell r="Q4439">
            <v>42.6</v>
          </cell>
          <cell r="R4439">
            <v>21</v>
          </cell>
          <cell r="S4439">
            <v>42.599999999999994</v>
          </cell>
          <cell r="T4439" t="str">
            <v xml:space="preserve"> </v>
          </cell>
        </row>
        <row r="4440">
          <cell r="A4440" t="str">
            <v>84161000</v>
          </cell>
          <cell r="B4440" t="str">
            <v>Bruleurs a combustibles liquides</v>
          </cell>
          <cell r="C4440">
            <v>38393</v>
          </cell>
          <cell r="D4440">
            <v>10</v>
          </cell>
          <cell r="E4440">
            <v>0</v>
          </cell>
          <cell r="F4440">
            <v>18</v>
          </cell>
          <cell r="G4440">
            <v>10</v>
          </cell>
          <cell r="H4440">
            <v>0</v>
          </cell>
          <cell r="I4440">
            <v>18</v>
          </cell>
          <cell r="J4440">
            <v>1</v>
          </cell>
          <cell r="K4440">
            <v>0</v>
          </cell>
          <cell r="L4440" t="str">
            <v>NMB</v>
          </cell>
          <cell r="M4440">
            <v>0</v>
          </cell>
          <cell r="N4440">
            <v>0</v>
          </cell>
          <cell r="O4440" t="str">
            <v>CLASSE</v>
          </cell>
          <cell r="P4440">
            <v>2</v>
          </cell>
          <cell r="Q4440">
            <v>30.8</v>
          </cell>
          <cell r="R4440">
            <v>11</v>
          </cell>
          <cell r="S4440">
            <v>30.800000000000011</v>
          </cell>
          <cell r="T4440" t="str">
            <v xml:space="preserve"> </v>
          </cell>
        </row>
        <row r="4441">
          <cell r="A4441" t="str">
            <v>84162000</v>
          </cell>
          <cell r="B4441" t="str">
            <v>Bruleurs y.c. les bruleurs mixtes autres que du 841610</v>
          </cell>
          <cell r="C4441">
            <v>38393</v>
          </cell>
          <cell r="D4441">
            <v>10</v>
          </cell>
          <cell r="E4441">
            <v>0</v>
          </cell>
          <cell r="F4441">
            <v>18</v>
          </cell>
          <cell r="G4441">
            <v>10</v>
          </cell>
          <cell r="H4441">
            <v>0</v>
          </cell>
          <cell r="I4441">
            <v>18</v>
          </cell>
          <cell r="J4441">
            <v>1</v>
          </cell>
          <cell r="K4441">
            <v>0</v>
          </cell>
          <cell r="L4441" t="str">
            <v>NMB</v>
          </cell>
          <cell r="M4441">
            <v>0</v>
          </cell>
          <cell r="N4441">
            <v>0</v>
          </cell>
          <cell r="O4441" t="str">
            <v>CLASSE</v>
          </cell>
          <cell r="P4441">
            <v>2</v>
          </cell>
          <cell r="Q4441">
            <v>30.8</v>
          </cell>
          <cell r="R4441">
            <v>11</v>
          </cell>
          <cell r="S4441">
            <v>30.800000000000011</v>
          </cell>
          <cell r="T4441" t="str">
            <v xml:space="preserve"> </v>
          </cell>
        </row>
        <row r="4442">
          <cell r="A4442" t="str">
            <v>84163000</v>
          </cell>
          <cell r="B4442" t="str">
            <v>Foyers automatiques, y.c. avant-foyers et grilles mecaniques</v>
          </cell>
          <cell r="C4442">
            <v>38393</v>
          </cell>
          <cell r="D4442">
            <v>10</v>
          </cell>
          <cell r="E4442">
            <v>0</v>
          </cell>
          <cell r="F4442">
            <v>18</v>
          </cell>
          <cell r="G4442">
            <v>10</v>
          </cell>
          <cell r="H4442">
            <v>0</v>
          </cell>
          <cell r="I4442">
            <v>18</v>
          </cell>
          <cell r="J4442">
            <v>1</v>
          </cell>
          <cell r="K4442">
            <v>0</v>
          </cell>
          <cell r="L4442" t="str">
            <v>NMB</v>
          </cell>
          <cell r="M4442">
            <v>0</v>
          </cell>
          <cell r="N4442">
            <v>0</v>
          </cell>
          <cell r="O4442" t="str">
            <v>CLASSE</v>
          </cell>
          <cell r="P4442">
            <v>2</v>
          </cell>
          <cell r="Q4442">
            <v>30.8</v>
          </cell>
          <cell r="R4442">
            <v>11</v>
          </cell>
          <cell r="S4442">
            <v>30.800000000000011</v>
          </cell>
          <cell r="T4442" t="str">
            <v xml:space="preserve"> </v>
          </cell>
        </row>
        <row r="4443">
          <cell r="A4443" t="str">
            <v>84169000</v>
          </cell>
          <cell r="B4443" t="str">
            <v>Parties de foyers automatiques</v>
          </cell>
          <cell r="C4443">
            <v>38393</v>
          </cell>
          <cell r="D4443">
            <v>10</v>
          </cell>
          <cell r="E4443">
            <v>0</v>
          </cell>
          <cell r="F4443">
            <v>18</v>
          </cell>
          <cell r="G4443">
            <v>10</v>
          </cell>
          <cell r="H4443">
            <v>0</v>
          </cell>
          <cell r="I4443">
            <v>18</v>
          </cell>
          <cell r="J4443">
            <v>1</v>
          </cell>
          <cell r="K4443">
            <v>0</v>
          </cell>
          <cell r="L4443" t="str">
            <v>KGM</v>
          </cell>
          <cell r="M4443">
            <v>0</v>
          </cell>
          <cell r="N4443">
            <v>0</v>
          </cell>
          <cell r="O4443" t="str">
            <v>CLASSE</v>
          </cell>
          <cell r="P4443">
            <v>2</v>
          </cell>
          <cell r="Q4443">
            <v>30.8</v>
          </cell>
          <cell r="R4443">
            <v>11</v>
          </cell>
          <cell r="S4443">
            <v>30.800000000000011</v>
          </cell>
          <cell r="T4443" t="str">
            <v xml:space="preserve"> </v>
          </cell>
        </row>
        <row r="4444">
          <cell r="A4444" t="str">
            <v>84171000</v>
          </cell>
          <cell r="B4444" t="str">
            <v>Fours non electriques pour grillage, fusion,...des minerais ou metaux</v>
          </cell>
          <cell r="C4444">
            <v>38393</v>
          </cell>
          <cell r="D4444">
            <v>10</v>
          </cell>
          <cell r="E4444">
            <v>0</v>
          </cell>
          <cell r="F4444">
            <v>18</v>
          </cell>
          <cell r="G4444">
            <v>10</v>
          </cell>
          <cell r="H4444">
            <v>0</v>
          </cell>
          <cell r="I4444">
            <v>18</v>
          </cell>
          <cell r="J4444">
            <v>1</v>
          </cell>
          <cell r="K4444">
            <v>0</v>
          </cell>
          <cell r="L4444" t="str">
            <v>NMB</v>
          </cell>
          <cell r="M4444">
            <v>0</v>
          </cell>
          <cell r="N4444">
            <v>0</v>
          </cell>
          <cell r="O4444" t="str">
            <v>CLASSE</v>
          </cell>
          <cell r="P4444">
            <v>2</v>
          </cell>
          <cell r="Q4444">
            <v>30.8</v>
          </cell>
          <cell r="R4444">
            <v>11</v>
          </cell>
          <cell r="S4444">
            <v>30.800000000000011</v>
          </cell>
          <cell r="T4444" t="str">
            <v xml:space="preserve"> </v>
          </cell>
        </row>
        <row r="4445">
          <cell r="A4445" t="str">
            <v>84172000</v>
          </cell>
          <cell r="B4445" t="str">
            <v>Fours non electriques de boulangerie, patisserie ou biscuiterie</v>
          </cell>
          <cell r="C4445">
            <v>38393</v>
          </cell>
          <cell r="D4445">
            <v>10</v>
          </cell>
          <cell r="E4445">
            <v>0</v>
          </cell>
          <cell r="F4445">
            <v>18</v>
          </cell>
          <cell r="G4445">
            <v>10</v>
          </cell>
          <cell r="H4445">
            <v>0</v>
          </cell>
          <cell r="I4445">
            <v>18</v>
          </cell>
          <cell r="J4445">
            <v>1</v>
          </cell>
          <cell r="K4445">
            <v>0</v>
          </cell>
          <cell r="L4445" t="str">
            <v>NMB</v>
          </cell>
          <cell r="M4445">
            <v>0</v>
          </cell>
          <cell r="N4445">
            <v>0</v>
          </cell>
          <cell r="O4445" t="str">
            <v>CLASSE</v>
          </cell>
          <cell r="P4445">
            <v>2</v>
          </cell>
          <cell r="Q4445">
            <v>30.8</v>
          </cell>
          <cell r="R4445">
            <v>11</v>
          </cell>
          <cell r="S4445">
            <v>30.800000000000011</v>
          </cell>
          <cell r="T4445" t="str">
            <v xml:space="preserve"> </v>
          </cell>
        </row>
        <row r="4446">
          <cell r="A4446" t="str">
            <v>84178000</v>
          </cell>
          <cell r="B4446" t="str">
            <v>Fours industriels,de laboratoires et incinerateurs,non electriques</v>
          </cell>
          <cell r="C4446">
            <v>38393</v>
          </cell>
          <cell r="D4446">
            <v>10</v>
          </cell>
          <cell r="E4446">
            <v>0</v>
          </cell>
          <cell r="F4446">
            <v>18</v>
          </cell>
          <cell r="G4446">
            <v>10</v>
          </cell>
          <cell r="H4446">
            <v>0</v>
          </cell>
          <cell r="I4446">
            <v>18</v>
          </cell>
          <cell r="J4446">
            <v>1</v>
          </cell>
          <cell r="K4446">
            <v>0</v>
          </cell>
          <cell r="L4446" t="str">
            <v>NMB</v>
          </cell>
          <cell r="M4446">
            <v>0</v>
          </cell>
          <cell r="N4446">
            <v>0</v>
          </cell>
          <cell r="O4446" t="str">
            <v>CLASSE</v>
          </cell>
          <cell r="P4446">
            <v>2</v>
          </cell>
          <cell r="Q4446">
            <v>30.8</v>
          </cell>
          <cell r="R4446">
            <v>11</v>
          </cell>
          <cell r="S4446">
            <v>30.800000000000011</v>
          </cell>
          <cell r="T4446" t="str">
            <v xml:space="preserve"> </v>
          </cell>
        </row>
        <row r="4447">
          <cell r="A4447" t="str">
            <v>84179000</v>
          </cell>
          <cell r="B4447" t="str">
            <v>Parties de fours industriels,de laboratoires,incinerateurs non electriques</v>
          </cell>
          <cell r="C4447">
            <v>38393</v>
          </cell>
          <cell r="D4447">
            <v>10</v>
          </cell>
          <cell r="E4447">
            <v>0</v>
          </cell>
          <cell r="F4447">
            <v>18</v>
          </cell>
          <cell r="G4447">
            <v>10</v>
          </cell>
          <cell r="H4447">
            <v>0</v>
          </cell>
          <cell r="I4447">
            <v>18</v>
          </cell>
          <cell r="J4447">
            <v>1</v>
          </cell>
          <cell r="K4447">
            <v>0</v>
          </cell>
          <cell r="L4447" t="str">
            <v>KGM</v>
          </cell>
          <cell r="M4447">
            <v>0</v>
          </cell>
          <cell r="N4447">
            <v>0</v>
          </cell>
          <cell r="O4447" t="str">
            <v>CLASSE</v>
          </cell>
          <cell r="P4447">
            <v>2</v>
          </cell>
          <cell r="Q4447">
            <v>30.8</v>
          </cell>
          <cell r="R4447">
            <v>11</v>
          </cell>
          <cell r="S4447">
            <v>30.800000000000011</v>
          </cell>
          <cell r="T4447" t="str">
            <v xml:space="preserve"> </v>
          </cell>
        </row>
        <row r="4448">
          <cell r="A4448" t="str">
            <v>84181000</v>
          </cell>
          <cell r="B4448" t="str">
            <v>Refrigerateurs-congelateurs avec portes exterieures separees</v>
          </cell>
          <cell r="C4448">
            <v>38393</v>
          </cell>
          <cell r="D4448">
            <v>30</v>
          </cell>
          <cell r="E4448">
            <v>0</v>
          </cell>
          <cell r="F4448">
            <v>18</v>
          </cell>
          <cell r="G4448">
            <v>30</v>
          </cell>
          <cell r="H4448">
            <v>0</v>
          </cell>
          <cell r="I4448">
            <v>18</v>
          </cell>
          <cell r="J4448">
            <v>1</v>
          </cell>
          <cell r="K4448">
            <v>0</v>
          </cell>
          <cell r="L4448" t="str">
            <v>NMB</v>
          </cell>
          <cell r="M4448">
            <v>0</v>
          </cell>
          <cell r="N4448">
            <v>0</v>
          </cell>
          <cell r="O4448" t="str">
            <v>CLASSE</v>
          </cell>
          <cell r="P4448">
            <v>4</v>
          </cell>
          <cell r="Q4448">
            <v>54.4</v>
          </cell>
          <cell r="R4448">
            <v>31</v>
          </cell>
          <cell r="S4448">
            <v>54.400000000000006</v>
          </cell>
          <cell r="T4448" t="str">
            <v xml:space="preserve"> </v>
          </cell>
        </row>
        <row r="4449">
          <cell r="A4449" t="str">
            <v>84182100</v>
          </cell>
          <cell r="B4449" t="str">
            <v>Refrigerateurs menagers a compression</v>
          </cell>
          <cell r="C4449">
            <v>38393</v>
          </cell>
          <cell r="D4449">
            <v>30</v>
          </cell>
          <cell r="E4449">
            <v>0</v>
          </cell>
          <cell r="F4449">
            <v>18</v>
          </cell>
          <cell r="G4449">
            <v>30</v>
          </cell>
          <cell r="H4449">
            <v>0</v>
          </cell>
          <cell r="I4449">
            <v>18</v>
          </cell>
          <cell r="J4449">
            <v>1</v>
          </cell>
          <cell r="K4449">
            <v>0</v>
          </cell>
          <cell r="L4449" t="str">
            <v>NMB</v>
          </cell>
          <cell r="M4449">
            <v>0</v>
          </cell>
          <cell r="N4449">
            <v>0</v>
          </cell>
          <cell r="O4449" t="str">
            <v>CLASSE</v>
          </cell>
          <cell r="P4449">
            <v>4</v>
          </cell>
          <cell r="Q4449">
            <v>54.4</v>
          </cell>
          <cell r="R4449">
            <v>31</v>
          </cell>
          <cell r="S4449">
            <v>54.400000000000006</v>
          </cell>
          <cell r="T4449" t="str">
            <v xml:space="preserve"> </v>
          </cell>
        </row>
        <row r="4450">
          <cell r="A4450" t="str">
            <v>84182200</v>
          </cell>
          <cell r="B4450" t="str">
            <v>Refrigerateurs menagers a absorptions electriques</v>
          </cell>
          <cell r="C4450">
            <v>38393</v>
          </cell>
          <cell r="D4450">
            <v>30</v>
          </cell>
          <cell r="E4450">
            <v>0</v>
          </cell>
          <cell r="F4450">
            <v>18</v>
          </cell>
          <cell r="G4450">
            <v>30</v>
          </cell>
          <cell r="H4450">
            <v>0</v>
          </cell>
          <cell r="I4450">
            <v>18</v>
          </cell>
          <cell r="J4450">
            <v>1</v>
          </cell>
          <cell r="K4450">
            <v>0</v>
          </cell>
          <cell r="L4450" t="str">
            <v>NMB</v>
          </cell>
          <cell r="M4450">
            <v>0</v>
          </cell>
          <cell r="N4450">
            <v>0</v>
          </cell>
          <cell r="O4450" t="str">
            <v>CLASSE</v>
          </cell>
          <cell r="P4450">
            <v>4</v>
          </cell>
          <cell r="Q4450">
            <v>54.4</v>
          </cell>
          <cell r="R4450">
            <v>31</v>
          </cell>
          <cell r="S4450">
            <v>54.400000000000006</v>
          </cell>
          <cell r="T4450" t="str">
            <v xml:space="preserve"> </v>
          </cell>
        </row>
        <row r="4451">
          <cell r="A4451" t="str">
            <v>84182900</v>
          </cell>
          <cell r="B4451" t="str">
            <v>Refrigerateurs menagers autres que des n. 841810 a 841822</v>
          </cell>
          <cell r="C4451">
            <v>38393</v>
          </cell>
          <cell r="D4451">
            <v>30</v>
          </cell>
          <cell r="E4451">
            <v>0</v>
          </cell>
          <cell r="F4451">
            <v>18</v>
          </cell>
          <cell r="G4451">
            <v>30</v>
          </cell>
          <cell r="H4451">
            <v>0</v>
          </cell>
          <cell r="I4451">
            <v>18</v>
          </cell>
          <cell r="J4451">
            <v>1</v>
          </cell>
          <cell r="K4451">
            <v>0</v>
          </cell>
          <cell r="L4451" t="str">
            <v>NMB</v>
          </cell>
          <cell r="M4451">
            <v>0</v>
          </cell>
          <cell r="N4451">
            <v>0</v>
          </cell>
          <cell r="O4451" t="str">
            <v>CLASSE</v>
          </cell>
          <cell r="P4451">
            <v>4</v>
          </cell>
          <cell r="Q4451">
            <v>54.4</v>
          </cell>
          <cell r="R4451">
            <v>31</v>
          </cell>
          <cell r="S4451">
            <v>54.400000000000006</v>
          </cell>
          <cell r="T4451" t="str">
            <v xml:space="preserve"> </v>
          </cell>
        </row>
        <row r="4452">
          <cell r="A4452" t="str">
            <v>84183000</v>
          </cell>
          <cell r="B4452" t="str">
            <v>Meubles congelateurs-conservateurs type coffre d'une capacite &lt; = 800l</v>
          </cell>
          <cell r="C4452">
            <v>38393</v>
          </cell>
          <cell r="D4452">
            <v>30</v>
          </cell>
          <cell r="E4452">
            <v>0</v>
          </cell>
          <cell r="F4452">
            <v>18</v>
          </cell>
          <cell r="G4452">
            <v>30</v>
          </cell>
          <cell r="H4452">
            <v>0</v>
          </cell>
          <cell r="I4452">
            <v>18</v>
          </cell>
          <cell r="J4452">
            <v>1</v>
          </cell>
          <cell r="K4452">
            <v>0</v>
          </cell>
          <cell r="L4452" t="str">
            <v>NMB</v>
          </cell>
          <cell r="M4452">
            <v>0</v>
          </cell>
          <cell r="N4452">
            <v>0</v>
          </cell>
          <cell r="O4452" t="str">
            <v>CLASSE</v>
          </cell>
          <cell r="P4452">
            <v>4</v>
          </cell>
          <cell r="Q4452">
            <v>54.4</v>
          </cell>
          <cell r="R4452">
            <v>31</v>
          </cell>
          <cell r="S4452">
            <v>54.400000000000006</v>
          </cell>
          <cell r="T4452" t="str">
            <v xml:space="preserve"> </v>
          </cell>
        </row>
        <row r="4453">
          <cell r="A4453" t="str">
            <v>84184000</v>
          </cell>
          <cell r="B4453" t="str">
            <v>Meubles congelateurs-conservateurs type armoire &lt; = 900 l</v>
          </cell>
          <cell r="C4453">
            <v>38393</v>
          </cell>
          <cell r="D4453">
            <v>30</v>
          </cell>
          <cell r="E4453">
            <v>0</v>
          </cell>
          <cell r="F4453">
            <v>18</v>
          </cell>
          <cell r="G4453">
            <v>30</v>
          </cell>
          <cell r="H4453">
            <v>0</v>
          </cell>
          <cell r="I4453">
            <v>18</v>
          </cell>
          <cell r="J4453">
            <v>1</v>
          </cell>
          <cell r="K4453">
            <v>0</v>
          </cell>
          <cell r="L4453" t="str">
            <v>NMB</v>
          </cell>
          <cell r="M4453">
            <v>0</v>
          </cell>
          <cell r="N4453">
            <v>0</v>
          </cell>
          <cell r="O4453" t="str">
            <v>CLASSE</v>
          </cell>
          <cell r="P4453">
            <v>4</v>
          </cell>
          <cell r="Q4453">
            <v>54.4</v>
          </cell>
          <cell r="R4453">
            <v>31</v>
          </cell>
          <cell r="S4453">
            <v>54.400000000000006</v>
          </cell>
          <cell r="T4453" t="str">
            <v xml:space="preserve"> </v>
          </cell>
        </row>
        <row r="4454">
          <cell r="A4454" t="str">
            <v>84185000</v>
          </cell>
          <cell r="B4454" t="str">
            <v>Coffres,armoires,comptoirs&amp;meubles similaires pr production du froid</v>
          </cell>
          <cell r="C4454">
            <v>38393</v>
          </cell>
          <cell r="D4454">
            <v>30</v>
          </cell>
          <cell r="E4454">
            <v>0</v>
          </cell>
          <cell r="F4454">
            <v>18</v>
          </cell>
          <cell r="G4454">
            <v>30</v>
          </cell>
          <cell r="H4454">
            <v>0</v>
          </cell>
          <cell r="I4454">
            <v>18</v>
          </cell>
          <cell r="J4454">
            <v>1</v>
          </cell>
          <cell r="K4454">
            <v>0</v>
          </cell>
          <cell r="L4454" t="str">
            <v>NMB</v>
          </cell>
          <cell r="M4454">
            <v>0</v>
          </cell>
          <cell r="N4454">
            <v>0</v>
          </cell>
          <cell r="O4454" t="str">
            <v>CLASSE</v>
          </cell>
          <cell r="P4454">
            <v>4</v>
          </cell>
          <cell r="Q4454">
            <v>54.4</v>
          </cell>
          <cell r="R4454">
            <v>31</v>
          </cell>
          <cell r="S4454">
            <v>54.400000000000006</v>
          </cell>
          <cell r="T4454" t="str">
            <v xml:space="preserve"> </v>
          </cell>
        </row>
        <row r="4455">
          <cell r="A4455" t="str">
            <v>84186100</v>
          </cell>
          <cell r="B4455" t="str">
            <v>Groupes a compression a condenseur echangeur de chaleur</v>
          </cell>
          <cell r="C4455">
            <v>38393</v>
          </cell>
          <cell r="D4455">
            <v>10</v>
          </cell>
          <cell r="E4455">
            <v>0</v>
          </cell>
          <cell r="F4455">
            <v>18</v>
          </cell>
          <cell r="G4455">
            <v>10</v>
          </cell>
          <cell r="H4455">
            <v>0</v>
          </cell>
          <cell r="I4455">
            <v>18</v>
          </cell>
          <cell r="J4455">
            <v>1</v>
          </cell>
          <cell r="K4455">
            <v>0</v>
          </cell>
          <cell r="L4455" t="str">
            <v>NMB</v>
          </cell>
          <cell r="M4455">
            <v>0</v>
          </cell>
          <cell r="N4455">
            <v>0</v>
          </cell>
          <cell r="O4455" t="str">
            <v>CLASSE</v>
          </cell>
          <cell r="P4455">
            <v>2</v>
          </cell>
          <cell r="Q4455">
            <v>30.8</v>
          </cell>
          <cell r="R4455">
            <v>11</v>
          </cell>
          <cell r="S4455">
            <v>30.800000000000011</v>
          </cell>
          <cell r="T4455" t="str">
            <v xml:space="preserve"> </v>
          </cell>
        </row>
        <row r="4456">
          <cell r="A4456" t="str">
            <v>84186900</v>
          </cell>
          <cell r="B4456" t="str">
            <v>Materiels,mach. &amp; app.pr la production du froid;pompes a chaleur</v>
          </cell>
          <cell r="C4456">
            <v>38393</v>
          </cell>
          <cell r="D4456">
            <v>10</v>
          </cell>
          <cell r="E4456">
            <v>0</v>
          </cell>
          <cell r="F4456">
            <v>18</v>
          </cell>
          <cell r="G4456">
            <v>10</v>
          </cell>
          <cell r="H4456">
            <v>0</v>
          </cell>
          <cell r="I4456">
            <v>18</v>
          </cell>
          <cell r="J4456">
            <v>1</v>
          </cell>
          <cell r="K4456">
            <v>0</v>
          </cell>
          <cell r="L4456" t="str">
            <v>NMB</v>
          </cell>
          <cell r="M4456">
            <v>0</v>
          </cell>
          <cell r="N4456">
            <v>0</v>
          </cell>
          <cell r="O4456" t="str">
            <v>CLASSE</v>
          </cell>
          <cell r="P4456">
            <v>2</v>
          </cell>
          <cell r="Q4456">
            <v>30.8</v>
          </cell>
          <cell r="R4456">
            <v>11</v>
          </cell>
          <cell r="S4456">
            <v>30.800000000000011</v>
          </cell>
          <cell r="T4456" t="str">
            <v xml:space="preserve"> </v>
          </cell>
        </row>
        <row r="4457">
          <cell r="A4457" t="str">
            <v>84189100</v>
          </cell>
          <cell r="B4457" t="str">
            <v>Meubles concus pour recevoir un equipement pour la production du froid</v>
          </cell>
          <cell r="C4457">
            <v>38393</v>
          </cell>
          <cell r="D4457">
            <v>20</v>
          </cell>
          <cell r="E4457">
            <v>0</v>
          </cell>
          <cell r="F4457">
            <v>18</v>
          </cell>
          <cell r="G4457">
            <v>20</v>
          </cell>
          <cell r="H4457">
            <v>0</v>
          </cell>
          <cell r="I4457">
            <v>18</v>
          </cell>
          <cell r="J4457">
            <v>1</v>
          </cell>
          <cell r="K4457">
            <v>0</v>
          </cell>
          <cell r="L4457" t="str">
            <v>NMB</v>
          </cell>
          <cell r="M4457">
            <v>0</v>
          </cell>
          <cell r="N4457">
            <v>0</v>
          </cell>
          <cell r="O4457" t="str">
            <v>CLASSE</v>
          </cell>
          <cell r="P4457">
            <v>3</v>
          </cell>
          <cell r="Q4457">
            <v>42.6</v>
          </cell>
          <cell r="R4457">
            <v>21</v>
          </cell>
          <cell r="S4457">
            <v>42.599999999999994</v>
          </cell>
          <cell r="T4457" t="str">
            <v xml:space="preserve"> </v>
          </cell>
        </row>
        <row r="4458">
          <cell r="A4458" t="str">
            <v>84189910</v>
          </cell>
          <cell r="B4458" t="str">
            <v>Condenseurs &amp; _x0002_vaporateurs pr machines etappareils pr production de froid</v>
          </cell>
          <cell r="C4458">
            <v>38393</v>
          </cell>
          <cell r="D4458">
            <v>10</v>
          </cell>
          <cell r="E4458">
            <v>0</v>
          </cell>
          <cell r="F4458">
            <v>18</v>
          </cell>
          <cell r="G4458">
            <v>10</v>
          </cell>
          <cell r="H4458">
            <v>0</v>
          </cell>
          <cell r="I4458">
            <v>18</v>
          </cell>
          <cell r="J4458">
            <v>1</v>
          </cell>
          <cell r="K4458">
            <v>0</v>
          </cell>
          <cell r="L4458" t="str">
            <v>NMB</v>
          </cell>
          <cell r="M4458">
            <v>0</v>
          </cell>
          <cell r="N4458">
            <v>0</v>
          </cell>
          <cell r="O4458" t="str">
            <v>CLASSE</v>
          </cell>
          <cell r="P4458">
            <v>2</v>
          </cell>
          <cell r="Q4458">
            <v>30.8</v>
          </cell>
          <cell r="R4458">
            <v>11</v>
          </cell>
          <cell r="S4458">
            <v>30.800000000000011</v>
          </cell>
          <cell r="T4458" t="str">
            <v xml:space="preserve"> </v>
          </cell>
        </row>
        <row r="4459">
          <cell r="A4459" t="str">
            <v>84189990</v>
          </cell>
          <cell r="B4459" t="str">
            <v>parties et pices des appareils &amp; machinesdu 8418 ndnca</v>
          </cell>
          <cell r="C4459">
            <v>38393</v>
          </cell>
          <cell r="D4459">
            <v>20</v>
          </cell>
          <cell r="E4459">
            <v>0</v>
          </cell>
          <cell r="F4459">
            <v>18</v>
          </cell>
          <cell r="G4459">
            <v>20</v>
          </cell>
          <cell r="H4459">
            <v>0</v>
          </cell>
          <cell r="I4459">
            <v>18</v>
          </cell>
          <cell r="J4459">
            <v>1</v>
          </cell>
          <cell r="K4459">
            <v>0</v>
          </cell>
          <cell r="L4459" t="str">
            <v>NMB</v>
          </cell>
          <cell r="M4459">
            <v>0</v>
          </cell>
          <cell r="N4459">
            <v>0</v>
          </cell>
          <cell r="O4459" t="str">
            <v>CLASSE</v>
          </cell>
          <cell r="P4459">
            <v>3</v>
          </cell>
          <cell r="Q4459">
            <v>42.6</v>
          </cell>
          <cell r="R4459">
            <v>21</v>
          </cell>
          <cell r="S4459">
            <v>42.599999999999994</v>
          </cell>
          <cell r="T4459" t="str">
            <v xml:space="preserve"> </v>
          </cell>
        </row>
        <row r="4460">
          <cell r="A4460" t="str">
            <v>84191100</v>
          </cell>
          <cell r="B4460" t="str">
            <v>Chauffe-eau a chauffage instantane, a gaz</v>
          </cell>
          <cell r="C4460">
            <v>38393</v>
          </cell>
          <cell r="D4460">
            <v>20</v>
          </cell>
          <cell r="E4460">
            <v>0</v>
          </cell>
          <cell r="F4460">
            <v>18</v>
          </cell>
          <cell r="G4460">
            <v>20</v>
          </cell>
          <cell r="H4460">
            <v>0</v>
          </cell>
          <cell r="I4460">
            <v>18</v>
          </cell>
          <cell r="J4460">
            <v>1</v>
          </cell>
          <cell r="K4460">
            <v>0</v>
          </cell>
          <cell r="L4460" t="str">
            <v>NMB</v>
          </cell>
          <cell r="M4460">
            <v>0</v>
          </cell>
          <cell r="N4460">
            <v>0</v>
          </cell>
          <cell r="O4460" t="str">
            <v>CLASSE</v>
          </cell>
          <cell r="P4460">
            <v>3</v>
          </cell>
          <cell r="Q4460">
            <v>42.6</v>
          </cell>
          <cell r="R4460">
            <v>21</v>
          </cell>
          <cell r="S4460">
            <v>42.599999999999994</v>
          </cell>
          <cell r="T4460" t="str">
            <v xml:space="preserve"> </v>
          </cell>
        </row>
        <row r="4461">
          <cell r="A4461" t="str">
            <v>84191900</v>
          </cell>
          <cell r="B4461" t="str">
            <v>Chauffe-eau non electriques a accumulation</v>
          </cell>
          <cell r="C4461">
            <v>38393</v>
          </cell>
          <cell r="D4461">
            <v>20</v>
          </cell>
          <cell r="E4461">
            <v>0</v>
          </cell>
          <cell r="F4461">
            <v>18</v>
          </cell>
          <cell r="G4461">
            <v>20</v>
          </cell>
          <cell r="H4461">
            <v>0</v>
          </cell>
          <cell r="I4461">
            <v>18</v>
          </cell>
          <cell r="J4461">
            <v>1</v>
          </cell>
          <cell r="K4461">
            <v>0</v>
          </cell>
          <cell r="L4461" t="str">
            <v>NMB</v>
          </cell>
          <cell r="M4461">
            <v>0</v>
          </cell>
          <cell r="N4461">
            <v>0</v>
          </cell>
          <cell r="O4461" t="str">
            <v>CLASSE</v>
          </cell>
          <cell r="P4461">
            <v>3</v>
          </cell>
          <cell r="Q4461">
            <v>42.6</v>
          </cell>
          <cell r="R4461">
            <v>21</v>
          </cell>
          <cell r="S4461">
            <v>42.599999999999994</v>
          </cell>
          <cell r="T4461" t="str">
            <v xml:space="preserve"> </v>
          </cell>
        </row>
        <row r="4462">
          <cell r="A4462" t="str">
            <v>84192000</v>
          </cell>
          <cell r="B4462" t="str">
            <v>Sterilisateurs medico-chirurgicaux ou de laboratoires</v>
          </cell>
          <cell r="C4462">
            <v>38393</v>
          </cell>
          <cell r="D4462">
            <v>5</v>
          </cell>
          <cell r="E4462">
            <v>0</v>
          </cell>
          <cell r="F4462">
            <v>18</v>
          </cell>
          <cell r="G4462">
            <v>5</v>
          </cell>
          <cell r="H4462">
            <v>0</v>
          </cell>
          <cell r="I4462">
            <v>18</v>
          </cell>
          <cell r="J4462">
            <v>1</v>
          </cell>
          <cell r="K4462">
            <v>0</v>
          </cell>
          <cell r="L4462" t="str">
            <v>NMB</v>
          </cell>
          <cell r="M4462">
            <v>0</v>
          </cell>
          <cell r="N4462">
            <v>0</v>
          </cell>
          <cell r="O4462" t="str">
            <v>CLASSE</v>
          </cell>
          <cell r="P4462">
            <v>1</v>
          </cell>
          <cell r="Q4462">
            <v>24.9</v>
          </cell>
          <cell r="R4462">
            <v>6</v>
          </cell>
          <cell r="S4462">
            <v>24.900000000000006</v>
          </cell>
          <cell r="T4462" t="str">
            <v xml:space="preserve"> </v>
          </cell>
        </row>
        <row r="4463">
          <cell r="A4463" t="str">
            <v>84193100</v>
          </cell>
          <cell r="B4463" t="str">
            <v>Sechoirs pour produits agricoles</v>
          </cell>
          <cell r="C4463">
            <v>38393</v>
          </cell>
          <cell r="D4463">
            <v>10</v>
          </cell>
          <cell r="E4463">
            <v>0</v>
          </cell>
          <cell r="F4463">
            <v>18</v>
          </cell>
          <cell r="G4463">
            <v>10</v>
          </cell>
          <cell r="H4463">
            <v>0</v>
          </cell>
          <cell r="I4463">
            <v>18</v>
          </cell>
          <cell r="J4463">
            <v>1</v>
          </cell>
          <cell r="K4463">
            <v>0</v>
          </cell>
          <cell r="L4463" t="str">
            <v>NMB</v>
          </cell>
          <cell r="M4463">
            <v>0</v>
          </cell>
          <cell r="N4463">
            <v>0</v>
          </cell>
          <cell r="O4463" t="str">
            <v>CLASSE</v>
          </cell>
          <cell r="P4463">
            <v>2</v>
          </cell>
          <cell r="Q4463">
            <v>30.8</v>
          </cell>
          <cell r="R4463">
            <v>11</v>
          </cell>
          <cell r="S4463">
            <v>30.800000000000011</v>
          </cell>
          <cell r="T4463" t="str">
            <v xml:space="preserve"> </v>
          </cell>
        </row>
        <row r="4464">
          <cell r="A4464" t="str">
            <v>84193210</v>
          </cell>
          <cell r="B4464" t="str">
            <v>Séchoirs _x0002_lectric pour le bois,les p_x0003_tes _x0005_papier,papiers ou carton</v>
          </cell>
          <cell r="C4464">
            <v>38393</v>
          </cell>
          <cell r="D4464">
            <v>10</v>
          </cell>
          <cell r="E4464">
            <v>0</v>
          </cell>
          <cell r="F4464">
            <v>18</v>
          </cell>
          <cell r="G4464">
            <v>10</v>
          </cell>
          <cell r="H4464">
            <v>0</v>
          </cell>
          <cell r="I4464">
            <v>18</v>
          </cell>
          <cell r="J4464">
            <v>1</v>
          </cell>
          <cell r="K4464">
            <v>0</v>
          </cell>
          <cell r="L4464" t="str">
            <v>NMB</v>
          </cell>
          <cell r="M4464">
            <v>0</v>
          </cell>
          <cell r="N4464">
            <v>0</v>
          </cell>
          <cell r="O4464" t="str">
            <v>CLASSE</v>
          </cell>
          <cell r="P4464">
            <v>2</v>
          </cell>
          <cell r="Q4464">
            <v>30.8</v>
          </cell>
          <cell r="R4464">
            <v>11</v>
          </cell>
          <cell r="S4464">
            <v>30.800000000000011</v>
          </cell>
          <cell r="T4464" t="str">
            <v xml:space="preserve"> </v>
          </cell>
        </row>
        <row r="4465">
          <cell r="A4465" t="str">
            <v>84193290</v>
          </cell>
          <cell r="B4465" t="str">
            <v>Séchoirs non _x0002_lectric pour le bois,les p_x0003_tes _x0005_ papier, papiers ou cartons</v>
          </cell>
          <cell r="C4465">
            <v>38393</v>
          </cell>
          <cell r="D4465">
            <v>10</v>
          </cell>
          <cell r="E4465">
            <v>0</v>
          </cell>
          <cell r="F4465">
            <v>18</v>
          </cell>
          <cell r="G4465">
            <v>10</v>
          </cell>
          <cell r="H4465">
            <v>0</v>
          </cell>
          <cell r="I4465">
            <v>18</v>
          </cell>
          <cell r="J4465">
            <v>1</v>
          </cell>
          <cell r="K4465">
            <v>0</v>
          </cell>
          <cell r="L4465" t="str">
            <v>NMB</v>
          </cell>
          <cell r="M4465">
            <v>0</v>
          </cell>
          <cell r="N4465">
            <v>0</v>
          </cell>
          <cell r="O4465" t="str">
            <v>CLASSE</v>
          </cell>
          <cell r="P4465">
            <v>2</v>
          </cell>
          <cell r="Q4465">
            <v>30.8</v>
          </cell>
          <cell r="R4465">
            <v>11</v>
          </cell>
          <cell r="S4465">
            <v>30.800000000000011</v>
          </cell>
          <cell r="T4465" t="str">
            <v xml:space="preserve"> </v>
          </cell>
        </row>
        <row r="4466">
          <cell r="A4466" t="str">
            <v>84193910</v>
          </cell>
          <cell r="B4466" t="str">
            <v>Appareils et dispositifs du 841939 _x0005_ chauffage _x0002_lectrique</v>
          </cell>
          <cell r="C4466">
            <v>38393</v>
          </cell>
          <cell r="D4466">
            <v>10</v>
          </cell>
          <cell r="E4466">
            <v>0</v>
          </cell>
          <cell r="F4466">
            <v>18</v>
          </cell>
          <cell r="G4466">
            <v>10</v>
          </cell>
          <cell r="H4466">
            <v>0</v>
          </cell>
          <cell r="I4466">
            <v>18</v>
          </cell>
          <cell r="J4466">
            <v>1</v>
          </cell>
          <cell r="K4466">
            <v>0</v>
          </cell>
          <cell r="L4466" t="str">
            <v>NMB</v>
          </cell>
          <cell r="M4466">
            <v>0</v>
          </cell>
          <cell r="N4466">
            <v>0</v>
          </cell>
          <cell r="O4466" t="str">
            <v>CLASSE</v>
          </cell>
          <cell r="P4466">
            <v>2</v>
          </cell>
          <cell r="Q4466">
            <v>30.8</v>
          </cell>
          <cell r="R4466">
            <v>11</v>
          </cell>
          <cell r="S4466">
            <v>30.800000000000011</v>
          </cell>
          <cell r="T4466" t="str">
            <v xml:space="preserve"> </v>
          </cell>
        </row>
        <row r="4467">
          <cell r="A4467" t="str">
            <v>84193990</v>
          </cell>
          <cell r="B4467" t="str">
            <v>Appareils et dispositifs du 841939 _x0005_ chauffage non _x0002_lectric</v>
          </cell>
          <cell r="C4467">
            <v>38393</v>
          </cell>
          <cell r="D4467">
            <v>10</v>
          </cell>
          <cell r="E4467">
            <v>0</v>
          </cell>
          <cell r="F4467">
            <v>18</v>
          </cell>
          <cell r="G4467">
            <v>10</v>
          </cell>
          <cell r="H4467">
            <v>0</v>
          </cell>
          <cell r="I4467">
            <v>18</v>
          </cell>
          <cell r="J4467">
            <v>1</v>
          </cell>
          <cell r="K4467">
            <v>0</v>
          </cell>
          <cell r="L4467" t="str">
            <v>NMB</v>
          </cell>
          <cell r="M4467">
            <v>0</v>
          </cell>
          <cell r="N4467">
            <v>0</v>
          </cell>
          <cell r="O4467" t="str">
            <v>CLASSE</v>
          </cell>
          <cell r="P4467">
            <v>2</v>
          </cell>
          <cell r="Q4467">
            <v>30.8</v>
          </cell>
          <cell r="R4467">
            <v>11</v>
          </cell>
          <cell r="S4467">
            <v>30.800000000000011</v>
          </cell>
          <cell r="T4467" t="str">
            <v xml:space="preserve"> </v>
          </cell>
        </row>
        <row r="4468">
          <cell r="A4468" t="str">
            <v>84194000</v>
          </cell>
          <cell r="B4468" t="str">
            <v>Appareils de distillation ou rectification</v>
          </cell>
          <cell r="C4468">
            <v>38393</v>
          </cell>
          <cell r="D4468">
            <v>10</v>
          </cell>
          <cell r="E4468">
            <v>0</v>
          </cell>
          <cell r="F4468">
            <v>18</v>
          </cell>
          <cell r="G4468">
            <v>10</v>
          </cell>
          <cell r="H4468">
            <v>0</v>
          </cell>
          <cell r="I4468">
            <v>18</v>
          </cell>
          <cell r="J4468">
            <v>1</v>
          </cell>
          <cell r="K4468">
            <v>0</v>
          </cell>
          <cell r="L4468" t="str">
            <v>NMB</v>
          </cell>
          <cell r="M4468">
            <v>0</v>
          </cell>
          <cell r="N4468">
            <v>0</v>
          </cell>
          <cell r="O4468" t="str">
            <v>CLASSE</v>
          </cell>
          <cell r="P4468">
            <v>2</v>
          </cell>
          <cell r="Q4468">
            <v>30.8</v>
          </cell>
          <cell r="R4468">
            <v>11</v>
          </cell>
          <cell r="S4468">
            <v>30.800000000000011</v>
          </cell>
          <cell r="T4468" t="str">
            <v xml:space="preserve"> </v>
          </cell>
        </row>
        <row r="4469">
          <cell r="A4469" t="str">
            <v>84195000</v>
          </cell>
          <cell r="B4469" t="str">
            <v>Echangeurs de chaleur</v>
          </cell>
          <cell r="C4469">
            <v>38393</v>
          </cell>
          <cell r="D4469">
            <v>10</v>
          </cell>
          <cell r="E4469">
            <v>0</v>
          </cell>
          <cell r="F4469">
            <v>18</v>
          </cell>
          <cell r="G4469">
            <v>10</v>
          </cell>
          <cell r="H4469">
            <v>0</v>
          </cell>
          <cell r="I4469">
            <v>18</v>
          </cell>
          <cell r="J4469">
            <v>1</v>
          </cell>
          <cell r="K4469">
            <v>0</v>
          </cell>
          <cell r="L4469" t="str">
            <v>NMB</v>
          </cell>
          <cell r="M4469">
            <v>0</v>
          </cell>
          <cell r="N4469">
            <v>0</v>
          </cell>
          <cell r="O4469" t="str">
            <v>CLASSE</v>
          </cell>
          <cell r="P4469">
            <v>2</v>
          </cell>
          <cell r="Q4469">
            <v>30.8</v>
          </cell>
          <cell r="R4469">
            <v>11</v>
          </cell>
          <cell r="S4469">
            <v>30.800000000000011</v>
          </cell>
          <cell r="T4469" t="str">
            <v xml:space="preserve"> </v>
          </cell>
        </row>
        <row r="4470">
          <cell r="A4470" t="str">
            <v>84196000</v>
          </cell>
          <cell r="B4470" t="str">
            <v>Appareils et dispositifs pour la liquefaction de l'air ou des gaz</v>
          </cell>
          <cell r="C4470">
            <v>38393</v>
          </cell>
          <cell r="D4470">
            <v>10</v>
          </cell>
          <cell r="E4470">
            <v>0</v>
          </cell>
          <cell r="F4470">
            <v>18</v>
          </cell>
          <cell r="G4470">
            <v>10</v>
          </cell>
          <cell r="H4470">
            <v>0</v>
          </cell>
          <cell r="I4470">
            <v>18</v>
          </cell>
          <cell r="J4470">
            <v>1</v>
          </cell>
          <cell r="K4470">
            <v>0</v>
          </cell>
          <cell r="L4470" t="str">
            <v>NMB</v>
          </cell>
          <cell r="M4470">
            <v>0</v>
          </cell>
          <cell r="N4470">
            <v>0</v>
          </cell>
          <cell r="O4470" t="str">
            <v>CLASSE</v>
          </cell>
          <cell r="P4470">
            <v>2</v>
          </cell>
          <cell r="Q4470">
            <v>30.8</v>
          </cell>
          <cell r="R4470">
            <v>11</v>
          </cell>
          <cell r="S4470">
            <v>30.800000000000011</v>
          </cell>
          <cell r="T4470" t="str">
            <v xml:space="preserve"> </v>
          </cell>
        </row>
        <row r="4471">
          <cell r="A4471" t="str">
            <v>84198100</v>
          </cell>
          <cell r="B4471" t="str">
            <v>App.dispositifs pr preparation de boissons chaudes,chauf.&amp; cuisson d'alim.</v>
          </cell>
          <cell r="C4471">
            <v>38393</v>
          </cell>
          <cell r="D4471">
            <v>30</v>
          </cell>
          <cell r="E4471">
            <v>0</v>
          </cell>
          <cell r="F4471">
            <v>18</v>
          </cell>
          <cell r="G4471">
            <v>30</v>
          </cell>
          <cell r="H4471">
            <v>0</v>
          </cell>
          <cell r="I4471">
            <v>18</v>
          </cell>
          <cell r="J4471">
            <v>1</v>
          </cell>
          <cell r="K4471">
            <v>0</v>
          </cell>
          <cell r="L4471" t="str">
            <v>NMB</v>
          </cell>
          <cell r="M4471">
            <v>0</v>
          </cell>
          <cell r="N4471">
            <v>0</v>
          </cell>
          <cell r="O4471" t="str">
            <v>CLASSE</v>
          </cell>
          <cell r="P4471">
            <v>4</v>
          </cell>
          <cell r="Q4471">
            <v>54.4</v>
          </cell>
          <cell r="R4471">
            <v>31</v>
          </cell>
          <cell r="S4471">
            <v>54.400000000000006</v>
          </cell>
          <cell r="T4471" t="str">
            <v xml:space="preserve"> </v>
          </cell>
        </row>
        <row r="4472">
          <cell r="A4472" t="str">
            <v>84198921</v>
          </cell>
          <cell r="B4472" t="str">
            <v>Appareils et dispositifs non _x0002_lectrics pourl'industrie de sucre</v>
          </cell>
          <cell r="C4472">
            <v>38393</v>
          </cell>
          <cell r="D4472">
            <v>10</v>
          </cell>
          <cell r="E4472">
            <v>0</v>
          </cell>
          <cell r="F4472">
            <v>18</v>
          </cell>
          <cell r="G4472">
            <v>10</v>
          </cell>
          <cell r="H4472">
            <v>0</v>
          </cell>
          <cell r="I4472">
            <v>18</v>
          </cell>
          <cell r="J4472">
            <v>1</v>
          </cell>
          <cell r="K4472">
            <v>0</v>
          </cell>
          <cell r="L4472" t="str">
            <v>NMB</v>
          </cell>
          <cell r="M4472">
            <v>0</v>
          </cell>
          <cell r="N4472">
            <v>0</v>
          </cell>
          <cell r="O4472" t="str">
            <v>CLASSE</v>
          </cell>
          <cell r="P4472">
            <v>2</v>
          </cell>
          <cell r="Q4472">
            <v>30.8</v>
          </cell>
          <cell r="R4472">
            <v>11</v>
          </cell>
          <cell r="S4472">
            <v>30.800000000000011</v>
          </cell>
          <cell r="T4472" t="str">
            <v xml:space="preserve"> </v>
          </cell>
        </row>
        <row r="4473">
          <cell r="A4473" t="str">
            <v>84198922</v>
          </cell>
          <cell r="B4473" t="str">
            <v>Appareils et dispositifs non _x0002_lectrics pourl'industrie de la minoterie</v>
          </cell>
          <cell r="C4473">
            <v>38393</v>
          </cell>
          <cell r="D4473">
            <v>10</v>
          </cell>
          <cell r="E4473">
            <v>0</v>
          </cell>
          <cell r="F4473">
            <v>18</v>
          </cell>
          <cell r="G4473">
            <v>10</v>
          </cell>
          <cell r="H4473">
            <v>0</v>
          </cell>
          <cell r="I4473">
            <v>18</v>
          </cell>
          <cell r="J4473">
            <v>1</v>
          </cell>
          <cell r="K4473">
            <v>0</v>
          </cell>
          <cell r="L4473" t="str">
            <v>NMB</v>
          </cell>
          <cell r="M4473">
            <v>0</v>
          </cell>
          <cell r="N4473">
            <v>0</v>
          </cell>
          <cell r="O4473" t="str">
            <v>CLASSE</v>
          </cell>
          <cell r="P4473">
            <v>2</v>
          </cell>
          <cell r="Q4473">
            <v>30.8</v>
          </cell>
          <cell r="R4473">
            <v>11</v>
          </cell>
          <cell r="S4473">
            <v>30.800000000000011</v>
          </cell>
          <cell r="T4473" t="str">
            <v xml:space="preserve"> </v>
          </cell>
        </row>
        <row r="4474">
          <cell r="A4474" t="str">
            <v>84198923</v>
          </cell>
          <cell r="B4474" t="str">
            <v>Appareils et dispositifs non _x0002_lectrics pourl'industrie de malterie et brasserie</v>
          </cell>
          <cell r="C4474">
            <v>38393</v>
          </cell>
          <cell r="D4474">
            <v>10</v>
          </cell>
          <cell r="E4474">
            <v>0</v>
          </cell>
          <cell r="F4474">
            <v>18</v>
          </cell>
          <cell r="G4474">
            <v>10</v>
          </cell>
          <cell r="H4474">
            <v>0</v>
          </cell>
          <cell r="I4474">
            <v>18</v>
          </cell>
          <cell r="J4474">
            <v>1</v>
          </cell>
          <cell r="K4474">
            <v>0</v>
          </cell>
          <cell r="L4474" t="str">
            <v>NMB</v>
          </cell>
          <cell r="M4474">
            <v>0</v>
          </cell>
          <cell r="N4474">
            <v>0</v>
          </cell>
          <cell r="O4474" t="str">
            <v>CLASSE</v>
          </cell>
          <cell r="P4474">
            <v>2</v>
          </cell>
          <cell r="Q4474">
            <v>30.8</v>
          </cell>
          <cell r="R4474">
            <v>11</v>
          </cell>
          <cell r="S4474">
            <v>30.800000000000011</v>
          </cell>
          <cell r="T4474" t="str">
            <v xml:space="preserve"> </v>
          </cell>
        </row>
        <row r="4475">
          <cell r="A4475" t="str">
            <v>84198924</v>
          </cell>
          <cell r="B4475" t="str">
            <v>Appareils et dispositifs non _x0002_lectrics pourl'indus de lait &amp; traitmnt de ses produits</v>
          </cell>
          <cell r="C4475">
            <v>38393</v>
          </cell>
          <cell r="D4475">
            <v>10</v>
          </cell>
          <cell r="E4475">
            <v>0</v>
          </cell>
          <cell r="F4475">
            <v>18</v>
          </cell>
          <cell r="G4475">
            <v>10</v>
          </cell>
          <cell r="H4475">
            <v>0</v>
          </cell>
          <cell r="I4475">
            <v>18</v>
          </cell>
          <cell r="J4475">
            <v>1</v>
          </cell>
          <cell r="K4475">
            <v>0</v>
          </cell>
          <cell r="L4475" t="str">
            <v>NMB</v>
          </cell>
          <cell r="M4475">
            <v>0</v>
          </cell>
          <cell r="N4475">
            <v>0</v>
          </cell>
          <cell r="O4475" t="str">
            <v>CLASSE</v>
          </cell>
          <cell r="P4475">
            <v>2</v>
          </cell>
          <cell r="Q4475">
            <v>30.8</v>
          </cell>
          <cell r="R4475">
            <v>11</v>
          </cell>
          <cell r="S4475">
            <v>30.800000000000011</v>
          </cell>
          <cell r="T4475" t="str">
            <v xml:space="preserve"> </v>
          </cell>
        </row>
        <row r="4476">
          <cell r="A4476" t="str">
            <v>84198925</v>
          </cell>
          <cell r="B4476" t="str">
            <v>Appareils et dispositifs non _x0002_lectrics prpreparation des huiles et graisses altaires</v>
          </cell>
          <cell r="C4476">
            <v>38393</v>
          </cell>
          <cell r="D4476">
            <v>10</v>
          </cell>
          <cell r="E4476">
            <v>0</v>
          </cell>
          <cell r="F4476">
            <v>18</v>
          </cell>
          <cell r="G4476">
            <v>10</v>
          </cell>
          <cell r="H4476">
            <v>0</v>
          </cell>
          <cell r="I4476">
            <v>18</v>
          </cell>
          <cell r="J4476">
            <v>1</v>
          </cell>
          <cell r="K4476">
            <v>0</v>
          </cell>
          <cell r="L4476" t="str">
            <v>NMB</v>
          </cell>
          <cell r="M4476">
            <v>0</v>
          </cell>
          <cell r="N4476">
            <v>0</v>
          </cell>
          <cell r="O4476" t="str">
            <v>CLASSE</v>
          </cell>
          <cell r="P4476">
            <v>2</v>
          </cell>
          <cell r="Q4476">
            <v>30.8</v>
          </cell>
          <cell r="R4476">
            <v>11</v>
          </cell>
          <cell r="S4476">
            <v>30.800000000000011</v>
          </cell>
          <cell r="T4476" t="str">
            <v xml:space="preserve"> </v>
          </cell>
        </row>
        <row r="4477">
          <cell r="A4477" t="str">
            <v>84198929</v>
          </cell>
          <cell r="B4477" t="str">
            <v>Appareils &amp; dispositifs non electrics prl'indust.altaire autre que du 84198921 _x0005_ 25</v>
          </cell>
          <cell r="C4477">
            <v>38393</v>
          </cell>
          <cell r="D4477">
            <v>10</v>
          </cell>
          <cell r="E4477">
            <v>0</v>
          </cell>
          <cell r="F4477">
            <v>18</v>
          </cell>
          <cell r="G4477">
            <v>10</v>
          </cell>
          <cell r="H4477">
            <v>0</v>
          </cell>
          <cell r="I4477">
            <v>18</v>
          </cell>
          <cell r="J4477">
            <v>1</v>
          </cell>
          <cell r="K4477">
            <v>0</v>
          </cell>
          <cell r="L4477" t="str">
            <v>NMB</v>
          </cell>
          <cell r="M4477">
            <v>0</v>
          </cell>
          <cell r="N4477">
            <v>0</v>
          </cell>
          <cell r="O4477" t="str">
            <v>CLASSE</v>
          </cell>
          <cell r="P4477">
            <v>2</v>
          </cell>
          <cell r="Q4477">
            <v>30.8</v>
          </cell>
          <cell r="R4477">
            <v>11</v>
          </cell>
          <cell r="S4477">
            <v>30.800000000000011</v>
          </cell>
          <cell r="T4477" t="str">
            <v xml:space="preserve"> </v>
          </cell>
        </row>
        <row r="4478">
          <cell r="A4478" t="str">
            <v>84198930</v>
          </cell>
          <cell r="B4478" t="str">
            <v>Appareils &amp; dispositifs non _x0002_lectrics pourl'industrie de caoutchouc</v>
          </cell>
          <cell r="C4478">
            <v>38393</v>
          </cell>
          <cell r="D4478">
            <v>10</v>
          </cell>
          <cell r="E4478">
            <v>0</v>
          </cell>
          <cell r="F4478">
            <v>18</v>
          </cell>
          <cell r="G4478">
            <v>10</v>
          </cell>
          <cell r="H4478">
            <v>0</v>
          </cell>
          <cell r="I4478">
            <v>18</v>
          </cell>
          <cell r="J4478">
            <v>1</v>
          </cell>
          <cell r="K4478">
            <v>0</v>
          </cell>
          <cell r="L4478" t="str">
            <v>NMB</v>
          </cell>
          <cell r="M4478">
            <v>0</v>
          </cell>
          <cell r="N4478">
            <v>0</v>
          </cell>
          <cell r="O4478" t="str">
            <v>CLASSE</v>
          </cell>
          <cell r="P4478">
            <v>2</v>
          </cell>
          <cell r="Q4478">
            <v>30.8</v>
          </cell>
          <cell r="R4478">
            <v>11</v>
          </cell>
          <cell r="S4478">
            <v>30.800000000000011</v>
          </cell>
          <cell r="T4478" t="str">
            <v xml:space="preserve"> </v>
          </cell>
        </row>
        <row r="4479">
          <cell r="A4479" t="str">
            <v>84198940</v>
          </cell>
          <cell r="B4479" t="str">
            <v>Appareils &amp; dispositifs non _x0002_lectrics pourles industries de plastique</v>
          </cell>
          <cell r="C4479">
            <v>38393</v>
          </cell>
          <cell r="D4479">
            <v>10</v>
          </cell>
          <cell r="E4479">
            <v>0</v>
          </cell>
          <cell r="F4479">
            <v>18</v>
          </cell>
          <cell r="G4479">
            <v>10</v>
          </cell>
          <cell r="H4479">
            <v>0</v>
          </cell>
          <cell r="I4479">
            <v>18</v>
          </cell>
          <cell r="J4479">
            <v>1</v>
          </cell>
          <cell r="K4479">
            <v>0</v>
          </cell>
          <cell r="L4479" t="str">
            <v>NMB</v>
          </cell>
          <cell r="M4479">
            <v>0</v>
          </cell>
          <cell r="N4479">
            <v>0</v>
          </cell>
          <cell r="O4479" t="str">
            <v>CLASSE</v>
          </cell>
          <cell r="P4479">
            <v>2</v>
          </cell>
          <cell r="Q4479">
            <v>30.8</v>
          </cell>
          <cell r="R4479">
            <v>11</v>
          </cell>
          <cell r="S4479">
            <v>30.800000000000011</v>
          </cell>
          <cell r="T4479" t="str">
            <v xml:space="preserve"> </v>
          </cell>
        </row>
        <row r="4480">
          <cell r="A4480" t="str">
            <v>84198950</v>
          </cell>
          <cell r="B4480" t="str">
            <v>Apparls,dispost.non elect.p.indust sav,stea pfum,pharmac,cleur,verni,enc,teint,pate cel</v>
          </cell>
          <cell r="C4480">
            <v>38393</v>
          </cell>
          <cell r="D4480">
            <v>10</v>
          </cell>
          <cell r="E4480">
            <v>0</v>
          </cell>
          <cell r="F4480">
            <v>18</v>
          </cell>
          <cell r="G4480">
            <v>10</v>
          </cell>
          <cell r="H4480">
            <v>0</v>
          </cell>
          <cell r="I4480">
            <v>18</v>
          </cell>
          <cell r="J4480">
            <v>1</v>
          </cell>
          <cell r="K4480">
            <v>0</v>
          </cell>
          <cell r="L4480" t="str">
            <v>NMB</v>
          </cell>
          <cell r="M4480">
            <v>0</v>
          </cell>
          <cell r="N4480">
            <v>0</v>
          </cell>
          <cell r="O4480" t="str">
            <v>CLASSE</v>
          </cell>
          <cell r="P4480">
            <v>2</v>
          </cell>
          <cell r="Q4480">
            <v>30.8</v>
          </cell>
          <cell r="R4480">
            <v>11</v>
          </cell>
          <cell r="S4480">
            <v>30.800000000000011</v>
          </cell>
          <cell r="T4480" t="str">
            <v xml:space="preserve"> </v>
          </cell>
        </row>
        <row r="4481">
          <cell r="A4481" t="str">
            <v>84198990</v>
          </cell>
          <cell r="B4481" t="str">
            <v>Appareils &amp; dispositifs non electriq du8419 autres que ceux du 84198921 _x0005_ 50que ceux</v>
          </cell>
          <cell r="C4481">
            <v>38393</v>
          </cell>
          <cell r="D4481">
            <v>10</v>
          </cell>
          <cell r="E4481">
            <v>0</v>
          </cell>
          <cell r="F4481">
            <v>18</v>
          </cell>
          <cell r="G4481">
            <v>10</v>
          </cell>
          <cell r="H4481">
            <v>0</v>
          </cell>
          <cell r="I4481">
            <v>18</v>
          </cell>
          <cell r="J4481">
            <v>1</v>
          </cell>
          <cell r="K4481">
            <v>0</v>
          </cell>
          <cell r="L4481" t="str">
            <v>NMB</v>
          </cell>
          <cell r="M4481">
            <v>0</v>
          </cell>
          <cell r="N4481">
            <v>0</v>
          </cell>
          <cell r="O4481" t="str">
            <v>CLASSE</v>
          </cell>
          <cell r="P4481">
            <v>2</v>
          </cell>
          <cell r="Q4481">
            <v>30.8</v>
          </cell>
          <cell r="R4481">
            <v>11</v>
          </cell>
          <cell r="S4481">
            <v>30.800000000000011</v>
          </cell>
          <cell r="T4481" t="str">
            <v xml:space="preserve"> </v>
          </cell>
        </row>
        <row r="4482">
          <cell r="A4482" t="str">
            <v>84199000</v>
          </cell>
          <cell r="B4482" t="str">
            <v>Parties des appareils et dispositifs du n. 84.19</v>
          </cell>
          <cell r="C4482">
            <v>38393</v>
          </cell>
          <cell r="D4482">
            <v>10</v>
          </cell>
          <cell r="E4482">
            <v>0</v>
          </cell>
          <cell r="F4482">
            <v>18</v>
          </cell>
          <cell r="G4482">
            <v>10</v>
          </cell>
          <cell r="H4482">
            <v>0</v>
          </cell>
          <cell r="I4482">
            <v>18</v>
          </cell>
          <cell r="J4482">
            <v>1</v>
          </cell>
          <cell r="K4482">
            <v>0</v>
          </cell>
          <cell r="L4482" t="str">
            <v>KGM</v>
          </cell>
          <cell r="M4482">
            <v>0</v>
          </cell>
          <cell r="N4482">
            <v>0</v>
          </cell>
          <cell r="O4482" t="str">
            <v>CLASSE</v>
          </cell>
          <cell r="P4482">
            <v>2</v>
          </cell>
          <cell r="Q4482">
            <v>30.8</v>
          </cell>
          <cell r="R4482">
            <v>11</v>
          </cell>
          <cell r="S4482">
            <v>30.800000000000011</v>
          </cell>
          <cell r="T4482" t="str">
            <v xml:space="preserve"> </v>
          </cell>
        </row>
        <row r="4483">
          <cell r="A4483" t="str">
            <v>84201000</v>
          </cell>
          <cell r="B4483" t="str">
            <v>Calandres et laminoirs</v>
          </cell>
          <cell r="C4483">
            <v>38393</v>
          </cell>
          <cell r="D4483">
            <v>10</v>
          </cell>
          <cell r="E4483">
            <v>0</v>
          </cell>
          <cell r="F4483">
            <v>18</v>
          </cell>
          <cell r="G4483">
            <v>10</v>
          </cell>
          <cell r="H4483">
            <v>0</v>
          </cell>
          <cell r="I4483">
            <v>18</v>
          </cell>
          <cell r="J4483">
            <v>1</v>
          </cell>
          <cell r="K4483">
            <v>0</v>
          </cell>
          <cell r="L4483" t="str">
            <v>NMB</v>
          </cell>
          <cell r="M4483">
            <v>0</v>
          </cell>
          <cell r="N4483">
            <v>0</v>
          </cell>
          <cell r="O4483" t="str">
            <v>CLASSE</v>
          </cell>
          <cell r="P4483">
            <v>2</v>
          </cell>
          <cell r="Q4483">
            <v>30.8</v>
          </cell>
          <cell r="R4483">
            <v>11</v>
          </cell>
          <cell r="S4483">
            <v>30.800000000000011</v>
          </cell>
          <cell r="T4483" t="str">
            <v xml:space="preserve"> </v>
          </cell>
        </row>
        <row r="4484">
          <cell r="A4484" t="str">
            <v>84209100</v>
          </cell>
          <cell r="B4484" t="str">
            <v>Cylindres pour calandres et laminoirs</v>
          </cell>
          <cell r="C4484">
            <v>38393</v>
          </cell>
          <cell r="D4484">
            <v>10</v>
          </cell>
          <cell r="E4484">
            <v>0</v>
          </cell>
          <cell r="F4484">
            <v>18</v>
          </cell>
          <cell r="G4484">
            <v>10</v>
          </cell>
          <cell r="H4484">
            <v>0</v>
          </cell>
          <cell r="I4484">
            <v>18</v>
          </cell>
          <cell r="J4484">
            <v>1</v>
          </cell>
          <cell r="K4484">
            <v>0</v>
          </cell>
          <cell r="L4484" t="str">
            <v>KGM</v>
          </cell>
          <cell r="M4484">
            <v>0</v>
          </cell>
          <cell r="N4484">
            <v>0</v>
          </cell>
          <cell r="O4484" t="str">
            <v>CLASSE</v>
          </cell>
          <cell r="P4484">
            <v>2</v>
          </cell>
          <cell r="Q4484">
            <v>30.8</v>
          </cell>
          <cell r="R4484">
            <v>11</v>
          </cell>
          <cell r="S4484">
            <v>30.800000000000011</v>
          </cell>
          <cell r="T4484" t="str">
            <v xml:space="preserve"> </v>
          </cell>
        </row>
        <row r="4485">
          <cell r="A4485" t="str">
            <v>84209900</v>
          </cell>
          <cell r="B4485" t="str">
            <v>Parties pour calandres et laminoirs autres que les cylindres</v>
          </cell>
          <cell r="C4485">
            <v>38393</v>
          </cell>
          <cell r="D4485">
            <v>10</v>
          </cell>
          <cell r="E4485">
            <v>0</v>
          </cell>
          <cell r="F4485">
            <v>18</v>
          </cell>
          <cell r="G4485">
            <v>10</v>
          </cell>
          <cell r="H4485">
            <v>0</v>
          </cell>
          <cell r="I4485">
            <v>18</v>
          </cell>
          <cell r="J4485">
            <v>1</v>
          </cell>
          <cell r="K4485">
            <v>0</v>
          </cell>
          <cell r="L4485" t="str">
            <v>KGM</v>
          </cell>
          <cell r="M4485">
            <v>0</v>
          </cell>
          <cell r="N4485">
            <v>0</v>
          </cell>
          <cell r="O4485" t="str">
            <v>CLASSE</v>
          </cell>
          <cell r="P4485">
            <v>2</v>
          </cell>
          <cell r="Q4485">
            <v>30.8</v>
          </cell>
          <cell r="R4485">
            <v>11</v>
          </cell>
          <cell r="S4485">
            <v>30.800000000000011</v>
          </cell>
          <cell r="T4485" t="str">
            <v xml:space="preserve"> </v>
          </cell>
        </row>
        <row r="4486">
          <cell r="A4486" t="str">
            <v>84211100</v>
          </cell>
          <cell r="B4486" t="str">
            <v>Ecremeuses</v>
          </cell>
          <cell r="C4486">
            <v>38393</v>
          </cell>
          <cell r="D4486">
            <v>10</v>
          </cell>
          <cell r="E4486">
            <v>0</v>
          </cell>
          <cell r="F4486">
            <v>18</v>
          </cell>
          <cell r="G4486">
            <v>10</v>
          </cell>
          <cell r="H4486">
            <v>0</v>
          </cell>
          <cell r="I4486">
            <v>18</v>
          </cell>
          <cell r="J4486">
            <v>1</v>
          </cell>
          <cell r="K4486">
            <v>0</v>
          </cell>
          <cell r="L4486" t="str">
            <v>NMB</v>
          </cell>
          <cell r="M4486">
            <v>0</v>
          </cell>
          <cell r="N4486">
            <v>0</v>
          </cell>
          <cell r="O4486" t="str">
            <v>CLASSE</v>
          </cell>
          <cell r="P4486">
            <v>2</v>
          </cell>
          <cell r="Q4486">
            <v>30.8</v>
          </cell>
          <cell r="R4486">
            <v>11</v>
          </cell>
          <cell r="S4486">
            <v>30.800000000000011</v>
          </cell>
          <cell r="T4486" t="str">
            <v xml:space="preserve"> </v>
          </cell>
        </row>
        <row r="4487">
          <cell r="A4487" t="str">
            <v>84211200</v>
          </cell>
          <cell r="B4487" t="str">
            <v>Essoreuses a linge</v>
          </cell>
          <cell r="C4487">
            <v>38393</v>
          </cell>
          <cell r="D4487">
            <v>10</v>
          </cell>
          <cell r="E4487">
            <v>0</v>
          </cell>
          <cell r="F4487">
            <v>18</v>
          </cell>
          <cell r="G4487">
            <v>10</v>
          </cell>
          <cell r="H4487">
            <v>0</v>
          </cell>
          <cell r="I4487">
            <v>18</v>
          </cell>
          <cell r="J4487">
            <v>1</v>
          </cell>
          <cell r="K4487">
            <v>0</v>
          </cell>
          <cell r="L4487" t="str">
            <v>NMB</v>
          </cell>
          <cell r="M4487">
            <v>0</v>
          </cell>
          <cell r="N4487">
            <v>0</v>
          </cell>
          <cell r="O4487" t="str">
            <v>CLASSE</v>
          </cell>
          <cell r="P4487">
            <v>2</v>
          </cell>
          <cell r="Q4487">
            <v>30.8</v>
          </cell>
          <cell r="R4487">
            <v>11</v>
          </cell>
          <cell r="S4487">
            <v>30.800000000000011</v>
          </cell>
          <cell r="T4487" t="str">
            <v xml:space="preserve"> </v>
          </cell>
        </row>
        <row r="4488">
          <cell r="A4488" t="str">
            <v>84211900</v>
          </cell>
          <cell r="B4488" t="str">
            <v>Centrifugeuses et essoreuses centrifuges autres que du 842111 et 842112</v>
          </cell>
          <cell r="C4488">
            <v>38393</v>
          </cell>
          <cell r="D4488">
            <v>10</v>
          </cell>
          <cell r="E4488">
            <v>0</v>
          </cell>
          <cell r="F4488">
            <v>18</v>
          </cell>
          <cell r="G4488">
            <v>10</v>
          </cell>
          <cell r="H4488">
            <v>0</v>
          </cell>
          <cell r="I4488">
            <v>18</v>
          </cell>
          <cell r="J4488">
            <v>1</v>
          </cell>
          <cell r="K4488">
            <v>0</v>
          </cell>
          <cell r="L4488" t="str">
            <v>NMB</v>
          </cell>
          <cell r="M4488">
            <v>0</v>
          </cell>
          <cell r="N4488">
            <v>0</v>
          </cell>
          <cell r="O4488" t="str">
            <v>CLASSE</v>
          </cell>
          <cell r="P4488">
            <v>2</v>
          </cell>
          <cell r="Q4488">
            <v>30.8</v>
          </cell>
          <cell r="R4488">
            <v>11</v>
          </cell>
          <cell r="S4488">
            <v>30.800000000000011</v>
          </cell>
          <cell r="T4488" t="str">
            <v xml:space="preserve"> </v>
          </cell>
        </row>
        <row r="4489">
          <cell r="A4489" t="str">
            <v>84212100</v>
          </cell>
          <cell r="B4489" t="str">
            <v>Appareils pour filtration ou epuration des eaux</v>
          </cell>
          <cell r="C4489">
            <v>38393</v>
          </cell>
          <cell r="D4489">
            <v>10</v>
          </cell>
          <cell r="E4489">
            <v>0</v>
          </cell>
          <cell r="F4489">
            <v>18</v>
          </cell>
          <cell r="G4489">
            <v>10</v>
          </cell>
          <cell r="H4489">
            <v>0</v>
          </cell>
          <cell r="I4489">
            <v>18</v>
          </cell>
          <cell r="J4489">
            <v>1</v>
          </cell>
          <cell r="K4489">
            <v>0</v>
          </cell>
          <cell r="L4489" t="str">
            <v>KGM</v>
          </cell>
          <cell r="M4489">
            <v>0</v>
          </cell>
          <cell r="N4489">
            <v>0</v>
          </cell>
          <cell r="O4489" t="str">
            <v>CLASSE</v>
          </cell>
          <cell r="P4489">
            <v>2</v>
          </cell>
          <cell r="Q4489">
            <v>30.8</v>
          </cell>
          <cell r="R4489">
            <v>11</v>
          </cell>
          <cell r="S4489">
            <v>30.800000000000011</v>
          </cell>
          <cell r="T4489" t="str">
            <v xml:space="preserve"> </v>
          </cell>
        </row>
        <row r="4490">
          <cell r="A4490" t="str">
            <v>84212200</v>
          </cell>
          <cell r="B4490" t="str">
            <v>Appareils pour filtration ou epuration des boissons autres que l'eau</v>
          </cell>
          <cell r="C4490">
            <v>38393</v>
          </cell>
          <cell r="D4490">
            <v>10</v>
          </cell>
          <cell r="E4490">
            <v>0</v>
          </cell>
          <cell r="F4490">
            <v>18</v>
          </cell>
          <cell r="G4490">
            <v>10</v>
          </cell>
          <cell r="H4490">
            <v>0</v>
          </cell>
          <cell r="I4490">
            <v>18</v>
          </cell>
          <cell r="J4490">
            <v>1</v>
          </cell>
          <cell r="K4490">
            <v>0</v>
          </cell>
          <cell r="L4490" t="str">
            <v>KGM</v>
          </cell>
          <cell r="M4490">
            <v>0</v>
          </cell>
          <cell r="N4490">
            <v>0</v>
          </cell>
          <cell r="O4490" t="str">
            <v>CLASSE</v>
          </cell>
          <cell r="P4490">
            <v>2</v>
          </cell>
          <cell r="Q4490">
            <v>30.8</v>
          </cell>
          <cell r="R4490">
            <v>11</v>
          </cell>
          <cell r="S4490">
            <v>30.800000000000011</v>
          </cell>
          <cell r="T4490" t="str">
            <v xml:space="preserve"> </v>
          </cell>
        </row>
        <row r="4491">
          <cell r="A4491" t="str">
            <v>84212300</v>
          </cell>
          <cell r="B4491" t="str">
            <v>Appar.pr filtration d'huiles minerales ds les moteurs diesel ou essence</v>
          </cell>
          <cell r="C4491">
            <v>38393</v>
          </cell>
          <cell r="D4491">
            <v>10</v>
          </cell>
          <cell r="E4491">
            <v>0</v>
          </cell>
          <cell r="F4491">
            <v>18</v>
          </cell>
          <cell r="G4491">
            <v>10</v>
          </cell>
          <cell r="H4491">
            <v>0</v>
          </cell>
          <cell r="I4491">
            <v>18</v>
          </cell>
          <cell r="J4491">
            <v>1</v>
          </cell>
          <cell r="K4491">
            <v>0</v>
          </cell>
          <cell r="L4491" t="str">
            <v>KGM</v>
          </cell>
          <cell r="M4491">
            <v>0</v>
          </cell>
          <cell r="N4491">
            <v>0</v>
          </cell>
          <cell r="O4491" t="str">
            <v>CLASSE</v>
          </cell>
          <cell r="P4491">
            <v>2</v>
          </cell>
          <cell r="Q4491">
            <v>30.8</v>
          </cell>
          <cell r="R4491">
            <v>11</v>
          </cell>
          <cell r="S4491">
            <v>30.800000000000011</v>
          </cell>
          <cell r="T4491" t="str">
            <v xml:space="preserve"> </v>
          </cell>
        </row>
        <row r="4492">
          <cell r="A4492" t="str">
            <v>84212900</v>
          </cell>
          <cell r="B4492" t="str">
            <v>Appareils pour filtration ou epuration de liquides autres que 842121 a 23</v>
          </cell>
          <cell r="C4492">
            <v>38393</v>
          </cell>
          <cell r="D4492">
            <v>10</v>
          </cell>
          <cell r="E4492">
            <v>0</v>
          </cell>
          <cell r="F4492">
            <v>18</v>
          </cell>
          <cell r="G4492">
            <v>10</v>
          </cell>
          <cell r="H4492">
            <v>0</v>
          </cell>
          <cell r="I4492">
            <v>18</v>
          </cell>
          <cell r="J4492">
            <v>1</v>
          </cell>
          <cell r="K4492">
            <v>0</v>
          </cell>
          <cell r="L4492" t="str">
            <v>KGM</v>
          </cell>
          <cell r="M4492">
            <v>0</v>
          </cell>
          <cell r="N4492">
            <v>0</v>
          </cell>
          <cell r="O4492" t="str">
            <v>CLASSE</v>
          </cell>
          <cell r="P4492">
            <v>2</v>
          </cell>
          <cell r="Q4492">
            <v>30.8</v>
          </cell>
          <cell r="R4492">
            <v>11</v>
          </cell>
          <cell r="S4492">
            <v>30.800000000000011</v>
          </cell>
          <cell r="T4492" t="str">
            <v xml:space="preserve"> </v>
          </cell>
        </row>
        <row r="4493">
          <cell r="A4493" t="str">
            <v>84213100</v>
          </cell>
          <cell r="B4493" t="str">
            <v>Filtre d'entree d'air pr moteur a allumage par etincelle ou compression</v>
          </cell>
          <cell r="C4493">
            <v>38393</v>
          </cell>
          <cell r="D4493">
            <v>10</v>
          </cell>
          <cell r="E4493">
            <v>0</v>
          </cell>
          <cell r="F4493">
            <v>18</v>
          </cell>
          <cell r="G4493">
            <v>10</v>
          </cell>
          <cell r="H4493">
            <v>0</v>
          </cell>
          <cell r="I4493">
            <v>18</v>
          </cell>
          <cell r="J4493">
            <v>1</v>
          </cell>
          <cell r="K4493">
            <v>0</v>
          </cell>
          <cell r="L4493" t="str">
            <v>KGM</v>
          </cell>
          <cell r="M4493">
            <v>0</v>
          </cell>
          <cell r="N4493">
            <v>0</v>
          </cell>
          <cell r="O4493" t="str">
            <v>CLASSE</v>
          </cell>
          <cell r="P4493">
            <v>2</v>
          </cell>
          <cell r="Q4493">
            <v>30.8</v>
          </cell>
          <cell r="R4493">
            <v>11</v>
          </cell>
          <cell r="S4493">
            <v>30.800000000000011</v>
          </cell>
          <cell r="T4493" t="str">
            <v xml:space="preserve"> </v>
          </cell>
        </row>
        <row r="4494">
          <cell r="A4494" t="str">
            <v>84213900</v>
          </cell>
          <cell r="B4494" t="str">
            <v>Appareils pour la filtration ou l'epuration des gaz</v>
          </cell>
          <cell r="C4494">
            <v>38393</v>
          </cell>
          <cell r="D4494">
            <v>10</v>
          </cell>
          <cell r="E4494">
            <v>0</v>
          </cell>
          <cell r="F4494">
            <v>18</v>
          </cell>
          <cell r="G4494">
            <v>10</v>
          </cell>
          <cell r="H4494">
            <v>0</v>
          </cell>
          <cell r="I4494">
            <v>18</v>
          </cell>
          <cell r="J4494">
            <v>1</v>
          </cell>
          <cell r="K4494">
            <v>0</v>
          </cell>
          <cell r="L4494" t="str">
            <v>KGM</v>
          </cell>
          <cell r="M4494">
            <v>0</v>
          </cell>
          <cell r="N4494">
            <v>0</v>
          </cell>
          <cell r="O4494" t="str">
            <v>CLASSE</v>
          </cell>
          <cell r="P4494">
            <v>2</v>
          </cell>
          <cell r="Q4494">
            <v>30.8</v>
          </cell>
          <cell r="R4494">
            <v>11</v>
          </cell>
          <cell r="S4494">
            <v>30.800000000000011</v>
          </cell>
          <cell r="T4494" t="str">
            <v xml:space="preserve"> </v>
          </cell>
        </row>
        <row r="4495">
          <cell r="A4495" t="str">
            <v>84219100</v>
          </cell>
          <cell r="B4495" t="str">
            <v>Parties de centrifigeuses et d'essoreuses</v>
          </cell>
          <cell r="C4495">
            <v>38393</v>
          </cell>
          <cell r="D4495">
            <v>10</v>
          </cell>
          <cell r="E4495">
            <v>0</v>
          </cell>
          <cell r="F4495">
            <v>18</v>
          </cell>
          <cell r="G4495">
            <v>10</v>
          </cell>
          <cell r="H4495">
            <v>0</v>
          </cell>
          <cell r="I4495">
            <v>18</v>
          </cell>
          <cell r="J4495">
            <v>1</v>
          </cell>
          <cell r="K4495">
            <v>0</v>
          </cell>
          <cell r="L4495" t="str">
            <v>KGM</v>
          </cell>
          <cell r="M4495">
            <v>0</v>
          </cell>
          <cell r="N4495">
            <v>0</v>
          </cell>
          <cell r="O4495" t="str">
            <v>CLASSE</v>
          </cell>
          <cell r="P4495">
            <v>2</v>
          </cell>
          <cell r="Q4495">
            <v>30.8</v>
          </cell>
          <cell r="R4495">
            <v>11</v>
          </cell>
          <cell r="S4495">
            <v>30.800000000000011</v>
          </cell>
          <cell r="T4495" t="str">
            <v xml:space="preserve"> </v>
          </cell>
        </row>
        <row r="4496">
          <cell r="A4496" t="str">
            <v>84219900</v>
          </cell>
          <cell r="B4496" t="str">
            <v>Parties des appareils du n. 84.21 autres que du n. 842191</v>
          </cell>
          <cell r="C4496">
            <v>38393</v>
          </cell>
          <cell r="D4496">
            <v>10</v>
          </cell>
          <cell r="E4496">
            <v>0</v>
          </cell>
          <cell r="F4496">
            <v>18</v>
          </cell>
          <cell r="G4496">
            <v>10</v>
          </cell>
          <cell r="H4496">
            <v>0</v>
          </cell>
          <cell r="I4496">
            <v>18</v>
          </cell>
          <cell r="J4496">
            <v>1</v>
          </cell>
          <cell r="K4496">
            <v>0</v>
          </cell>
          <cell r="L4496" t="str">
            <v>KGM</v>
          </cell>
          <cell r="M4496">
            <v>0</v>
          </cell>
          <cell r="N4496">
            <v>0</v>
          </cell>
          <cell r="O4496" t="str">
            <v>CLASSE</v>
          </cell>
          <cell r="P4496">
            <v>2</v>
          </cell>
          <cell r="Q4496">
            <v>30.8</v>
          </cell>
          <cell r="R4496">
            <v>11</v>
          </cell>
          <cell r="S4496">
            <v>30.800000000000011</v>
          </cell>
          <cell r="T4496" t="str">
            <v xml:space="preserve"> </v>
          </cell>
        </row>
        <row r="4497">
          <cell r="A4497" t="str">
            <v>84221100</v>
          </cell>
          <cell r="B4497" t="str">
            <v>Machines a laver la vaisselle de type menager</v>
          </cell>
          <cell r="C4497">
            <v>38393</v>
          </cell>
          <cell r="D4497">
            <v>30</v>
          </cell>
          <cell r="E4497">
            <v>0</v>
          </cell>
          <cell r="F4497">
            <v>18</v>
          </cell>
          <cell r="G4497">
            <v>30</v>
          </cell>
          <cell r="H4497">
            <v>0</v>
          </cell>
          <cell r="I4497">
            <v>18</v>
          </cell>
          <cell r="J4497">
            <v>1</v>
          </cell>
          <cell r="K4497">
            <v>0</v>
          </cell>
          <cell r="L4497" t="str">
            <v>NMB</v>
          </cell>
          <cell r="M4497">
            <v>0</v>
          </cell>
          <cell r="N4497">
            <v>0</v>
          </cell>
          <cell r="O4497" t="str">
            <v>CLASSE</v>
          </cell>
          <cell r="P4497">
            <v>4</v>
          </cell>
          <cell r="Q4497">
            <v>54.4</v>
          </cell>
          <cell r="R4497">
            <v>31</v>
          </cell>
          <cell r="S4497">
            <v>54.400000000000006</v>
          </cell>
          <cell r="T4497" t="str">
            <v xml:space="preserve"> </v>
          </cell>
        </row>
        <row r="4498">
          <cell r="A4498" t="str">
            <v>84221900</v>
          </cell>
          <cell r="B4498" t="str">
            <v>Machines a laver la vaisselle autres que de type menager</v>
          </cell>
          <cell r="C4498">
            <v>38393</v>
          </cell>
          <cell r="D4498">
            <v>30</v>
          </cell>
          <cell r="E4498">
            <v>0</v>
          </cell>
          <cell r="F4498">
            <v>18</v>
          </cell>
          <cell r="G4498">
            <v>30</v>
          </cell>
          <cell r="H4498">
            <v>0</v>
          </cell>
          <cell r="I4498">
            <v>18</v>
          </cell>
          <cell r="J4498">
            <v>1</v>
          </cell>
          <cell r="K4498">
            <v>0</v>
          </cell>
          <cell r="L4498" t="str">
            <v>NMB</v>
          </cell>
          <cell r="M4498">
            <v>0</v>
          </cell>
          <cell r="N4498">
            <v>0</v>
          </cell>
          <cell r="O4498" t="str">
            <v>CLASSE</v>
          </cell>
          <cell r="P4498">
            <v>4</v>
          </cell>
          <cell r="Q4498">
            <v>54.4</v>
          </cell>
          <cell r="R4498">
            <v>31</v>
          </cell>
          <cell r="S4498">
            <v>54.400000000000006</v>
          </cell>
          <cell r="T4498" t="str">
            <v xml:space="preserve"> </v>
          </cell>
        </row>
        <row r="4499">
          <cell r="A4499" t="str">
            <v>84222000</v>
          </cell>
          <cell r="B4499" t="str">
            <v>Machines et appareils a nettoyer, secher les bouteilles et autres..</v>
          </cell>
          <cell r="C4499">
            <v>38393</v>
          </cell>
          <cell r="D4499">
            <v>10</v>
          </cell>
          <cell r="E4499">
            <v>0</v>
          </cell>
          <cell r="F4499">
            <v>18</v>
          </cell>
          <cell r="G4499">
            <v>10</v>
          </cell>
          <cell r="H4499">
            <v>0</v>
          </cell>
          <cell r="I4499">
            <v>18</v>
          </cell>
          <cell r="J4499">
            <v>1</v>
          </cell>
          <cell r="K4499">
            <v>0</v>
          </cell>
          <cell r="L4499" t="str">
            <v>NMB</v>
          </cell>
          <cell r="M4499">
            <v>0</v>
          </cell>
          <cell r="N4499">
            <v>0</v>
          </cell>
          <cell r="O4499" t="str">
            <v>CLASSE</v>
          </cell>
          <cell r="P4499">
            <v>2</v>
          </cell>
          <cell r="Q4499">
            <v>30.8</v>
          </cell>
          <cell r="R4499">
            <v>11</v>
          </cell>
          <cell r="S4499">
            <v>30.800000000000011</v>
          </cell>
          <cell r="T4499" t="str">
            <v xml:space="preserve"> </v>
          </cell>
        </row>
        <row r="4500">
          <cell r="A4500" t="str">
            <v>84223000</v>
          </cell>
          <cell r="B4500" t="str">
            <v>Appareils a remplir,fermer,boucher,etiqueter,gazeifier les boissons...</v>
          </cell>
          <cell r="C4500">
            <v>38393</v>
          </cell>
          <cell r="D4500">
            <v>10</v>
          </cell>
          <cell r="E4500">
            <v>0</v>
          </cell>
          <cell r="F4500">
            <v>18</v>
          </cell>
          <cell r="G4500">
            <v>10</v>
          </cell>
          <cell r="H4500">
            <v>0</v>
          </cell>
          <cell r="I4500">
            <v>18</v>
          </cell>
          <cell r="J4500">
            <v>1</v>
          </cell>
          <cell r="K4500">
            <v>0</v>
          </cell>
          <cell r="L4500" t="str">
            <v>NMB</v>
          </cell>
          <cell r="M4500">
            <v>0</v>
          </cell>
          <cell r="N4500">
            <v>0</v>
          </cell>
          <cell r="O4500" t="str">
            <v>CLASSE</v>
          </cell>
          <cell r="P4500">
            <v>2</v>
          </cell>
          <cell r="Q4500">
            <v>30.8</v>
          </cell>
          <cell r="R4500">
            <v>11</v>
          </cell>
          <cell r="S4500">
            <v>30.800000000000011</v>
          </cell>
          <cell r="T4500" t="str">
            <v xml:space="preserve"> </v>
          </cell>
        </row>
        <row r="4501">
          <cell r="A4501" t="str">
            <v>84224000</v>
          </cell>
          <cell r="B4501" t="str">
            <v>Machines et appareils a empaqueter ou emballer les marchandises</v>
          </cell>
          <cell r="C4501">
            <v>38393</v>
          </cell>
          <cell r="D4501">
            <v>10</v>
          </cell>
          <cell r="E4501">
            <v>0</v>
          </cell>
          <cell r="F4501">
            <v>18</v>
          </cell>
          <cell r="G4501">
            <v>10</v>
          </cell>
          <cell r="H4501">
            <v>0</v>
          </cell>
          <cell r="I4501">
            <v>18</v>
          </cell>
          <cell r="J4501">
            <v>1</v>
          </cell>
          <cell r="K4501">
            <v>0</v>
          </cell>
          <cell r="L4501" t="str">
            <v>NMB</v>
          </cell>
          <cell r="M4501">
            <v>0</v>
          </cell>
          <cell r="N4501">
            <v>0</v>
          </cell>
          <cell r="O4501" t="str">
            <v>CLASSE</v>
          </cell>
          <cell r="P4501">
            <v>2</v>
          </cell>
          <cell r="Q4501">
            <v>30.8</v>
          </cell>
          <cell r="R4501">
            <v>11</v>
          </cell>
          <cell r="S4501">
            <v>30.800000000000011</v>
          </cell>
          <cell r="T4501" t="str">
            <v xml:space="preserve"> </v>
          </cell>
        </row>
        <row r="4502">
          <cell r="A4502" t="str">
            <v>84229000</v>
          </cell>
          <cell r="B4502" t="str">
            <v>Parties des machines et appareils du n. 84.22</v>
          </cell>
          <cell r="C4502">
            <v>38393</v>
          </cell>
          <cell r="D4502">
            <v>10</v>
          </cell>
          <cell r="E4502">
            <v>0</v>
          </cell>
          <cell r="F4502">
            <v>18</v>
          </cell>
          <cell r="G4502">
            <v>10</v>
          </cell>
          <cell r="H4502">
            <v>0</v>
          </cell>
          <cell r="I4502">
            <v>18</v>
          </cell>
          <cell r="J4502">
            <v>1</v>
          </cell>
          <cell r="K4502">
            <v>0</v>
          </cell>
          <cell r="L4502" t="str">
            <v>KGM</v>
          </cell>
          <cell r="M4502">
            <v>0</v>
          </cell>
          <cell r="N4502">
            <v>0</v>
          </cell>
          <cell r="O4502" t="str">
            <v>CLASSE</v>
          </cell>
          <cell r="P4502">
            <v>2</v>
          </cell>
          <cell r="Q4502">
            <v>30.8</v>
          </cell>
          <cell r="R4502">
            <v>11</v>
          </cell>
          <cell r="S4502">
            <v>30.800000000000011</v>
          </cell>
          <cell r="T4502" t="str">
            <v xml:space="preserve"> </v>
          </cell>
        </row>
        <row r="4503">
          <cell r="A4503" t="str">
            <v>84231000</v>
          </cell>
          <cell r="B4503" t="str">
            <v>Pese-personnes y.c. pese-bebes; balances de menage</v>
          </cell>
          <cell r="C4503">
            <v>38393</v>
          </cell>
          <cell r="D4503">
            <v>30</v>
          </cell>
          <cell r="E4503">
            <v>0</v>
          </cell>
          <cell r="F4503">
            <v>18</v>
          </cell>
          <cell r="G4503">
            <v>30</v>
          </cell>
          <cell r="H4503">
            <v>0</v>
          </cell>
          <cell r="I4503">
            <v>18</v>
          </cell>
          <cell r="J4503">
            <v>1</v>
          </cell>
          <cell r="K4503">
            <v>0</v>
          </cell>
          <cell r="L4503" t="str">
            <v>NMB</v>
          </cell>
          <cell r="M4503">
            <v>0</v>
          </cell>
          <cell r="N4503">
            <v>0</v>
          </cell>
          <cell r="O4503" t="str">
            <v>CLASSE</v>
          </cell>
          <cell r="P4503">
            <v>4</v>
          </cell>
          <cell r="Q4503">
            <v>54.4</v>
          </cell>
          <cell r="R4503">
            <v>31</v>
          </cell>
          <cell r="S4503">
            <v>54.400000000000006</v>
          </cell>
          <cell r="T4503" t="str">
            <v xml:space="preserve"> </v>
          </cell>
        </row>
        <row r="4504">
          <cell r="A4504" t="str">
            <v>84232000</v>
          </cell>
          <cell r="B4504" t="str">
            <v>Bascules a pesage continu sur transporteur</v>
          </cell>
          <cell r="C4504">
            <v>38393</v>
          </cell>
          <cell r="D4504">
            <v>10</v>
          </cell>
          <cell r="E4504">
            <v>0</v>
          </cell>
          <cell r="F4504">
            <v>18</v>
          </cell>
          <cell r="G4504">
            <v>10</v>
          </cell>
          <cell r="H4504">
            <v>0</v>
          </cell>
          <cell r="I4504">
            <v>18</v>
          </cell>
          <cell r="J4504">
            <v>1</v>
          </cell>
          <cell r="K4504">
            <v>0</v>
          </cell>
          <cell r="L4504" t="str">
            <v>NMB</v>
          </cell>
          <cell r="M4504">
            <v>0</v>
          </cell>
          <cell r="N4504">
            <v>0</v>
          </cell>
          <cell r="O4504" t="str">
            <v>CLASSE</v>
          </cell>
          <cell r="P4504">
            <v>2</v>
          </cell>
          <cell r="Q4504">
            <v>30.8</v>
          </cell>
          <cell r="R4504">
            <v>11</v>
          </cell>
          <cell r="S4504">
            <v>30.800000000000011</v>
          </cell>
          <cell r="T4504" t="str">
            <v xml:space="preserve"> </v>
          </cell>
        </row>
        <row r="4505">
          <cell r="A4505" t="str">
            <v>84233000</v>
          </cell>
          <cell r="B4505" t="str">
            <v>Bascules a pesees constantes etbalances etbascules ensacheuses ou doseuses</v>
          </cell>
          <cell r="C4505">
            <v>38393</v>
          </cell>
          <cell r="D4505">
            <v>10</v>
          </cell>
          <cell r="E4505">
            <v>0</v>
          </cell>
          <cell r="F4505">
            <v>18</v>
          </cell>
          <cell r="G4505">
            <v>10</v>
          </cell>
          <cell r="H4505">
            <v>0</v>
          </cell>
          <cell r="I4505">
            <v>18</v>
          </cell>
          <cell r="J4505">
            <v>1</v>
          </cell>
          <cell r="K4505">
            <v>0</v>
          </cell>
          <cell r="L4505" t="str">
            <v>NMB</v>
          </cell>
          <cell r="M4505">
            <v>0</v>
          </cell>
          <cell r="N4505">
            <v>0</v>
          </cell>
          <cell r="O4505" t="str">
            <v>CLASSE</v>
          </cell>
          <cell r="P4505">
            <v>2</v>
          </cell>
          <cell r="Q4505">
            <v>30.8</v>
          </cell>
          <cell r="R4505">
            <v>11</v>
          </cell>
          <cell r="S4505">
            <v>30.800000000000011</v>
          </cell>
          <cell r="T4505" t="str">
            <v xml:space="preserve"> </v>
          </cell>
        </row>
        <row r="4506">
          <cell r="A4506" t="str">
            <v>84238100</v>
          </cell>
          <cell r="B4506" t="str">
            <v>Appareils &amp;instruments de pesage ,portee &lt;=30 kg autre que 842310 a 842330</v>
          </cell>
          <cell r="C4506">
            <v>38393</v>
          </cell>
          <cell r="D4506">
            <v>10</v>
          </cell>
          <cell r="E4506">
            <v>0</v>
          </cell>
          <cell r="F4506">
            <v>18</v>
          </cell>
          <cell r="G4506">
            <v>10</v>
          </cell>
          <cell r="H4506">
            <v>0</v>
          </cell>
          <cell r="I4506">
            <v>18</v>
          </cell>
          <cell r="J4506">
            <v>1</v>
          </cell>
          <cell r="K4506">
            <v>0</v>
          </cell>
          <cell r="L4506" t="str">
            <v>NMB</v>
          </cell>
          <cell r="M4506">
            <v>0</v>
          </cell>
          <cell r="N4506">
            <v>0</v>
          </cell>
          <cell r="O4506" t="str">
            <v>CLASSE</v>
          </cell>
          <cell r="P4506">
            <v>2</v>
          </cell>
          <cell r="Q4506">
            <v>30.8</v>
          </cell>
          <cell r="R4506">
            <v>11</v>
          </cell>
          <cell r="S4506">
            <v>30.800000000000011</v>
          </cell>
          <cell r="T4506" t="str">
            <v xml:space="preserve"> </v>
          </cell>
        </row>
        <row r="4507">
          <cell r="A4507" t="str">
            <v>84238200</v>
          </cell>
          <cell r="B4507" t="str">
            <v>Appareils et instruments de pesage d'une portee &gt;30 kg et&lt;= 5000 kg</v>
          </cell>
          <cell r="C4507">
            <v>38393</v>
          </cell>
          <cell r="D4507">
            <v>10</v>
          </cell>
          <cell r="E4507">
            <v>0</v>
          </cell>
          <cell r="F4507">
            <v>18</v>
          </cell>
          <cell r="G4507">
            <v>10</v>
          </cell>
          <cell r="H4507">
            <v>0</v>
          </cell>
          <cell r="I4507">
            <v>18</v>
          </cell>
          <cell r="J4507">
            <v>1</v>
          </cell>
          <cell r="K4507">
            <v>0</v>
          </cell>
          <cell r="L4507" t="str">
            <v>NMB</v>
          </cell>
          <cell r="M4507">
            <v>0</v>
          </cell>
          <cell r="N4507">
            <v>0</v>
          </cell>
          <cell r="O4507" t="str">
            <v>CLASSE</v>
          </cell>
          <cell r="P4507">
            <v>2</v>
          </cell>
          <cell r="Q4507">
            <v>30.8</v>
          </cell>
          <cell r="R4507">
            <v>11</v>
          </cell>
          <cell r="S4507">
            <v>30.800000000000011</v>
          </cell>
          <cell r="T4507" t="str">
            <v xml:space="preserve"> </v>
          </cell>
        </row>
        <row r="4508">
          <cell r="A4508" t="str">
            <v>84238900</v>
          </cell>
          <cell r="B4508" t="str">
            <v>Appareils et instruments de pesage excedant 5000 kg</v>
          </cell>
          <cell r="C4508">
            <v>38393</v>
          </cell>
          <cell r="D4508">
            <v>10</v>
          </cell>
          <cell r="E4508">
            <v>0</v>
          </cell>
          <cell r="F4508">
            <v>18</v>
          </cell>
          <cell r="G4508">
            <v>10</v>
          </cell>
          <cell r="H4508">
            <v>0</v>
          </cell>
          <cell r="I4508">
            <v>18</v>
          </cell>
          <cell r="J4508">
            <v>1</v>
          </cell>
          <cell r="K4508">
            <v>0</v>
          </cell>
          <cell r="L4508" t="str">
            <v>NMB</v>
          </cell>
          <cell r="M4508">
            <v>0</v>
          </cell>
          <cell r="N4508">
            <v>0</v>
          </cell>
          <cell r="O4508" t="str">
            <v>CLASSE</v>
          </cell>
          <cell r="P4508">
            <v>2</v>
          </cell>
          <cell r="Q4508">
            <v>30.8</v>
          </cell>
          <cell r="R4508">
            <v>11</v>
          </cell>
          <cell r="S4508">
            <v>30.800000000000011</v>
          </cell>
          <cell r="T4508" t="str">
            <v xml:space="preserve"> </v>
          </cell>
        </row>
        <row r="4509">
          <cell r="A4509" t="str">
            <v>84239000</v>
          </cell>
          <cell r="B4509" t="str">
            <v>Poids de toutes balances; parties d'appareils ou instruments de pesage</v>
          </cell>
          <cell r="C4509">
            <v>38393</v>
          </cell>
          <cell r="D4509">
            <v>30</v>
          </cell>
          <cell r="E4509">
            <v>0</v>
          </cell>
          <cell r="F4509">
            <v>18</v>
          </cell>
          <cell r="G4509">
            <v>30</v>
          </cell>
          <cell r="H4509">
            <v>0</v>
          </cell>
          <cell r="I4509">
            <v>18</v>
          </cell>
          <cell r="J4509">
            <v>1</v>
          </cell>
          <cell r="K4509">
            <v>0</v>
          </cell>
          <cell r="L4509" t="str">
            <v>KGM</v>
          </cell>
          <cell r="M4509">
            <v>0</v>
          </cell>
          <cell r="N4509">
            <v>0</v>
          </cell>
          <cell r="O4509" t="str">
            <v>CLASSE</v>
          </cell>
          <cell r="P4509">
            <v>4</v>
          </cell>
          <cell r="Q4509">
            <v>54.4</v>
          </cell>
          <cell r="R4509">
            <v>31</v>
          </cell>
          <cell r="S4509">
            <v>54.400000000000006</v>
          </cell>
          <cell r="T4509" t="str">
            <v xml:space="preserve"> </v>
          </cell>
        </row>
        <row r="4510">
          <cell r="A4510" t="str">
            <v>84241000</v>
          </cell>
          <cell r="B4510" t="str">
            <v>Extincteurs meme charges</v>
          </cell>
          <cell r="C4510">
            <v>38393</v>
          </cell>
          <cell r="D4510">
            <v>10</v>
          </cell>
          <cell r="E4510">
            <v>0</v>
          </cell>
          <cell r="F4510">
            <v>18</v>
          </cell>
          <cell r="G4510">
            <v>10</v>
          </cell>
          <cell r="H4510">
            <v>0</v>
          </cell>
          <cell r="I4510">
            <v>18</v>
          </cell>
          <cell r="J4510">
            <v>1</v>
          </cell>
          <cell r="K4510">
            <v>0</v>
          </cell>
          <cell r="L4510" t="str">
            <v>NMB</v>
          </cell>
          <cell r="M4510">
            <v>0</v>
          </cell>
          <cell r="N4510">
            <v>0</v>
          </cell>
          <cell r="O4510" t="str">
            <v>CLASSE</v>
          </cell>
          <cell r="P4510">
            <v>2</v>
          </cell>
          <cell r="Q4510">
            <v>30.8</v>
          </cell>
          <cell r="R4510">
            <v>11</v>
          </cell>
          <cell r="S4510">
            <v>30.800000000000011</v>
          </cell>
          <cell r="T4510" t="str">
            <v xml:space="preserve"> </v>
          </cell>
        </row>
        <row r="4511">
          <cell r="A4511" t="str">
            <v>84242000</v>
          </cell>
          <cell r="B4511" t="str">
            <v>Pistolets a erographes et appareils similaires</v>
          </cell>
          <cell r="C4511">
            <v>38393</v>
          </cell>
          <cell r="D4511">
            <v>10</v>
          </cell>
          <cell r="E4511">
            <v>0</v>
          </cell>
          <cell r="F4511">
            <v>18</v>
          </cell>
          <cell r="G4511">
            <v>10</v>
          </cell>
          <cell r="H4511">
            <v>0</v>
          </cell>
          <cell r="I4511">
            <v>18</v>
          </cell>
          <cell r="J4511">
            <v>1</v>
          </cell>
          <cell r="K4511">
            <v>0</v>
          </cell>
          <cell r="L4511" t="str">
            <v>NMB</v>
          </cell>
          <cell r="M4511">
            <v>0</v>
          </cell>
          <cell r="N4511">
            <v>0</v>
          </cell>
          <cell r="O4511" t="str">
            <v>CLASSE</v>
          </cell>
          <cell r="P4511">
            <v>2</v>
          </cell>
          <cell r="Q4511">
            <v>30.8</v>
          </cell>
          <cell r="R4511">
            <v>11</v>
          </cell>
          <cell r="S4511">
            <v>30.800000000000011</v>
          </cell>
          <cell r="T4511" t="str">
            <v xml:space="preserve"> </v>
          </cell>
        </row>
        <row r="4512">
          <cell r="A4512" t="str">
            <v>84243000</v>
          </cell>
          <cell r="B4512" t="str">
            <v>Machines et appareils a jet de sable, de vapeur et appareils similaires</v>
          </cell>
          <cell r="C4512">
            <v>38393</v>
          </cell>
          <cell r="D4512">
            <v>10</v>
          </cell>
          <cell r="E4512">
            <v>0</v>
          </cell>
          <cell r="F4512">
            <v>18</v>
          </cell>
          <cell r="G4512">
            <v>10</v>
          </cell>
          <cell r="H4512">
            <v>0</v>
          </cell>
          <cell r="I4512">
            <v>18</v>
          </cell>
          <cell r="J4512">
            <v>1</v>
          </cell>
          <cell r="K4512">
            <v>0</v>
          </cell>
          <cell r="L4512" t="str">
            <v>NMB</v>
          </cell>
          <cell r="M4512">
            <v>0</v>
          </cell>
          <cell r="N4512">
            <v>0</v>
          </cell>
          <cell r="O4512" t="str">
            <v>CLASSE</v>
          </cell>
          <cell r="P4512">
            <v>2</v>
          </cell>
          <cell r="Q4512">
            <v>30.8</v>
          </cell>
          <cell r="R4512">
            <v>11</v>
          </cell>
          <cell r="S4512">
            <v>30.800000000000011</v>
          </cell>
          <cell r="T4512" t="str">
            <v xml:space="preserve"> </v>
          </cell>
        </row>
        <row r="4513">
          <cell r="A4513" t="str">
            <v>84248110</v>
          </cell>
          <cell r="B4513" t="str">
            <v>Appareils _x0005_ moteur pour l'agriculture oul'horiculture</v>
          </cell>
          <cell r="C4513">
            <v>38407</v>
          </cell>
          <cell r="D4513">
            <v>10</v>
          </cell>
          <cell r="E4513">
            <v>0</v>
          </cell>
          <cell r="F4513">
            <v>18</v>
          </cell>
          <cell r="G4513">
            <v>10</v>
          </cell>
          <cell r="H4513">
            <v>0</v>
          </cell>
          <cell r="I4513">
            <v>18</v>
          </cell>
          <cell r="J4513">
            <v>1</v>
          </cell>
          <cell r="K4513">
            <v>0</v>
          </cell>
          <cell r="L4513" t="str">
            <v>NMB</v>
          </cell>
          <cell r="M4513">
            <v>0</v>
          </cell>
          <cell r="N4513">
            <v>0</v>
          </cell>
          <cell r="O4513" t="str">
            <v>CLASSE</v>
          </cell>
          <cell r="P4513">
            <v>2</v>
          </cell>
          <cell r="Q4513">
            <v>30.8</v>
          </cell>
          <cell r="R4513">
            <v>11</v>
          </cell>
          <cell r="S4513">
            <v>30.800000000000011</v>
          </cell>
          <cell r="T4513" t="str">
            <v xml:space="preserve"> </v>
          </cell>
        </row>
        <row r="4514">
          <cell r="A4514" t="str">
            <v>84248190</v>
          </cell>
          <cell r="B4514" t="str">
            <v>Appareils m_x0002_caniques du 842481 pr agricul. ou l'horticulture m_x0008_me _x0005_ main</v>
          </cell>
          <cell r="C4514">
            <v>38407</v>
          </cell>
          <cell r="D4514">
            <v>10</v>
          </cell>
          <cell r="E4514">
            <v>0</v>
          </cell>
          <cell r="F4514">
            <v>18</v>
          </cell>
          <cell r="G4514">
            <v>10</v>
          </cell>
          <cell r="H4514">
            <v>0</v>
          </cell>
          <cell r="I4514">
            <v>18</v>
          </cell>
          <cell r="J4514">
            <v>1</v>
          </cell>
          <cell r="K4514">
            <v>0</v>
          </cell>
          <cell r="L4514" t="str">
            <v>NMB</v>
          </cell>
          <cell r="M4514">
            <v>0</v>
          </cell>
          <cell r="N4514">
            <v>0</v>
          </cell>
          <cell r="O4514" t="str">
            <v>CLASSE</v>
          </cell>
          <cell r="P4514">
            <v>2</v>
          </cell>
          <cell r="Q4514">
            <v>30.8</v>
          </cell>
          <cell r="R4514">
            <v>11</v>
          </cell>
          <cell r="S4514">
            <v>30.800000000000011</v>
          </cell>
          <cell r="T4514" t="str">
            <v xml:space="preserve"> </v>
          </cell>
        </row>
        <row r="4515">
          <cell r="A4515" t="str">
            <v>84248910</v>
          </cell>
          <cell r="B4515" t="str">
            <v>Appareils du 8424 _x0005_ moteur autres que ceuxdu 842410 _x0005_ 842481</v>
          </cell>
          <cell r="C4515">
            <v>38393</v>
          </cell>
          <cell r="D4515">
            <v>10</v>
          </cell>
          <cell r="E4515">
            <v>0</v>
          </cell>
          <cell r="F4515">
            <v>18</v>
          </cell>
          <cell r="G4515">
            <v>10</v>
          </cell>
          <cell r="H4515">
            <v>0</v>
          </cell>
          <cell r="I4515">
            <v>18</v>
          </cell>
          <cell r="J4515">
            <v>1</v>
          </cell>
          <cell r="K4515">
            <v>0</v>
          </cell>
          <cell r="L4515" t="str">
            <v>NMB</v>
          </cell>
          <cell r="M4515">
            <v>0</v>
          </cell>
          <cell r="N4515">
            <v>0</v>
          </cell>
          <cell r="O4515" t="str">
            <v>CLASSE</v>
          </cell>
          <cell r="P4515">
            <v>2</v>
          </cell>
          <cell r="Q4515">
            <v>30.8</v>
          </cell>
          <cell r="R4515">
            <v>11</v>
          </cell>
          <cell r="S4515">
            <v>30.800000000000011</v>
          </cell>
          <cell r="T4515" t="str">
            <v xml:space="preserve"> </v>
          </cell>
        </row>
        <row r="4516">
          <cell r="A4516" t="str">
            <v>84248990</v>
          </cell>
          <cell r="B4516" t="str">
            <v>Appareils m_x0002_caniques du 8424 _x0005_ l'exclusionde ceux du 842410 _x0005_ 84248910</v>
          </cell>
          <cell r="C4516">
            <v>38393</v>
          </cell>
          <cell r="D4516">
            <v>10</v>
          </cell>
          <cell r="E4516">
            <v>0</v>
          </cell>
          <cell r="F4516">
            <v>18</v>
          </cell>
          <cell r="G4516">
            <v>10</v>
          </cell>
          <cell r="H4516">
            <v>0</v>
          </cell>
          <cell r="I4516">
            <v>18</v>
          </cell>
          <cell r="J4516">
            <v>1</v>
          </cell>
          <cell r="K4516">
            <v>0</v>
          </cell>
          <cell r="L4516" t="str">
            <v>NMB</v>
          </cell>
          <cell r="M4516">
            <v>0</v>
          </cell>
          <cell r="N4516">
            <v>0</v>
          </cell>
          <cell r="O4516" t="str">
            <v>CLASSE</v>
          </cell>
          <cell r="P4516">
            <v>2</v>
          </cell>
          <cell r="Q4516">
            <v>30.8</v>
          </cell>
          <cell r="R4516">
            <v>11</v>
          </cell>
          <cell r="S4516">
            <v>30.800000000000011</v>
          </cell>
          <cell r="T4516" t="str">
            <v xml:space="preserve"> </v>
          </cell>
        </row>
        <row r="4517">
          <cell r="A4517" t="str">
            <v>84249000</v>
          </cell>
          <cell r="B4517" t="str">
            <v>Parties des autres appareils du n. 84.24</v>
          </cell>
          <cell r="C4517">
            <v>38393</v>
          </cell>
          <cell r="D4517">
            <v>10</v>
          </cell>
          <cell r="E4517">
            <v>0</v>
          </cell>
          <cell r="F4517">
            <v>18</v>
          </cell>
          <cell r="G4517">
            <v>10</v>
          </cell>
          <cell r="H4517">
            <v>0</v>
          </cell>
          <cell r="I4517">
            <v>18</v>
          </cell>
          <cell r="J4517">
            <v>1</v>
          </cell>
          <cell r="K4517">
            <v>0</v>
          </cell>
          <cell r="L4517" t="str">
            <v>KGM</v>
          </cell>
          <cell r="M4517">
            <v>0</v>
          </cell>
          <cell r="N4517">
            <v>0</v>
          </cell>
          <cell r="O4517" t="str">
            <v>CLASSE</v>
          </cell>
          <cell r="P4517">
            <v>2</v>
          </cell>
          <cell r="Q4517">
            <v>30.8</v>
          </cell>
          <cell r="R4517">
            <v>11</v>
          </cell>
          <cell r="S4517">
            <v>30.800000000000011</v>
          </cell>
          <cell r="T4517" t="str">
            <v xml:space="preserve"> </v>
          </cell>
        </row>
        <row r="4518">
          <cell r="A4518" t="str">
            <v>84251100</v>
          </cell>
          <cell r="B4518" t="str">
            <v>Palans a moteur electrique</v>
          </cell>
          <cell r="C4518">
            <v>38393</v>
          </cell>
          <cell r="D4518">
            <v>10</v>
          </cell>
          <cell r="E4518">
            <v>0</v>
          </cell>
          <cell r="F4518">
            <v>18</v>
          </cell>
          <cell r="G4518">
            <v>10</v>
          </cell>
          <cell r="H4518">
            <v>0</v>
          </cell>
          <cell r="I4518">
            <v>18</v>
          </cell>
          <cell r="J4518">
            <v>1</v>
          </cell>
          <cell r="K4518">
            <v>0</v>
          </cell>
          <cell r="L4518" t="str">
            <v>NMB</v>
          </cell>
          <cell r="M4518">
            <v>0</v>
          </cell>
          <cell r="N4518">
            <v>0</v>
          </cell>
          <cell r="O4518" t="str">
            <v>CLASSE</v>
          </cell>
          <cell r="P4518">
            <v>2</v>
          </cell>
          <cell r="Q4518">
            <v>30.8</v>
          </cell>
          <cell r="R4518">
            <v>11</v>
          </cell>
          <cell r="S4518">
            <v>30.800000000000011</v>
          </cell>
          <cell r="T4518" t="str">
            <v xml:space="preserve"> </v>
          </cell>
        </row>
        <row r="4519">
          <cell r="A4519" t="str">
            <v>84251900</v>
          </cell>
          <cell r="B4519" t="str">
            <v>Palans autres qu'electriques</v>
          </cell>
          <cell r="C4519">
            <v>38393</v>
          </cell>
          <cell r="D4519">
            <v>10</v>
          </cell>
          <cell r="E4519">
            <v>0</v>
          </cell>
          <cell r="F4519">
            <v>18</v>
          </cell>
          <cell r="G4519">
            <v>10</v>
          </cell>
          <cell r="H4519">
            <v>0</v>
          </cell>
          <cell r="I4519">
            <v>18</v>
          </cell>
          <cell r="J4519">
            <v>1</v>
          </cell>
          <cell r="K4519">
            <v>0</v>
          </cell>
          <cell r="L4519" t="str">
            <v>NMB</v>
          </cell>
          <cell r="M4519">
            <v>0</v>
          </cell>
          <cell r="N4519">
            <v>0</v>
          </cell>
          <cell r="O4519" t="str">
            <v>CLASSE</v>
          </cell>
          <cell r="P4519">
            <v>2</v>
          </cell>
          <cell r="Q4519">
            <v>30.8</v>
          </cell>
          <cell r="R4519">
            <v>11</v>
          </cell>
          <cell r="S4519">
            <v>30.800000000000011</v>
          </cell>
          <cell r="T4519" t="str">
            <v xml:space="preserve"> </v>
          </cell>
        </row>
        <row r="4520">
          <cell r="A4520" t="str">
            <v>84252000</v>
          </cell>
          <cell r="B4520" t="str">
            <v>Treuils pour les mines</v>
          </cell>
          <cell r="C4520">
            <v>38393</v>
          </cell>
          <cell r="D4520">
            <v>10</v>
          </cell>
          <cell r="E4520">
            <v>0</v>
          </cell>
          <cell r="F4520">
            <v>18</v>
          </cell>
          <cell r="G4520">
            <v>10</v>
          </cell>
          <cell r="H4520">
            <v>0</v>
          </cell>
          <cell r="I4520">
            <v>18</v>
          </cell>
          <cell r="J4520">
            <v>1</v>
          </cell>
          <cell r="K4520">
            <v>0</v>
          </cell>
          <cell r="L4520" t="str">
            <v>NMB</v>
          </cell>
          <cell r="M4520">
            <v>0</v>
          </cell>
          <cell r="N4520">
            <v>0</v>
          </cell>
          <cell r="O4520" t="str">
            <v>CLASSE</v>
          </cell>
          <cell r="P4520">
            <v>2</v>
          </cell>
          <cell r="Q4520">
            <v>30.8</v>
          </cell>
          <cell r="R4520">
            <v>11</v>
          </cell>
          <cell r="S4520">
            <v>30.800000000000011</v>
          </cell>
          <cell r="T4520" t="str">
            <v xml:space="preserve"> </v>
          </cell>
        </row>
        <row r="4521">
          <cell r="A4521" t="str">
            <v>84253100</v>
          </cell>
          <cell r="B4521" t="str">
            <v>Treuils ; cabestans, a moteur electrique</v>
          </cell>
          <cell r="C4521">
            <v>38393</v>
          </cell>
          <cell r="D4521">
            <v>10</v>
          </cell>
          <cell r="E4521">
            <v>0</v>
          </cell>
          <cell r="F4521">
            <v>18</v>
          </cell>
          <cell r="G4521">
            <v>10</v>
          </cell>
          <cell r="H4521">
            <v>0</v>
          </cell>
          <cell r="I4521">
            <v>18</v>
          </cell>
          <cell r="J4521">
            <v>1</v>
          </cell>
          <cell r="K4521">
            <v>0</v>
          </cell>
          <cell r="L4521" t="str">
            <v>NMB</v>
          </cell>
          <cell r="M4521">
            <v>0</v>
          </cell>
          <cell r="N4521">
            <v>0</v>
          </cell>
          <cell r="O4521" t="str">
            <v>CLASSE</v>
          </cell>
          <cell r="P4521">
            <v>2</v>
          </cell>
          <cell r="Q4521">
            <v>30.8</v>
          </cell>
          <cell r="R4521">
            <v>11</v>
          </cell>
          <cell r="S4521">
            <v>30.800000000000011</v>
          </cell>
          <cell r="T4521" t="str">
            <v xml:space="preserve"> </v>
          </cell>
        </row>
        <row r="4522">
          <cell r="A4522" t="str">
            <v>84253900</v>
          </cell>
          <cell r="B4522" t="str">
            <v>Treuils ; cabestans autres que des n. 842520 &amp; 842531</v>
          </cell>
          <cell r="C4522">
            <v>38393</v>
          </cell>
          <cell r="D4522">
            <v>10</v>
          </cell>
          <cell r="E4522">
            <v>0</v>
          </cell>
          <cell r="F4522">
            <v>18</v>
          </cell>
          <cell r="G4522">
            <v>10</v>
          </cell>
          <cell r="H4522">
            <v>0</v>
          </cell>
          <cell r="I4522">
            <v>18</v>
          </cell>
          <cell r="J4522">
            <v>1</v>
          </cell>
          <cell r="K4522">
            <v>0</v>
          </cell>
          <cell r="L4522" t="str">
            <v>NMB</v>
          </cell>
          <cell r="M4522">
            <v>0</v>
          </cell>
          <cell r="N4522">
            <v>0</v>
          </cell>
          <cell r="O4522" t="str">
            <v>CLASSE</v>
          </cell>
          <cell r="P4522">
            <v>2</v>
          </cell>
          <cell r="Q4522">
            <v>30.8</v>
          </cell>
          <cell r="R4522">
            <v>11</v>
          </cell>
          <cell r="S4522">
            <v>30.800000000000011</v>
          </cell>
          <cell r="T4522" t="str">
            <v xml:space="preserve"> </v>
          </cell>
        </row>
        <row r="4523">
          <cell r="A4523" t="str">
            <v>84254100</v>
          </cell>
          <cell r="B4523" t="str">
            <v>Elevateurs fixes de voitures pour garages</v>
          </cell>
          <cell r="C4523">
            <v>38393</v>
          </cell>
          <cell r="D4523">
            <v>10</v>
          </cell>
          <cell r="E4523">
            <v>0</v>
          </cell>
          <cell r="F4523">
            <v>18</v>
          </cell>
          <cell r="G4523">
            <v>10</v>
          </cell>
          <cell r="H4523">
            <v>0</v>
          </cell>
          <cell r="I4523">
            <v>18</v>
          </cell>
          <cell r="J4523">
            <v>1</v>
          </cell>
          <cell r="K4523">
            <v>0</v>
          </cell>
          <cell r="L4523" t="str">
            <v>NMB</v>
          </cell>
          <cell r="M4523">
            <v>0</v>
          </cell>
          <cell r="N4523">
            <v>0</v>
          </cell>
          <cell r="O4523" t="str">
            <v>CLASSE</v>
          </cell>
          <cell r="P4523">
            <v>2</v>
          </cell>
          <cell r="Q4523">
            <v>30.8</v>
          </cell>
          <cell r="R4523">
            <v>11</v>
          </cell>
          <cell r="S4523">
            <v>30.800000000000011</v>
          </cell>
          <cell r="T4523" t="str">
            <v xml:space="preserve"> </v>
          </cell>
        </row>
        <row r="4524">
          <cell r="A4524" t="str">
            <v>84254200</v>
          </cell>
          <cell r="B4524" t="str">
            <v>Crics et verins hydrauliques</v>
          </cell>
          <cell r="C4524">
            <v>38393</v>
          </cell>
          <cell r="D4524">
            <v>10</v>
          </cell>
          <cell r="E4524">
            <v>0</v>
          </cell>
          <cell r="F4524">
            <v>18</v>
          </cell>
          <cell r="G4524">
            <v>10</v>
          </cell>
          <cell r="H4524">
            <v>0</v>
          </cell>
          <cell r="I4524">
            <v>18</v>
          </cell>
          <cell r="J4524">
            <v>1</v>
          </cell>
          <cell r="K4524">
            <v>0</v>
          </cell>
          <cell r="L4524" t="str">
            <v>NMB</v>
          </cell>
          <cell r="M4524">
            <v>0</v>
          </cell>
          <cell r="N4524">
            <v>0</v>
          </cell>
          <cell r="O4524" t="str">
            <v>CLASSE</v>
          </cell>
          <cell r="P4524">
            <v>2</v>
          </cell>
          <cell r="Q4524">
            <v>30.8</v>
          </cell>
          <cell r="R4524">
            <v>11</v>
          </cell>
          <cell r="S4524">
            <v>30.800000000000011</v>
          </cell>
          <cell r="T4524" t="str">
            <v xml:space="preserve"> </v>
          </cell>
        </row>
        <row r="4525">
          <cell r="A4525" t="str">
            <v>84254910</v>
          </cell>
          <cell r="B4525" t="str">
            <v>Crics et verins pneumatiques</v>
          </cell>
          <cell r="C4525">
            <v>38393</v>
          </cell>
          <cell r="D4525">
            <v>10</v>
          </cell>
          <cell r="E4525">
            <v>0</v>
          </cell>
          <cell r="F4525">
            <v>18</v>
          </cell>
          <cell r="G4525">
            <v>10</v>
          </cell>
          <cell r="H4525">
            <v>0</v>
          </cell>
          <cell r="I4525">
            <v>18</v>
          </cell>
          <cell r="J4525">
            <v>1</v>
          </cell>
          <cell r="K4525">
            <v>0</v>
          </cell>
          <cell r="L4525" t="str">
            <v>NMB</v>
          </cell>
          <cell r="M4525">
            <v>0</v>
          </cell>
          <cell r="N4525">
            <v>0</v>
          </cell>
          <cell r="O4525" t="str">
            <v>CLASSE</v>
          </cell>
          <cell r="P4525">
            <v>2</v>
          </cell>
          <cell r="Q4525">
            <v>30.8</v>
          </cell>
          <cell r="R4525">
            <v>11</v>
          </cell>
          <cell r="S4525">
            <v>30.800000000000011</v>
          </cell>
          <cell r="T4525" t="str">
            <v xml:space="preserve"> </v>
          </cell>
        </row>
        <row r="4526">
          <cell r="A4526" t="str">
            <v>84254990</v>
          </cell>
          <cell r="B4526" t="str">
            <v>Crics et verins du 8425 _x0005_ l'exclusion de ceux du 842511 _x0005_ 84254910</v>
          </cell>
          <cell r="C4526">
            <v>38393</v>
          </cell>
          <cell r="D4526">
            <v>30</v>
          </cell>
          <cell r="E4526">
            <v>0</v>
          </cell>
          <cell r="F4526">
            <v>18</v>
          </cell>
          <cell r="G4526">
            <v>30</v>
          </cell>
          <cell r="H4526">
            <v>0</v>
          </cell>
          <cell r="I4526">
            <v>18</v>
          </cell>
          <cell r="J4526">
            <v>1</v>
          </cell>
          <cell r="K4526">
            <v>0</v>
          </cell>
          <cell r="L4526" t="str">
            <v>NMB</v>
          </cell>
          <cell r="M4526">
            <v>0</v>
          </cell>
          <cell r="N4526">
            <v>0</v>
          </cell>
          <cell r="O4526" t="str">
            <v>CLASSE</v>
          </cell>
          <cell r="P4526">
            <v>4</v>
          </cell>
          <cell r="Q4526">
            <v>54.4</v>
          </cell>
          <cell r="R4526">
            <v>31</v>
          </cell>
          <cell r="S4526">
            <v>54.400000000000006</v>
          </cell>
          <cell r="T4526" t="str">
            <v xml:space="preserve"> </v>
          </cell>
        </row>
        <row r="4527">
          <cell r="A4527" t="str">
            <v>84261100</v>
          </cell>
          <cell r="B4527" t="str">
            <v>Ponts roulants et poutres roulantes, sur supports fixes</v>
          </cell>
          <cell r="C4527">
            <v>38393</v>
          </cell>
          <cell r="D4527">
            <v>10</v>
          </cell>
          <cell r="E4527">
            <v>0</v>
          </cell>
          <cell r="F4527">
            <v>18</v>
          </cell>
          <cell r="G4527">
            <v>10</v>
          </cell>
          <cell r="H4527">
            <v>0</v>
          </cell>
          <cell r="I4527">
            <v>18</v>
          </cell>
          <cell r="J4527">
            <v>1</v>
          </cell>
          <cell r="K4527">
            <v>0</v>
          </cell>
          <cell r="L4527" t="str">
            <v>NMB</v>
          </cell>
          <cell r="M4527">
            <v>0</v>
          </cell>
          <cell r="N4527">
            <v>0</v>
          </cell>
          <cell r="O4527" t="str">
            <v>CLASSE</v>
          </cell>
          <cell r="P4527">
            <v>2</v>
          </cell>
          <cell r="Q4527">
            <v>30.8</v>
          </cell>
          <cell r="R4527">
            <v>11</v>
          </cell>
          <cell r="S4527">
            <v>30.800000000000011</v>
          </cell>
          <cell r="T4527" t="str">
            <v xml:space="preserve"> </v>
          </cell>
        </row>
        <row r="4528">
          <cell r="A4528" t="str">
            <v>84261210</v>
          </cell>
          <cell r="B4528" t="str">
            <v>Chariots-cavaliers</v>
          </cell>
          <cell r="C4528">
            <v>38393</v>
          </cell>
          <cell r="D4528">
            <v>10</v>
          </cell>
          <cell r="E4528">
            <v>0</v>
          </cell>
          <cell r="F4528">
            <v>18</v>
          </cell>
          <cell r="G4528">
            <v>10</v>
          </cell>
          <cell r="H4528">
            <v>0</v>
          </cell>
          <cell r="I4528">
            <v>18</v>
          </cell>
          <cell r="J4528">
            <v>1</v>
          </cell>
          <cell r="K4528">
            <v>0</v>
          </cell>
          <cell r="L4528" t="str">
            <v>NMB</v>
          </cell>
          <cell r="M4528">
            <v>0</v>
          </cell>
          <cell r="N4528">
            <v>0</v>
          </cell>
          <cell r="O4528" t="str">
            <v>CLASSE</v>
          </cell>
          <cell r="P4528">
            <v>2</v>
          </cell>
          <cell r="Q4528">
            <v>30.8</v>
          </cell>
          <cell r="R4528">
            <v>11</v>
          </cell>
          <cell r="S4528">
            <v>30.800000000000011</v>
          </cell>
          <cell r="T4528" t="str">
            <v xml:space="preserve"> </v>
          </cell>
        </row>
        <row r="4529">
          <cell r="A4529" t="str">
            <v>84261290</v>
          </cell>
          <cell r="B4529" t="str">
            <v>Portiques mobiles sur pneumatiques</v>
          </cell>
          <cell r="C4529">
            <v>38393</v>
          </cell>
          <cell r="D4529">
            <v>10</v>
          </cell>
          <cell r="E4529">
            <v>0</v>
          </cell>
          <cell r="F4529">
            <v>18</v>
          </cell>
          <cell r="G4529">
            <v>10</v>
          </cell>
          <cell r="H4529">
            <v>0</v>
          </cell>
          <cell r="I4529">
            <v>18</v>
          </cell>
          <cell r="J4529">
            <v>1</v>
          </cell>
          <cell r="K4529">
            <v>0</v>
          </cell>
          <cell r="L4529" t="str">
            <v>NMB</v>
          </cell>
          <cell r="M4529">
            <v>0</v>
          </cell>
          <cell r="N4529">
            <v>0</v>
          </cell>
          <cell r="O4529" t="str">
            <v>CLASSE</v>
          </cell>
          <cell r="P4529">
            <v>2</v>
          </cell>
          <cell r="Q4529">
            <v>30.8</v>
          </cell>
          <cell r="R4529">
            <v>11</v>
          </cell>
          <cell r="S4529">
            <v>30.800000000000011</v>
          </cell>
          <cell r="T4529" t="str">
            <v xml:space="preserve"> </v>
          </cell>
        </row>
        <row r="4530">
          <cell r="A4530" t="str">
            <v>84261900</v>
          </cell>
          <cell r="B4530" t="str">
            <v>Ponts et poutres roulants, portiques, ponts-grues</v>
          </cell>
          <cell r="C4530">
            <v>38393</v>
          </cell>
          <cell r="D4530">
            <v>10</v>
          </cell>
          <cell r="E4530">
            <v>0</v>
          </cell>
          <cell r="F4530">
            <v>18</v>
          </cell>
          <cell r="G4530">
            <v>10</v>
          </cell>
          <cell r="H4530">
            <v>0</v>
          </cell>
          <cell r="I4530">
            <v>18</v>
          </cell>
          <cell r="J4530">
            <v>1</v>
          </cell>
          <cell r="K4530">
            <v>0</v>
          </cell>
          <cell r="L4530" t="str">
            <v>NMB</v>
          </cell>
          <cell r="M4530">
            <v>0</v>
          </cell>
          <cell r="N4530">
            <v>0</v>
          </cell>
          <cell r="O4530" t="str">
            <v>CLASSE</v>
          </cell>
          <cell r="P4530">
            <v>2</v>
          </cell>
          <cell r="Q4530">
            <v>30.8</v>
          </cell>
          <cell r="R4530">
            <v>11</v>
          </cell>
          <cell r="S4530">
            <v>30.800000000000011</v>
          </cell>
          <cell r="T4530" t="str">
            <v xml:space="preserve"> </v>
          </cell>
        </row>
        <row r="4531">
          <cell r="A4531" t="str">
            <v>84262000</v>
          </cell>
          <cell r="B4531" t="str">
            <v>Grues a tour</v>
          </cell>
          <cell r="C4531">
            <v>38393</v>
          </cell>
          <cell r="D4531">
            <v>10</v>
          </cell>
          <cell r="E4531">
            <v>0</v>
          </cell>
          <cell r="F4531">
            <v>18</v>
          </cell>
          <cell r="G4531">
            <v>10</v>
          </cell>
          <cell r="H4531">
            <v>0</v>
          </cell>
          <cell r="I4531">
            <v>18</v>
          </cell>
          <cell r="J4531">
            <v>1</v>
          </cell>
          <cell r="K4531">
            <v>0</v>
          </cell>
          <cell r="L4531" t="str">
            <v>NMB</v>
          </cell>
          <cell r="M4531">
            <v>0</v>
          </cell>
          <cell r="N4531">
            <v>0</v>
          </cell>
          <cell r="O4531" t="str">
            <v>CLASSE</v>
          </cell>
          <cell r="P4531">
            <v>2</v>
          </cell>
          <cell r="Q4531">
            <v>30.8</v>
          </cell>
          <cell r="R4531">
            <v>11</v>
          </cell>
          <cell r="S4531">
            <v>30.800000000000011</v>
          </cell>
          <cell r="T4531" t="str">
            <v xml:space="preserve"> </v>
          </cell>
        </row>
        <row r="4532">
          <cell r="A4532" t="str">
            <v>84263000</v>
          </cell>
          <cell r="B4532" t="str">
            <v>Grues sur portiques</v>
          </cell>
          <cell r="C4532">
            <v>38393</v>
          </cell>
          <cell r="D4532">
            <v>10</v>
          </cell>
          <cell r="E4532">
            <v>0</v>
          </cell>
          <cell r="F4532">
            <v>18</v>
          </cell>
          <cell r="G4532">
            <v>10</v>
          </cell>
          <cell r="H4532">
            <v>0</v>
          </cell>
          <cell r="I4532">
            <v>18</v>
          </cell>
          <cell r="J4532">
            <v>1</v>
          </cell>
          <cell r="K4532">
            <v>0</v>
          </cell>
          <cell r="L4532" t="str">
            <v>NMB</v>
          </cell>
          <cell r="M4532">
            <v>0</v>
          </cell>
          <cell r="N4532">
            <v>0</v>
          </cell>
          <cell r="O4532" t="str">
            <v>CLASSE</v>
          </cell>
          <cell r="P4532">
            <v>2</v>
          </cell>
          <cell r="Q4532">
            <v>30.8</v>
          </cell>
          <cell r="R4532">
            <v>11</v>
          </cell>
          <cell r="S4532">
            <v>30.800000000000011</v>
          </cell>
          <cell r="T4532" t="str">
            <v xml:space="preserve"> </v>
          </cell>
        </row>
        <row r="4533">
          <cell r="A4533" t="str">
            <v>84264110</v>
          </cell>
          <cell r="B4533" t="str">
            <v>Chariots-grues</v>
          </cell>
          <cell r="C4533">
            <v>38393</v>
          </cell>
          <cell r="D4533">
            <v>10</v>
          </cell>
          <cell r="E4533">
            <v>0</v>
          </cell>
          <cell r="F4533">
            <v>18</v>
          </cell>
          <cell r="G4533">
            <v>10</v>
          </cell>
          <cell r="H4533">
            <v>0</v>
          </cell>
          <cell r="I4533">
            <v>18</v>
          </cell>
          <cell r="J4533">
            <v>1</v>
          </cell>
          <cell r="K4533">
            <v>0</v>
          </cell>
          <cell r="L4533" t="str">
            <v>NMB</v>
          </cell>
          <cell r="M4533">
            <v>0</v>
          </cell>
          <cell r="N4533">
            <v>0</v>
          </cell>
          <cell r="O4533" t="str">
            <v>CLASSE</v>
          </cell>
          <cell r="P4533">
            <v>2</v>
          </cell>
          <cell r="Q4533">
            <v>30.8</v>
          </cell>
          <cell r="R4533">
            <v>11</v>
          </cell>
          <cell r="S4533">
            <v>30.800000000000011</v>
          </cell>
          <cell r="T4533" t="str">
            <v xml:space="preserve"> </v>
          </cell>
        </row>
        <row r="4534">
          <cell r="A4534" t="str">
            <v>84264190</v>
          </cell>
          <cell r="B4534" t="str">
            <v>Machines&amp; appareils autopropuls_x0002_s surpneumatiques de levage autres que 84264110</v>
          </cell>
          <cell r="C4534">
            <v>38393</v>
          </cell>
          <cell r="D4534">
            <v>10</v>
          </cell>
          <cell r="E4534">
            <v>0</v>
          </cell>
          <cell r="F4534">
            <v>18</v>
          </cell>
          <cell r="G4534">
            <v>10</v>
          </cell>
          <cell r="H4534">
            <v>0</v>
          </cell>
          <cell r="I4534">
            <v>18</v>
          </cell>
          <cell r="J4534">
            <v>1</v>
          </cell>
          <cell r="K4534">
            <v>0</v>
          </cell>
          <cell r="L4534" t="str">
            <v>NMB</v>
          </cell>
          <cell r="M4534">
            <v>0</v>
          </cell>
          <cell r="N4534">
            <v>0</v>
          </cell>
          <cell r="O4534" t="str">
            <v>CLASSE</v>
          </cell>
          <cell r="P4534">
            <v>2</v>
          </cell>
          <cell r="Q4534">
            <v>30.8</v>
          </cell>
          <cell r="R4534">
            <v>11</v>
          </cell>
          <cell r="S4534">
            <v>30.800000000000011</v>
          </cell>
          <cell r="T4534" t="str">
            <v xml:space="preserve"> </v>
          </cell>
        </row>
        <row r="4535">
          <cell r="A4535" t="str">
            <v>84264900</v>
          </cell>
          <cell r="B4535" t="str">
            <v>Machines et appareils autopropulses de manutention ndnca</v>
          </cell>
          <cell r="C4535">
            <v>38393</v>
          </cell>
          <cell r="D4535">
            <v>10</v>
          </cell>
          <cell r="E4535">
            <v>0</v>
          </cell>
          <cell r="F4535">
            <v>18</v>
          </cell>
          <cell r="G4535">
            <v>10</v>
          </cell>
          <cell r="H4535">
            <v>0</v>
          </cell>
          <cell r="I4535">
            <v>18</v>
          </cell>
          <cell r="J4535">
            <v>1</v>
          </cell>
          <cell r="K4535">
            <v>0</v>
          </cell>
          <cell r="L4535" t="str">
            <v>NMB</v>
          </cell>
          <cell r="M4535">
            <v>0</v>
          </cell>
          <cell r="N4535">
            <v>0</v>
          </cell>
          <cell r="O4535" t="str">
            <v>CLASSE</v>
          </cell>
          <cell r="P4535">
            <v>2</v>
          </cell>
          <cell r="Q4535">
            <v>30.8</v>
          </cell>
          <cell r="R4535">
            <v>11</v>
          </cell>
          <cell r="S4535">
            <v>30.800000000000011</v>
          </cell>
          <cell r="T4535" t="str">
            <v xml:space="preserve"> </v>
          </cell>
        </row>
        <row r="4536">
          <cell r="A4536" t="str">
            <v>84269100</v>
          </cell>
          <cell r="B4536" t="str">
            <v>Machines..de manutention...a monter sur vehicules routiers</v>
          </cell>
          <cell r="C4536">
            <v>38393</v>
          </cell>
          <cell r="D4536">
            <v>10</v>
          </cell>
          <cell r="E4536">
            <v>0</v>
          </cell>
          <cell r="F4536">
            <v>18</v>
          </cell>
          <cell r="G4536">
            <v>10</v>
          </cell>
          <cell r="H4536">
            <v>0</v>
          </cell>
          <cell r="I4536">
            <v>18</v>
          </cell>
          <cell r="J4536">
            <v>1</v>
          </cell>
          <cell r="K4536">
            <v>0</v>
          </cell>
          <cell r="L4536" t="str">
            <v>NMB</v>
          </cell>
          <cell r="M4536">
            <v>0</v>
          </cell>
          <cell r="N4536">
            <v>0</v>
          </cell>
          <cell r="O4536" t="str">
            <v>CLASSE</v>
          </cell>
          <cell r="P4536">
            <v>2</v>
          </cell>
          <cell r="Q4536">
            <v>30.8</v>
          </cell>
          <cell r="R4536">
            <v>11</v>
          </cell>
          <cell r="S4536">
            <v>30.800000000000011</v>
          </cell>
          <cell r="T4536" t="str">
            <v xml:space="preserve"> </v>
          </cell>
        </row>
        <row r="4537">
          <cell r="A4537" t="str">
            <v>84269900</v>
          </cell>
          <cell r="B4537" t="str">
            <v>Machines et appareils de dechargement ou manutention ndnc dans la pos.8426</v>
          </cell>
          <cell r="C4537">
            <v>38393</v>
          </cell>
          <cell r="D4537">
            <v>10</v>
          </cell>
          <cell r="E4537">
            <v>0</v>
          </cell>
          <cell r="F4537">
            <v>18</v>
          </cell>
          <cell r="G4537">
            <v>10</v>
          </cell>
          <cell r="H4537">
            <v>0</v>
          </cell>
          <cell r="I4537">
            <v>18</v>
          </cell>
          <cell r="J4537">
            <v>1</v>
          </cell>
          <cell r="K4537">
            <v>0</v>
          </cell>
          <cell r="L4537" t="str">
            <v>NMB</v>
          </cell>
          <cell r="M4537">
            <v>0</v>
          </cell>
          <cell r="N4537">
            <v>0</v>
          </cell>
          <cell r="O4537" t="str">
            <v>CLASSE</v>
          </cell>
          <cell r="P4537">
            <v>2</v>
          </cell>
          <cell r="Q4537">
            <v>30.8</v>
          </cell>
          <cell r="R4537">
            <v>11</v>
          </cell>
          <cell r="S4537">
            <v>30.800000000000011</v>
          </cell>
          <cell r="T4537" t="str">
            <v xml:space="preserve"> </v>
          </cell>
        </row>
        <row r="4538">
          <cell r="A4538" t="str">
            <v>84271000</v>
          </cell>
          <cell r="B4538" t="str">
            <v>Chariots de manutention autopropulses electriques avec levage</v>
          </cell>
          <cell r="C4538">
            <v>38393</v>
          </cell>
          <cell r="D4538">
            <v>10</v>
          </cell>
          <cell r="E4538">
            <v>0</v>
          </cell>
          <cell r="F4538">
            <v>18</v>
          </cell>
          <cell r="G4538">
            <v>10</v>
          </cell>
          <cell r="H4538">
            <v>0</v>
          </cell>
          <cell r="I4538">
            <v>18</v>
          </cell>
          <cell r="J4538">
            <v>1</v>
          </cell>
          <cell r="K4538">
            <v>0</v>
          </cell>
          <cell r="L4538" t="str">
            <v>NMB</v>
          </cell>
          <cell r="M4538">
            <v>0</v>
          </cell>
          <cell r="N4538">
            <v>0</v>
          </cell>
          <cell r="O4538" t="str">
            <v>CLASSE</v>
          </cell>
          <cell r="P4538">
            <v>2</v>
          </cell>
          <cell r="Q4538">
            <v>30.8</v>
          </cell>
          <cell r="R4538">
            <v>11</v>
          </cell>
          <cell r="S4538">
            <v>30.800000000000011</v>
          </cell>
          <cell r="T4538" t="str">
            <v xml:space="preserve"> </v>
          </cell>
        </row>
        <row r="4539">
          <cell r="A4539" t="str">
            <v>84272000</v>
          </cell>
          <cell r="B4539" t="str">
            <v>Chariots autopropulses, autres que du 842710</v>
          </cell>
          <cell r="C4539">
            <v>38393</v>
          </cell>
          <cell r="D4539">
            <v>10</v>
          </cell>
          <cell r="E4539">
            <v>0</v>
          </cell>
          <cell r="F4539">
            <v>18</v>
          </cell>
          <cell r="G4539">
            <v>10</v>
          </cell>
          <cell r="H4539">
            <v>0</v>
          </cell>
          <cell r="I4539">
            <v>18</v>
          </cell>
          <cell r="J4539">
            <v>1</v>
          </cell>
          <cell r="K4539">
            <v>0</v>
          </cell>
          <cell r="L4539" t="str">
            <v>NMB</v>
          </cell>
          <cell r="M4539">
            <v>0</v>
          </cell>
          <cell r="N4539">
            <v>0</v>
          </cell>
          <cell r="O4539" t="str">
            <v>CLASSE</v>
          </cell>
          <cell r="P4539">
            <v>2</v>
          </cell>
          <cell r="Q4539">
            <v>30.8</v>
          </cell>
          <cell r="R4539">
            <v>11</v>
          </cell>
          <cell r="S4539">
            <v>30.800000000000011</v>
          </cell>
          <cell r="T4539" t="str">
            <v xml:space="preserve"> </v>
          </cell>
        </row>
        <row r="4540">
          <cell r="A4540" t="str">
            <v>84279000</v>
          </cell>
          <cell r="B4540" t="str">
            <v>Chariots de manutention non automobiles avec levage</v>
          </cell>
          <cell r="C4540">
            <v>38393</v>
          </cell>
          <cell r="D4540">
            <v>10</v>
          </cell>
          <cell r="E4540">
            <v>0</v>
          </cell>
          <cell r="F4540">
            <v>18</v>
          </cell>
          <cell r="G4540">
            <v>10</v>
          </cell>
          <cell r="H4540">
            <v>0</v>
          </cell>
          <cell r="I4540">
            <v>18</v>
          </cell>
          <cell r="J4540">
            <v>1</v>
          </cell>
          <cell r="K4540">
            <v>0</v>
          </cell>
          <cell r="L4540" t="str">
            <v>NMB</v>
          </cell>
          <cell r="M4540">
            <v>0</v>
          </cell>
          <cell r="N4540">
            <v>0</v>
          </cell>
          <cell r="O4540" t="str">
            <v>CLASSE</v>
          </cell>
          <cell r="P4540">
            <v>2</v>
          </cell>
          <cell r="Q4540">
            <v>30.8</v>
          </cell>
          <cell r="R4540">
            <v>11</v>
          </cell>
          <cell r="S4540">
            <v>30.800000000000011</v>
          </cell>
          <cell r="T4540" t="str">
            <v xml:space="preserve"> </v>
          </cell>
        </row>
        <row r="4541">
          <cell r="A4541" t="str">
            <v>84281000</v>
          </cell>
          <cell r="B4541" t="str">
            <v>Ascenseurs et monte-charge</v>
          </cell>
          <cell r="C4541">
            <v>38393</v>
          </cell>
          <cell r="D4541">
            <v>10</v>
          </cell>
          <cell r="E4541">
            <v>0</v>
          </cell>
          <cell r="F4541">
            <v>18</v>
          </cell>
          <cell r="G4541">
            <v>10</v>
          </cell>
          <cell r="H4541">
            <v>0</v>
          </cell>
          <cell r="I4541">
            <v>18</v>
          </cell>
          <cell r="J4541">
            <v>1</v>
          </cell>
          <cell r="K4541">
            <v>0</v>
          </cell>
          <cell r="L4541" t="str">
            <v>NMB</v>
          </cell>
          <cell r="M4541">
            <v>0</v>
          </cell>
          <cell r="N4541">
            <v>0</v>
          </cell>
          <cell r="O4541" t="str">
            <v>CLASSE</v>
          </cell>
          <cell r="P4541">
            <v>2</v>
          </cell>
          <cell r="Q4541">
            <v>30.8</v>
          </cell>
          <cell r="R4541">
            <v>11</v>
          </cell>
          <cell r="S4541">
            <v>30.800000000000011</v>
          </cell>
          <cell r="T4541" t="str">
            <v xml:space="preserve"> </v>
          </cell>
        </row>
        <row r="4542">
          <cell r="A4542" t="str">
            <v>84282000</v>
          </cell>
          <cell r="B4542" t="str">
            <v>Appareils elevateurs ou transporteurs pneumatiques</v>
          </cell>
          <cell r="C4542">
            <v>38393</v>
          </cell>
          <cell r="D4542">
            <v>10</v>
          </cell>
          <cell r="E4542">
            <v>0</v>
          </cell>
          <cell r="F4542">
            <v>18</v>
          </cell>
          <cell r="G4542">
            <v>10</v>
          </cell>
          <cell r="H4542">
            <v>0</v>
          </cell>
          <cell r="I4542">
            <v>18</v>
          </cell>
          <cell r="J4542">
            <v>1</v>
          </cell>
          <cell r="K4542">
            <v>0</v>
          </cell>
          <cell r="L4542" t="str">
            <v>NMB</v>
          </cell>
          <cell r="M4542">
            <v>0</v>
          </cell>
          <cell r="N4542">
            <v>0</v>
          </cell>
          <cell r="O4542" t="str">
            <v>CLASSE</v>
          </cell>
          <cell r="P4542">
            <v>2</v>
          </cell>
          <cell r="Q4542">
            <v>30.8</v>
          </cell>
          <cell r="R4542">
            <v>11</v>
          </cell>
          <cell r="S4542">
            <v>30.800000000000011</v>
          </cell>
          <cell r="T4542" t="str">
            <v xml:space="preserve"> </v>
          </cell>
        </row>
        <row r="4543">
          <cell r="A4543" t="str">
            <v>84283100</v>
          </cell>
          <cell r="B4543" t="str">
            <v>Elevateurs,transporteurs,convoyeurs continus pr mine,travaux sous-terrains</v>
          </cell>
          <cell r="C4543">
            <v>38393</v>
          </cell>
          <cell r="D4543">
            <v>10</v>
          </cell>
          <cell r="E4543">
            <v>0</v>
          </cell>
          <cell r="F4543">
            <v>18</v>
          </cell>
          <cell r="G4543">
            <v>10</v>
          </cell>
          <cell r="H4543">
            <v>0</v>
          </cell>
          <cell r="I4543">
            <v>18</v>
          </cell>
          <cell r="J4543">
            <v>1</v>
          </cell>
          <cell r="K4543">
            <v>0</v>
          </cell>
          <cell r="L4543" t="str">
            <v>NMB</v>
          </cell>
          <cell r="M4543">
            <v>0</v>
          </cell>
          <cell r="N4543">
            <v>0</v>
          </cell>
          <cell r="O4543" t="str">
            <v>CLASSE</v>
          </cell>
          <cell r="P4543">
            <v>2</v>
          </cell>
          <cell r="Q4543">
            <v>30.8</v>
          </cell>
          <cell r="R4543">
            <v>11</v>
          </cell>
          <cell r="S4543">
            <v>30.800000000000011</v>
          </cell>
          <cell r="T4543" t="str">
            <v xml:space="preserve"> </v>
          </cell>
        </row>
        <row r="4544">
          <cell r="A4544" t="str">
            <v>84283200</v>
          </cell>
          <cell r="B4544" t="str">
            <v>Elevateurs, transporteurs, convoyeurs a action continue, a benne</v>
          </cell>
          <cell r="C4544">
            <v>38393</v>
          </cell>
          <cell r="D4544">
            <v>10</v>
          </cell>
          <cell r="E4544">
            <v>0</v>
          </cell>
          <cell r="F4544">
            <v>18</v>
          </cell>
          <cell r="G4544">
            <v>10</v>
          </cell>
          <cell r="H4544">
            <v>0</v>
          </cell>
          <cell r="I4544">
            <v>18</v>
          </cell>
          <cell r="J4544">
            <v>1</v>
          </cell>
          <cell r="K4544">
            <v>0</v>
          </cell>
          <cell r="L4544" t="str">
            <v>NMB</v>
          </cell>
          <cell r="M4544">
            <v>0</v>
          </cell>
          <cell r="N4544">
            <v>0</v>
          </cell>
          <cell r="O4544" t="str">
            <v>CLASSE</v>
          </cell>
          <cell r="P4544">
            <v>2</v>
          </cell>
          <cell r="Q4544">
            <v>30.8</v>
          </cell>
          <cell r="R4544">
            <v>11</v>
          </cell>
          <cell r="S4544">
            <v>30.800000000000011</v>
          </cell>
          <cell r="T4544" t="str">
            <v xml:space="preserve"> </v>
          </cell>
        </row>
        <row r="4545">
          <cell r="A4545" t="str">
            <v>84283300</v>
          </cell>
          <cell r="B4545" t="str">
            <v>Elevateurs, transporteurs... a action continue a bande ou courroie</v>
          </cell>
          <cell r="C4545">
            <v>38393</v>
          </cell>
          <cell r="D4545">
            <v>10</v>
          </cell>
          <cell r="E4545">
            <v>0</v>
          </cell>
          <cell r="F4545">
            <v>18</v>
          </cell>
          <cell r="G4545">
            <v>10</v>
          </cell>
          <cell r="H4545">
            <v>0</v>
          </cell>
          <cell r="I4545">
            <v>18</v>
          </cell>
          <cell r="J4545">
            <v>1</v>
          </cell>
          <cell r="K4545">
            <v>0</v>
          </cell>
          <cell r="L4545" t="str">
            <v>NMB</v>
          </cell>
          <cell r="M4545">
            <v>0</v>
          </cell>
          <cell r="N4545">
            <v>0</v>
          </cell>
          <cell r="O4545" t="str">
            <v>CLASSE</v>
          </cell>
          <cell r="P4545">
            <v>2</v>
          </cell>
          <cell r="Q4545">
            <v>30.8</v>
          </cell>
          <cell r="R4545">
            <v>11</v>
          </cell>
          <cell r="S4545">
            <v>30.800000000000011</v>
          </cell>
          <cell r="T4545" t="str">
            <v xml:space="preserve"> </v>
          </cell>
        </row>
        <row r="4546">
          <cell r="A4546" t="str">
            <v>84283900</v>
          </cell>
          <cell r="B4546" t="str">
            <v>Appareils elevateurs a action continue pour marchandises ndnca</v>
          </cell>
          <cell r="C4546">
            <v>38393</v>
          </cell>
          <cell r="D4546">
            <v>10</v>
          </cell>
          <cell r="E4546">
            <v>0</v>
          </cell>
          <cell r="F4546">
            <v>18</v>
          </cell>
          <cell r="G4546">
            <v>10</v>
          </cell>
          <cell r="H4546">
            <v>0</v>
          </cell>
          <cell r="I4546">
            <v>18</v>
          </cell>
          <cell r="J4546">
            <v>1</v>
          </cell>
          <cell r="K4546">
            <v>0</v>
          </cell>
          <cell r="L4546" t="str">
            <v>NMB</v>
          </cell>
          <cell r="M4546">
            <v>0</v>
          </cell>
          <cell r="N4546">
            <v>0</v>
          </cell>
          <cell r="O4546" t="str">
            <v>CLASSE</v>
          </cell>
          <cell r="P4546">
            <v>2</v>
          </cell>
          <cell r="Q4546">
            <v>30.8</v>
          </cell>
          <cell r="R4546">
            <v>11</v>
          </cell>
          <cell r="S4546">
            <v>30.800000000000011</v>
          </cell>
          <cell r="T4546" t="str">
            <v xml:space="preserve"> </v>
          </cell>
        </row>
        <row r="4547">
          <cell r="A4547" t="str">
            <v>84284000</v>
          </cell>
          <cell r="B4547" t="str">
            <v>Escaliers mecaniques et trottoirs roulants</v>
          </cell>
          <cell r="C4547">
            <v>38393</v>
          </cell>
          <cell r="D4547">
            <v>10</v>
          </cell>
          <cell r="E4547">
            <v>0</v>
          </cell>
          <cell r="F4547">
            <v>18</v>
          </cell>
          <cell r="G4547">
            <v>10</v>
          </cell>
          <cell r="H4547">
            <v>0</v>
          </cell>
          <cell r="I4547">
            <v>18</v>
          </cell>
          <cell r="J4547">
            <v>1</v>
          </cell>
          <cell r="K4547">
            <v>0</v>
          </cell>
          <cell r="L4547" t="str">
            <v>NMB</v>
          </cell>
          <cell r="M4547">
            <v>0</v>
          </cell>
          <cell r="N4547">
            <v>0</v>
          </cell>
          <cell r="O4547" t="str">
            <v>CLASSE</v>
          </cell>
          <cell r="P4547">
            <v>2</v>
          </cell>
          <cell r="Q4547">
            <v>30.8</v>
          </cell>
          <cell r="R4547">
            <v>11</v>
          </cell>
          <cell r="S4547">
            <v>30.800000000000011</v>
          </cell>
          <cell r="T4547" t="str">
            <v xml:space="preserve"> </v>
          </cell>
        </row>
        <row r="4548">
          <cell r="A4548" t="str">
            <v>84285000</v>
          </cell>
          <cell r="B4548" t="str">
            <v>Installation de manutention de materiel roulant sur rail</v>
          </cell>
          <cell r="C4548">
            <v>38393</v>
          </cell>
          <cell r="D4548">
            <v>10</v>
          </cell>
          <cell r="E4548">
            <v>0</v>
          </cell>
          <cell r="F4548">
            <v>18</v>
          </cell>
          <cell r="G4548">
            <v>10</v>
          </cell>
          <cell r="H4548">
            <v>0</v>
          </cell>
          <cell r="I4548">
            <v>18</v>
          </cell>
          <cell r="J4548">
            <v>1</v>
          </cell>
          <cell r="K4548">
            <v>0</v>
          </cell>
          <cell r="L4548" t="str">
            <v>NMB</v>
          </cell>
          <cell r="M4548">
            <v>0</v>
          </cell>
          <cell r="N4548">
            <v>0</v>
          </cell>
          <cell r="O4548" t="str">
            <v>CLASSE</v>
          </cell>
          <cell r="P4548">
            <v>2</v>
          </cell>
          <cell r="Q4548">
            <v>30.8</v>
          </cell>
          <cell r="R4548">
            <v>11</v>
          </cell>
          <cell r="S4548">
            <v>30.800000000000011</v>
          </cell>
          <cell r="T4548" t="str">
            <v xml:space="preserve"> </v>
          </cell>
        </row>
        <row r="4549">
          <cell r="A4549" t="str">
            <v>84286000</v>
          </cell>
          <cell r="B4549" t="str">
            <v>Telepheriques,...remonte-pente, mecanismes de traction pour funiculaires</v>
          </cell>
          <cell r="C4549">
            <v>38393</v>
          </cell>
          <cell r="D4549">
            <v>10</v>
          </cell>
          <cell r="E4549">
            <v>0</v>
          </cell>
          <cell r="F4549">
            <v>18</v>
          </cell>
          <cell r="G4549">
            <v>10</v>
          </cell>
          <cell r="H4549">
            <v>0</v>
          </cell>
          <cell r="I4549">
            <v>18</v>
          </cell>
          <cell r="J4549">
            <v>1</v>
          </cell>
          <cell r="K4549">
            <v>0</v>
          </cell>
          <cell r="L4549" t="str">
            <v>NMB</v>
          </cell>
          <cell r="M4549">
            <v>0</v>
          </cell>
          <cell r="N4549">
            <v>0</v>
          </cell>
          <cell r="O4549" t="str">
            <v>CLASSE</v>
          </cell>
          <cell r="P4549">
            <v>2</v>
          </cell>
          <cell r="Q4549">
            <v>30.8</v>
          </cell>
          <cell r="R4549">
            <v>11</v>
          </cell>
          <cell r="S4549">
            <v>30.800000000000011</v>
          </cell>
          <cell r="T4549" t="str">
            <v xml:space="preserve"> </v>
          </cell>
        </row>
        <row r="4550">
          <cell r="A4550" t="str">
            <v>84289000</v>
          </cell>
          <cell r="B4550" t="str">
            <v>Machines et appareils de manutention  autres que des n.842810 a 842860</v>
          </cell>
          <cell r="C4550">
            <v>38393</v>
          </cell>
          <cell r="D4550">
            <v>10</v>
          </cell>
          <cell r="E4550">
            <v>0</v>
          </cell>
          <cell r="F4550">
            <v>18</v>
          </cell>
          <cell r="G4550">
            <v>10</v>
          </cell>
          <cell r="H4550">
            <v>0</v>
          </cell>
          <cell r="I4550">
            <v>18</v>
          </cell>
          <cell r="J4550">
            <v>1</v>
          </cell>
          <cell r="K4550">
            <v>0</v>
          </cell>
          <cell r="L4550" t="str">
            <v>NMB</v>
          </cell>
          <cell r="M4550">
            <v>0</v>
          </cell>
          <cell r="N4550">
            <v>0</v>
          </cell>
          <cell r="O4550" t="str">
            <v>CLASSE</v>
          </cell>
          <cell r="P4550">
            <v>2</v>
          </cell>
          <cell r="Q4550">
            <v>30.8</v>
          </cell>
          <cell r="R4550">
            <v>11</v>
          </cell>
          <cell r="S4550">
            <v>30.800000000000011</v>
          </cell>
          <cell r="T4550" t="str">
            <v xml:space="preserve"> </v>
          </cell>
        </row>
        <row r="4551">
          <cell r="A4551" t="str">
            <v>84291100</v>
          </cell>
          <cell r="B4551" t="str">
            <v>Bouteurs et bouteurs biais autopropulses a chenilles</v>
          </cell>
          <cell r="C4551">
            <v>38393</v>
          </cell>
          <cell r="D4551">
            <v>10</v>
          </cell>
          <cell r="E4551">
            <v>0</v>
          </cell>
          <cell r="F4551">
            <v>18</v>
          </cell>
          <cell r="G4551">
            <v>10</v>
          </cell>
          <cell r="H4551">
            <v>0</v>
          </cell>
          <cell r="I4551">
            <v>18</v>
          </cell>
          <cell r="J4551">
            <v>1</v>
          </cell>
          <cell r="K4551">
            <v>0</v>
          </cell>
          <cell r="L4551" t="str">
            <v>NMB</v>
          </cell>
          <cell r="M4551">
            <v>0</v>
          </cell>
          <cell r="N4551">
            <v>0</v>
          </cell>
          <cell r="O4551" t="str">
            <v>CLASSE</v>
          </cell>
          <cell r="P4551">
            <v>2</v>
          </cell>
          <cell r="Q4551">
            <v>30.8</v>
          </cell>
          <cell r="R4551">
            <v>11</v>
          </cell>
          <cell r="S4551">
            <v>30.800000000000011</v>
          </cell>
          <cell r="T4551" t="str">
            <v xml:space="preserve"> </v>
          </cell>
        </row>
        <row r="4552">
          <cell r="A4552" t="str">
            <v>84291900</v>
          </cell>
          <cell r="B4552" t="str">
            <v>Bouteurs et bouteurs biais autopropulses</v>
          </cell>
          <cell r="C4552">
            <v>38393</v>
          </cell>
          <cell r="D4552">
            <v>10</v>
          </cell>
          <cell r="E4552">
            <v>0</v>
          </cell>
          <cell r="F4552">
            <v>18</v>
          </cell>
          <cell r="G4552">
            <v>10</v>
          </cell>
          <cell r="H4552">
            <v>0</v>
          </cell>
          <cell r="I4552">
            <v>18</v>
          </cell>
          <cell r="J4552">
            <v>1</v>
          </cell>
          <cell r="K4552">
            <v>0</v>
          </cell>
          <cell r="L4552" t="str">
            <v>NMB</v>
          </cell>
          <cell r="M4552">
            <v>0</v>
          </cell>
          <cell r="N4552">
            <v>0</v>
          </cell>
          <cell r="O4552" t="str">
            <v>CLASSE</v>
          </cell>
          <cell r="P4552">
            <v>2</v>
          </cell>
          <cell r="Q4552">
            <v>30.8</v>
          </cell>
          <cell r="R4552">
            <v>11</v>
          </cell>
          <cell r="S4552">
            <v>30.800000000000011</v>
          </cell>
          <cell r="T4552" t="str">
            <v xml:space="preserve"> </v>
          </cell>
        </row>
        <row r="4553">
          <cell r="A4553" t="str">
            <v>84292000</v>
          </cell>
          <cell r="B4553" t="str">
            <v>Niveleuses autopropulsees</v>
          </cell>
          <cell r="C4553">
            <v>38393</v>
          </cell>
          <cell r="D4553">
            <v>10</v>
          </cell>
          <cell r="E4553">
            <v>0</v>
          </cell>
          <cell r="F4553">
            <v>18</v>
          </cell>
          <cell r="G4553">
            <v>10</v>
          </cell>
          <cell r="H4553">
            <v>0</v>
          </cell>
          <cell r="I4553">
            <v>18</v>
          </cell>
          <cell r="J4553">
            <v>1</v>
          </cell>
          <cell r="K4553">
            <v>0</v>
          </cell>
          <cell r="L4553" t="str">
            <v>NMB</v>
          </cell>
          <cell r="M4553">
            <v>0</v>
          </cell>
          <cell r="N4553">
            <v>0</v>
          </cell>
          <cell r="O4553" t="str">
            <v>CLASSE</v>
          </cell>
          <cell r="P4553">
            <v>2</v>
          </cell>
          <cell r="Q4553">
            <v>30.8</v>
          </cell>
          <cell r="R4553">
            <v>11</v>
          </cell>
          <cell r="S4553">
            <v>30.800000000000011</v>
          </cell>
          <cell r="T4553" t="str">
            <v xml:space="preserve"> </v>
          </cell>
        </row>
        <row r="4554">
          <cell r="A4554" t="str">
            <v>84293000</v>
          </cell>
          <cell r="B4554" t="str">
            <v>Decapeuses (scrapers) autopropulsees</v>
          </cell>
          <cell r="C4554">
            <v>38393</v>
          </cell>
          <cell r="D4554">
            <v>10</v>
          </cell>
          <cell r="E4554">
            <v>0</v>
          </cell>
          <cell r="F4554">
            <v>18</v>
          </cell>
          <cell r="G4554">
            <v>10</v>
          </cell>
          <cell r="H4554">
            <v>0</v>
          </cell>
          <cell r="I4554">
            <v>18</v>
          </cell>
          <cell r="J4554">
            <v>1</v>
          </cell>
          <cell r="K4554">
            <v>0</v>
          </cell>
          <cell r="L4554" t="str">
            <v>NMB</v>
          </cell>
          <cell r="M4554">
            <v>0</v>
          </cell>
          <cell r="N4554">
            <v>0</v>
          </cell>
          <cell r="O4554" t="str">
            <v>CLASSE</v>
          </cell>
          <cell r="P4554">
            <v>2</v>
          </cell>
          <cell r="Q4554">
            <v>30.8</v>
          </cell>
          <cell r="R4554">
            <v>11</v>
          </cell>
          <cell r="S4554">
            <v>30.800000000000011</v>
          </cell>
          <cell r="T4554" t="str">
            <v xml:space="preserve"> </v>
          </cell>
        </row>
        <row r="4555">
          <cell r="A4555" t="str">
            <v>84294010</v>
          </cell>
          <cell r="B4555" t="str">
            <v>Rouleaux compresseurs</v>
          </cell>
          <cell r="C4555">
            <v>38393</v>
          </cell>
          <cell r="D4555">
            <v>10</v>
          </cell>
          <cell r="E4555">
            <v>0</v>
          </cell>
          <cell r="F4555">
            <v>18</v>
          </cell>
          <cell r="G4555">
            <v>10</v>
          </cell>
          <cell r="H4555">
            <v>0</v>
          </cell>
          <cell r="I4555">
            <v>18</v>
          </cell>
          <cell r="J4555">
            <v>1</v>
          </cell>
          <cell r="K4555">
            <v>0</v>
          </cell>
          <cell r="L4555" t="str">
            <v>NMB</v>
          </cell>
          <cell r="M4555">
            <v>0</v>
          </cell>
          <cell r="N4555">
            <v>0</v>
          </cell>
          <cell r="O4555" t="str">
            <v>CLASSE</v>
          </cell>
          <cell r="P4555">
            <v>2</v>
          </cell>
          <cell r="Q4555">
            <v>30.8</v>
          </cell>
          <cell r="R4555">
            <v>11</v>
          </cell>
          <cell r="S4555">
            <v>30.800000000000011</v>
          </cell>
          <cell r="T4555" t="str">
            <v xml:space="preserve"> </v>
          </cell>
        </row>
        <row r="4556">
          <cell r="A4556" t="str">
            <v>84294090</v>
          </cell>
          <cell r="B4556" t="str">
            <v>Compacteuses &amp; engins similaires ndca</v>
          </cell>
          <cell r="C4556">
            <v>38393</v>
          </cell>
          <cell r="D4556">
            <v>10</v>
          </cell>
          <cell r="E4556">
            <v>0</v>
          </cell>
          <cell r="F4556">
            <v>18</v>
          </cell>
          <cell r="G4556">
            <v>10</v>
          </cell>
          <cell r="H4556">
            <v>0</v>
          </cell>
          <cell r="I4556">
            <v>18</v>
          </cell>
          <cell r="J4556">
            <v>1</v>
          </cell>
          <cell r="K4556">
            <v>0</v>
          </cell>
          <cell r="L4556" t="str">
            <v>NMB</v>
          </cell>
          <cell r="M4556">
            <v>0</v>
          </cell>
          <cell r="N4556">
            <v>0</v>
          </cell>
          <cell r="O4556" t="str">
            <v>CLASSE</v>
          </cell>
          <cell r="P4556">
            <v>2</v>
          </cell>
          <cell r="Q4556">
            <v>30.8</v>
          </cell>
          <cell r="R4556">
            <v>11</v>
          </cell>
          <cell r="S4556">
            <v>30.800000000000011</v>
          </cell>
          <cell r="T4556" t="str">
            <v xml:space="preserve"> </v>
          </cell>
        </row>
        <row r="4557">
          <cell r="A4557" t="str">
            <v>84295100</v>
          </cell>
          <cell r="B4557" t="str">
            <v>Chargeuses et chargeuses pelleteuses a chargement frontal</v>
          </cell>
          <cell r="C4557">
            <v>38393</v>
          </cell>
          <cell r="D4557">
            <v>10</v>
          </cell>
          <cell r="E4557">
            <v>0</v>
          </cell>
          <cell r="F4557">
            <v>18</v>
          </cell>
          <cell r="G4557">
            <v>10</v>
          </cell>
          <cell r="H4557">
            <v>0</v>
          </cell>
          <cell r="I4557">
            <v>18</v>
          </cell>
          <cell r="J4557">
            <v>1</v>
          </cell>
          <cell r="K4557">
            <v>0</v>
          </cell>
          <cell r="L4557" t="str">
            <v>NMB</v>
          </cell>
          <cell r="M4557">
            <v>0</v>
          </cell>
          <cell r="N4557">
            <v>0</v>
          </cell>
          <cell r="O4557" t="str">
            <v>CLASSE</v>
          </cell>
          <cell r="P4557">
            <v>2</v>
          </cell>
          <cell r="Q4557">
            <v>30.8</v>
          </cell>
          <cell r="R4557">
            <v>11</v>
          </cell>
          <cell r="S4557">
            <v>30.800000000000011</v>
          </cell>
          <cell r="T4557" t="str">
            <v xml:space="preserve"> </v>
          </cell>
        </row>
        <row r="4558">
          <cell r="A4558" t="str">
            <v>84295200</v>
          </cell>
          <cell r="B4558" t="str">
            <v>Excavateurs,engines pouvant effectuer une rotation de 360x</v>
          </cell>
          <cell r="C4558">
            <v>38393</v>
          </cell>
          <cell r="D4558">
            <v>10</v>
          </cell>
          <cell r="E4558">
            <v>0</v>
          </cell>
          <cell r="F4558">
            <v>18</v>
          </cell>
          <cell r="G4558">
            <v>10</v>
          </cell>
          <cell r="H4558">
            <v>0</v>
          </cell>
          <cell r="I4558">
            <v>18</v>
          </cell>
          <cell r="J4558">
            <v>1</v>
          </cell>
          <cell r="K4558">
            <v>0</v>
          </cell>
          <cell r="L4558" t="str">
            <v>NMB</v>
          </cell>
          <cell r="M4558">
            <v>0</v>
          </cell>
          <cell r="N4558">
            <v>0</v>
          </cell>
          <cell r="O4558" t="str">
            <v>CLASSE</v>
          </cell>
          <cell r="P4558">
            <v>2</v>
          </cell>
          <cell r="Q4558">
            <v>30.8</v>
          </cell>
          <cell r="R4558">
            <v>11</v>
          </cell>
          <cell r="S4558">
            <v>30.800000000000011</v>
          </cell>
          <cell r="T4558" t="str">
            <v xml:space="preserve"> </v>
          </cell>
        </row>
        <row r="4559">
          <cell r="A4559" t="str">
            <v>84295900</v>
          </cell>
          <cell r="B4559" t="str">
            <v>Excavateurs,pelle mecanique , chargeuse autres que du 842951 &amp; 842952</v>
          </cell>
          <cell r="C4559">
            <v>38393</v>
          </cell>
          <cell r="D4559">
            <v>10</v>
          </cell>
          <cell r="E4559">
            <v>0</v>
          </cell>
          <cell r="F4559">
            <v>18</v>
          </cell>
          <cell r="G4559">
            <v>10</v>
          </cell>
          <cell r="H4559">
            <v>0</v>
          </cell>
          <cell r="I4559">
            <v>18</v>
          </cell>
          <cell r="J4559">
            <v>1</v>
          </cell>
          <cell r="K4559">
            <v>0</v>
          </cell>
          <cell r="L4559" t="str">
            <v>NMB</v>
          </cell>
          <cell r="M4559">
            <v>0</v>
          </cell>
          <cell r="N4559">
            <v>0</v>
          </cell>
          <cell r="O4559" t="str">
            <v>CLASSE</v>
          </cell>
          <cell r="P4559">
            <v>2</v>
          </cell>
          <cell r="Q4559">
            <v>30.8</v>
          </cell>
          <cell r="R4559">
            <v>11</v>
          </cell>
          <cell r="S4559">
            <v>30.800000000000011</v>
          </cell>
          <cell r="T4559" t="str">
            <v xml:space="preserve"> </v>
          </cell>
        </row>
        <row r="4560">
          <cell r="A4560" t="str">
            <v>84301000</v>
          </cell>
          <cell r="B4560" t="str">
            <v>Sonnettes de battage et machines pr l'arrachage des pieux</v>
          </cell>
          <cell r="C4560">
            <v>38393</v>
          </cell>
          <cell r="D4560">
            <v>10</v>
          </cell>
          <cell r="E4560">
            <v>0</v>
          </cell>
          <cell r="F4560">
            <v>18</v>
          </cell>
          <cell r="G4560">
            <v>10</v>
          </cell>
          <cell r="H4560">
            <v>0</v>
          </cell>
          <cell r="I4560">
            <v>18</v>
          </cell>
          <cell r="J4560">
            <v>1</v>
          </cell>
          <cell r="K4560">
            <v>0</v>
          </cell>
          <cell r="L4560" t="str">
            <v>NMB</v>
          </cell>
          <cell r="M4560">
            <v>0</v>
          </cell>
          <cell r="N4560">
            <v>0</v>
          </cell>
          <cell r="O4560" t="str">
            <v>CLASSE</v>
          </cell>
          <cell r="P4560">
            <v>2</v>
          </cell>
          <cell r="Q4560">
            <v>30.8</v>
          </cell>
          <cell r="R4560">
            <v>11</v>
          </cell>
          <cell r="S4560">
            <v>30.800000000000011</v>
          </cell>
          <cell r="T4560" t="str">
            <v xml:space="preserve"> </v>
          </cell>
        </row>
        <row r="4561">
          <cell r="A4561" t="str">
            <v>84302000</v>
          </cell>
          <cell r="B4561" t="str">
            <v>Chasse-neige</v>
          </cell>
          <cell r="C4561">
            <v>38393</v>
          </cell>
          <cell r="D4561">
            <v>10</v>
          </cell>
          <cell r="E4561">
            <v>0</v>
          </cell>
          <cell r="F4561">
            <v>18</v>
          </cell>
          <cell r="G4561">
            <v>10</v>
          </cell>
          <cell r="H4561">
            <v>0</v>
          </cell>
          <cell r="I4561">
            <v>18</v>
          </cell>
          <cell r="J4561">
            <v>1</v>
          </cell>
          <cell r="K4561">
            <v>0</v>
          </cell>
          <cell r="L4561" t="str">
            <v>NMB</v>
          </cell>
          <cell r="M4561">
            <v>0</v>
          </cell>
          <cell r="N4561">
            <v>0</v>
          </cell>
          <cell r="O4561" t="str">
            <v>CLASSE</v>
          </cell>
          <cell r="P4561">
            <v>2</v>
          </cell>
          <cell r="Q4561">
            <v>30.8</v>
          </cell>
          <cell r="R4561">
            <v>11</v>
          </cell>
          <cell r="S4561">
            <v>30.800000000000011</v>
          </cell>
          <cell r="T4561" t="str">
            <v xml:space="preserve"> </v>
          </cell>
        </row>
        <row r="4562">
          <cell r="A4562" t="str">
            <v>84303100</v>
          </cell>
          <cell r="B4562" t="str">
            <v>Haveuses autopropulsees</v>
          </cell>
          <cell r="C4562">
            <v>38393</v>
          </cell>
          <cell r="D4562">
            <v>10</v>
          </cell>
          <cell r="E4562">
            <v>0</v>
          </cell>
          <cell r="F4562">
            <v>18</v>
          </cell>
          <cell r="G4562">
            <v>10</v>
          </cell>
          <cell r="H4562">
            <v>0</v>
          </cell>
          <cell r="I4562">
            <v>18</v>
          </cell>
          <cell r="J4562">
            <v>1</v>
          </cell>
          <cell r="K4562">
            <v>0</v>
          </cell>
          <cell r="L4562" t="str">
            <v>NMB</v>
          </cell>
          <cell r="M4562">
            <v>0</v>
          </cell>
          <cell r="N4562">
            <v>0</v>
          </cell>
          <cell r="O4562" t="str">
            <v>CLASSE</v>
          </cell>
          <cell r="P4562">
            <v>2</v>
          </cell>
          <cell r="Q4562">
            <v>30.8</v>
          </cell>
          <cell r="R4562">
            <v>11</v>
          </cell>
          <cell r="S4562">
            <v>30.800000000000011</v>
          </cell>
          <cell r="T4562" t="str">
            <v xml:space="preserve"> </v>
          </cell>
        </row>
        <row r="4563">
          <cell r="A4563" t="str">
            <v>84303900</v>
          </cell>
          <cell r="B4563" t="str">
            <v>Haveuses abbateuses,machines a creuser les tunnels ou les galeries</v>
          </cell>
          <cell r="C4563">
            <v>38393</v>
          </cell>
          <cell r="D4563">
            <v>10</v>
          </cell>
          <cell r="E4563">
            <v>0</v>
          </cell>
          <cell r="F4563">
            <v>18</v>
          </cell>
          <cell r="G4563">
            <v>10</v>
          </cell>
          <cell r="H4563">
            <v>0</v>
          </cell>
          <cell r="I4563">
            <v>18</v>
          </cell>
          <cell r="J4563">
            <v>1</v>
          </cell>
          <cell r="K4563">
            <v>0</v>
          </cell>
          <cell r="L4563" t="str">
            <v>NMB</v>
          </cell>
          <cell r="M4563">
            <v>0</v>
          </cell>
          <cell r="N4563">
            <v>0</v>
          </cell>
          <cell r="O4563" t="str">
            <v>CLASSE</v>
          </cell>
          <cell r="P4563">
            <v>2</v>
          </cell>
          <cell r="Q4563">
            <v>30.8</v>
          </cell>
          <cell r="R4563">
            <v>11</v>
          </cell>
          <cell r="S4563">
            <v>30.800000000000011</v>
          </cell>
          <cell r="T4563" t="str">
            <v xml:space="preserve"> </v>
          </cell>
        </row>
        <row r="4564">
          <cell r="A4564" t="str">
            <v>84304100</v>
          </cell>
          <cell r="B4564" t="str">
            <v>Machines de sondage ou forage autopropulsees</v>
          </cell>
          <cell r="C4564">
            <v>38393</v>
          </cell>
          <cell r="D4564">
            <v>10</v>
          </cell>
          <cell r="E4564">
            <v>0</v>
          </cell>
          <cell r="F4564">
            <v>18</v>
          </cell>
          <cell r="G4564">
            <v>10</v>
          </cell>
          <cell r="H4564">
            <v>0</v>
          </cell>
          <cell r="I4564">
            <v>18</v>
          </cell>
          <cell r="J4564">
            <v>1</v>
          </cell>
          <cell r="K4564">
            <v>0</v>
          </cell>
          <cell r="L4564" t="str">
            <v>NMB</v>
          </cell>
          <cell r="M4564">
            <v>0</v>
          </cell>
          <cell r="N4564">
            <v>0</v>
          </cell>
          <cell r="O4564" t="str">
            <v>CLASSE</v>
          </cell>
          <cell r="P4564">
            <v>2</v>
          </cell>
          <cell r="Q4564">
            <v>30.8</v>
          </cell>
          <cell r="R4564">
            <v>11</v>
          </cell>
          <cell r="S4564">
            <v>30.800000000000011</v>
          </cell>
          <cell r="T4564" t="str">
            <v xml:space="preserve"> </v>
          </cell>
        </row>
        <row r="4565">
          <cell r="A4565" t="str">
            <v>84304900</v>
          </cell>
          <cell r="B4565" t="str">
            <v>Machines de sondage ou forage autres que du 843041</v>
          </cell>
          <cell r="C4565">
            <v>38393</v>
          </cell>
          <cell r="D4565">
            <v>10</v>
          </cell>
          <cell r="E4565">
            <v>0</v>
          </cell>
          <cell r="F4565">
            <v>18</v>
          </cell>
          <cell r="G4565">
            <v>10</v>
          </cell>
          <cell r="H4565">
            <v>0</v>
          </cell>
          <cell r="I4565">
            <v>18</v>
          </cell>
          <cell r="J4565">
            <v>1</v>
          </cell>
          <cell r="K4565">
            <v>0</v>
          </cell>
          <cell r="L4565" t="str">
            <v>NMB</v>
          </cell>
          <cell r="M4565">
            <v>0</v>
          </cell>
          <cell r="N4565">
            <v>0</v>
          </cell>
          <cell r="O4565" t="str">
            <v>CLASSE</v>
          </cell>
          <cell r="P4565">
            <v>2</v>
          </cell>
          <cell r="Q4565">
            <v>30.8</v>
          </cell>
          <cell r="R4565">
            <v>11</v>
          </cell>
          <cell r="S4565">
            <v>30.800000000000011</v>
          </cell>
          <cell r="T4565" t="str">
            <v xml:space="preserve"> </v>
          </cell>
        </row>
        <row r="4566">
          <cell r="A4566" t="str">
            <v>84305000</v>
          </cell>
          <cell r="B4566" t="str">
            <v>Machines et appareils de terrassement, nivellement autopropulses</v>
          </cell>
          <cell r="C4566">
            <v>38393</v>
          </cell>
          <cell r="D4566">
            <v>10</v>
          </cell>
          <cell r="E4566">
            <v>0</v>
          </cell>
          <cell r="F4566">
            <v>18</v>
          </cell>
          <cell r="G4566">
            <v>10</v>
          </cell>
          <cell r="H4566">
            <v>0</v>
          </cell>
          <cell r="I4566">
            <v>18</v>
          </cell>
          <cell r="J4566">
            <v>1</v>
          </cell>
          <cell r="K4566">
            <v>0</v>
          </cell>
          <cell r="L4566" t="str">
            <v>NMB</v>
          </cell>
          <cell r="M4566">
            <v>0</v>
          </cell>
          <cell r="N4566">
            <v>0</v>
          </cell>
          <cell r="O4566" t="str">
            <v>CLASSE</v>
          </cell>
          <cell r="P4566">
            <v>2</v>
          </cell>
          <cell r="Q4566">
            <v>30.8</v>
          </cell>
          <cell r="R4566">
            <v>11</v>
          </cell>
          <cell r="S4566">
            <v>30.800000000000011</v>
          </cell>
          <cell r="T4566" t="str">
            <v xml:space="preserve"> </v>
          </cell>
        </row>
        <row r="4567">
          <cell r="A4567" t="str">
            <v>84306100</v>
          </cell>
          <cell r="B4567" t="str">
            <v>Machines et appareils a tasser ou compacter, non autopropulses</v>
          </cell>
          <cell r="C4567">
            <v>38393</v>
          </cell>
          <cell r="D4567">
            <v>10</v>
          </cell>
          <cell r="E4567">
            <v>0</v>
          </cell>
          <cell r="F4567">
            <v>18</v>
          </cell>
          <cell r="G4567">
            <v>10</v>
          </cell>
          <cell r="H4567">
            <v>0</v>
          </cell>
          <cell r="I4567">
            <v>18</v>
          </cell>
          <cell r="J4567">
            <v>1</v>
          </cell>
          <cell r="K4567">
            <v>0</v>
          </cell>
          <cell r="L4567" t="str">
            <v>NMB</v>
          </cell>
          <cell r="M4567">
            <v>0</v>
          </cell>
          <cell r="N4567">
            <v>0</v>
          </cell>
          <cell r="O4567" t="str">
            <v>CLASSE</v>
          </cell>
          <cell r="P4567">
            <v>2</v>
          </cell>
          <cell r="Q4567">
            <v>30.8</v>
          </cell>
          <cell r="R4567">
            <v>11</v>
          </cell>
          <cell r="S4567">
            <v>30.800000000000011</v>
          </cell>
          <cell r="T4567" t="str">
            <v xml:space="preserve"> </v>
          </cell>
        </row>
        <row r="4568">
          <cell r="A4568" t="str">
            <v>84306200</v>
          </cell>
          <cell r="B4568" t="str">
            <v>Decapeuses non autopropulsees</v>
          </cell>
          <cell r="C4568">
            <v>38393</v>
          </cell>
          <cell r="D4568">
            <v>10</v>
          </cell>
          <cell r="E4568">
            <v>0</v>
          </cell>
          <cell r="F4568">
            <v>18</v>
          </cell>
          <cell r="G4568">
            <v>10</v>
          </cell>
          <cell r="H4568">
            <v>0</v>
          </cell>
          <cell r="I4568">
            <v>18</v>
          </cell>
          <cell r="J4568">
            <v>1</v>
          </cell>
          <cell r="K4568">
            <v>0</v>
          </cell>
          <cell r="L4568" t="str">
            <v>NMB</v>
          </cell>
          <cell r="M4568">
            <v>0</v>
          </cell>
          <cell r="N4568">
            <v>0</v>
          </cell>
          <cell r="O4568" t="str">
            <v>CLASSE</v>
          </cell>
          <cell r="P4568">
            <v>2</v>
          </cell>
          <cell r="Q4568">
            <v>30.8</v>
          </cell>
          <cell r="R4568">
            <v>11</v>
          </cell>
          <cell r="S4568">
            <v>30.800000000000011</v>
          </cell>
          <cell r="T4568" t="str">
            <v xml:space="preserve"> </v>
          </cell>
        </row>
        <row r="4569">
          <cell r="A4569" t="str">
            <v>84306900</v>
          </cell>
          <cell r="B4569" t="str">
            <v>Machines et appareils de terrassement non autopropulses</v>
          </cell>
          <cell r="C4569">
            <v>38393</v>
          </cell>
          <cell r="D4569">
            <v>10</v>
          </cell>
          <cell r="E4569">
            <v>0</v>
          </cell>
          <cell r="F4569">
            <v>18</v>
          </cell>
          <cell r="G4569">
            <v>10</v>
          </cell>
          <cell r="H4569">
            <v>0</v>
          </cell>
          <cell r="I4569">
            <v>18</v>
          </cell>
          <cell r="J4569">
            <v>1</v>
          </cell>
          <cell r="K4569">
            <v>0</v>
          </cell>
          <cell r="L4569" t="str">
            <v>NMB</v>
          </cell>
          <cell r="M4569">
            <v>0</v>
          </cell>
          <cell r="N4569">
            <v>0</v>
          </cell>
          <cell r="O4569" t="str">
            <v>CLASSE</v>
          </cell>
          <cell r="P4569">
            <v>2</v>
          </cell>
          <cell r="Q4569">
            <v>30.8</v>
          </cell>
          <cell r="R4569">
            <v>11</v>
          </cell>
          <cell r="S4569">
            <v>30.800000000000011</v>
          </cell>
          <cell r="T4569" t="str">
            <v xml:space="preserve"> </v>
          </cell>
        </row>
        <row r="4570">
          <cell r="A4570" t="str">
            <v>84311000</v>
          </cell>
          <cell r="B4570" t="str">
            <v>Parties de machines et appareils du n. 84.25</v>
          </cell>
          <cell r="C4570">
            <v>38393</v>
          </cell>
          <cell r="D4570">
            <v>10</v>
          </cell>
          <cell r="E4570">
            <v>0</v>
          </cell>
          <cell r="F4570">
            <v>18</v>
          </cell>
          <cell r="G4570">
            <v>10</v>
          </cell>
          <cell r="H4570">
            <v>0</v>
          </cell>
          <cell r="I4570">
            <v>18</v>
          </cell>
          <cell r="J4570">
            <v>1</v>
          </cell>
          <cell r="K4570">
            <v>0</v>
          </cell>
          <cell r="L4570" t="str">
            <v>KGM</v>
          </cell>
          <cell r="M4570">
            <v>0</v>
          </cell>
          <cell r="N4570">
            <v>0</v>
          </cell>
          <cell r="O4570" t="str">
            <v>CLASSE</v>
          </cell>
          <cell r="P4570">
            <v>2</v>
          </cell>
          <cell r="Q4570">
            <v>30.8</v>
          </cell>
          <cell r="R4570">
            <v>11</v>
          </cell>
          <cell r="S4570">
            <v>30.800000000000011</v>
          </cell>
          <cell r="T4570" t="str">
            <v xml:space="preserve"> </v>
          </cell>
        </row>
        <row r="4571">
          <cell r="A4571" t="str">
            <v>84312000</v>
          </cell>
          <cell r="B4571" t="str">
            <v>Parties de machines ou appareils du # 84.27</v>
          </cell>
          <cell r="C4571">
            <v>38393</v>
          </cell>
          <cell r="D4571">
            <v>10</v>
          </cell>
          <cell r="E4571">
            <v>0</v>
          </cell>
          <cell r="F4571">
            <v>18</v>
          </cell>
          <cell r="G4571">
            <v>10</v>
          </cell>
          <cell r="H4571">
            <v>0</v>
          </cell>
          <cell r="I4571">
            <v>18</v>
          </cell>
          <cell r="J4571">
            <v>1</v>
          </cell>
          <cell r="K4571">
            <v>0</v>
          </cell>
          <cell r="L4571" t="str">
            <v>KGM</v>
          </cell>
          <cell r="M4571">
            <v>0</v>
          </cell>
          <cell r="N4571">
            <v>0</v>
          </cell>
          <cell r="O4571" t="str">
            <v>CLASSE</v>
          </cell>
          <cell r="P4571">
            <v>2</v>
          </cell>
          <cell r="Q4571">
            <v>30.8</v>
          </cell>
          <cell r="R4571">
            <v>11</v>
          </cell>
          <cell r="S4571">
            <v>30.800000000000011</v>
          </cell>
          <cell r="T4571" t="str">
            <v xml:space="preserve"> </v>
          </cell>
        </row>
        <row r="4572">
          <cell r="A4572" t="str">
            <v>84313100</v>
          </cell>
          <cell r="B4572" t="str">
            <v>Parties d'ascenseurs, monte-charge, escaliers mecaniques du n. 84.28</v>
          </cell>
          <cell r="C4572">
            <v>38393</v>
          </cell>
          <cell r="D4572">
            <v>10</v>
          </cell>
          <cell r="E4572">
            <v>0</v>
          </cell>
          <cell r="F4572">
            <v>18</v>
          </cell>
          <cell r="G4572">
            <v>10</v>
          </cell>
          <cell r="H4572">
            <v>0</v>
          </cell>
          <cell r="I4572">
            <v>18</v>
          </cell>
          <cell r="J4572">
            <v>1</v>
          </cell>
          <cell r="K4572">
            <v>0</v>
          </cell>
          <cell r="L4572" t="str">
            <v>KGM</v>
          </cell>
          <cell r="M4572">
            <v>0</v>
          </cell>
          <cell r="N4572">
            <v>0</v>
          </cell>
          <cell r="O4572" t="str">
            <v>CLASSE</v>
          </cell>
          <cell r="P4572">
            <v>2</v>
          </cell>
          <cell r="Q4572">
            <v>30.8</v>
          </cell>
          <cell r="R4572">
            <v>11</v>
          </cell>
          <cell r="S4572">
            <v>30.800000000000011</v>
          </cell>
          <cell r="T4572" t="str">
            <v xml:space="preserve"> </v>
          </cell>
        </row>
        <row r="4573">
          <cell r="A4573" t="str">
            <v>84313900</v>
          </cell>
          <cell r="B4573" t="str">
            <v>Parties de machines et appareils du n. 84.28 autres que du 843131</v>
          </cell>
          <cell r="C4573">
            <v>38393</v>
          </cell>
          <cell r="D4573">
            <v>10</v>
          </cell>
          <cell r="E4573">
            <v>0</v>
          </cell>
          <cell r="F4573">
            <v>18</v>
          </cell>
          <cell r="G4573">
            <v>10</v>
          </cell>
          <cell r="H4573">
            <v>0</v>
          </cell>
          <cell r="I4573">
            <v>18</v>
          </cell>
          <cell r="J4573">
            <v>1</v>
          </cell>
          <cell r="K4573">
            <v>0</v>
          </cell>
          <cell r="L4573" t="str">
            <v>KGM</v>
          </cell>
          <cell r="M4573">
            <v>0</v>
          </cell>
          <cell r="N4573">
            <v>0</v>
          </cell>
          <cell r="O4573" t="str">
            <v>CLASSE</v>
          </cell>
          <cell r="P4573">
            <v>2</v>
          </cell>
          <cell r="Q4573">
            <v>30.8</v>
          </cell>
          <cell r="R4573">
            <v>11</v>
          </cell>
          <cell r="S4573">
            <v>30.800000000000011</v>
          </cell>
          <cell r="T4573" t="str">
            <v xml:space="preserve"> </v>
          </cell>
        </row>
        <row r="4574">
          <cell r="A4574" t="str">
            <v>84314100</v>
          </cell>
          <cell r="B4574" t="str">
            <v>Parties de pelles, godets, etc. des n. 84.26, 84.29 ou 84.30</v>
          </cell>
          <cell r="C4574">
            <v>38393</v>
          </cell>
          <cell r="D4574">
            <v>10</v>
          </cell>
          <cell r="E4574">
            <v>0</v>
          </cell>
          <cell r="F4574">
            <v>18</v>
          </cell>
          <cell r="G4574">
            <v>10</v>
          </cell>
          <cell r="H4574">
            <v>0</v>
          </cell>
          <cell r="I4574">
            <v>18</v>
          </cell>
          <cell r="J4574">
            <v>1</v>
          </cell>
          <cell r="K4574">
            <v>0</v>
          </cell>
          <cell r="L4574" t="str">
            <v>KGM</v>
          </cell>
          <cell r="M4574">
            <v>0</v>
          </cell>
          <cell r="N4574">
            <v>0</v>
          </cell>
          <cell r="O4574" t="str">
            <v>CLASSE</v>
          </cell>
          <cell r="P4574">
            <v>2</v>
          </cell>
          <cell r="Q4574">
            <v>30.8</v>
          </cell>
          <cell r="R4574">
            <v>11</v>
          </cell>
          <cell r="S4574">
            <v>30.800000000000011</v>
          </cell>
          <cell r="T4574" t="str">
            <v xml:space="preserve"> </v>
          </cell>
        </row>
        <row r="4575">
          <cell r="A4575" t="str">
            <v>84314200</v>
          </cell>
          <cell r="B4575" t="str">
            <v>Lames de bulldozers ou angledozers</v>
          </cell>
          <cell r="C4575">
            <v>38393</v>
          </cell>
          <cell r="D4575">
            <v>10</v>
          </cell>
          <cell r="E4575">
            <v>0</v>
          </cell>
          <cell r="F4575">
            <v>18</v>
          </cell>
          <cell r="G4575">
            <v>10</v>
          </cell>
          <cell r="H4575">
            <v>0</v>
          </cell>
          <cell r="I4575">
            <v>18</v>
          </cell>
          <cell r="J4575">
            <v>1</v>
          </cell>
          <cell r="K4575">
            <v>0</v>
          </cell>
          <cell r="L4575" t="str">
            <v>KGM</v>
          </cell>
          <cell r="M4575">
            <v>0</v>
          </cell>
          <cell r="N4575">
            <v>0</v>
          </cell>
          <cell r="O4575" t="str">
            <v>CLASSE</v>
          </cell>
          <cell r="P4575">
            <v>2</v>
          </cell>
          <cell r="Q4575">
            <v>30.8</v>
          </cell>
          <cell r="R4575">
            <v>11</v>
          </cell>
          <cell r="S4575">
            <v>30.800000000000011</v>
          </cell>
          <cell r="T4575" t="str">
            <v xml:space="preserve"> </v>
          </cell>
        </row>
        <row r="4576">
          <cell r="A4576" t="str">
            <v>84314300</v>
          </cell>
          <cell r="B4576" t="str">
            <v>Parties des machines de sondage ou forage des n. 8430.41 et 8430.49</v>
          </cell>
          <cell r="C4576">
            <v>38393</v>
          </cell>
          <cell r="D4576">
            <v>10</v>
          </cell>
          <cell r="E4576">
            <v>0</v>
          </cell>
          <cell r="F4576">
            <v>18</v>
          </cell>
          <cell r="G4576">
            <v>10</v>
          </cell>
          <cell r="H4576">
            <v>0</v>
          </cell>
          <cell r="I4576">
            <v>18</v>
          </cell>
          <cell r="J4576">
            <v>1</v>
          </cell>
          <cell r="K4576">
            <v>0</v>
          </cell>
          <cell r="L4576" t="str">
            <v>KGM</v>
          </cell>
          <cell r="M4576">
            <v>0</v>
          </cell>
          <cell r="N4576">
            <v>0</v>
          </cell>
          <cell r="O4576" t="str">
            <v>CLASSE</v>
          </cell>
          <cell r="P4576">
            <v>2</v>
          </cell>
          <cell r="Q4576">
            <v>30.8</v>
          </cell>
          <cell r="R4576">
            <v>11</v>
          </cell>
          <cell r="S4576">
            <v>30.800000000000011</v>
          </cell>
          <cell r="T4576" t="str">
            <v xml:space="preserve"> </v>
          </cell>
        </row>
        <row r="4577">
          <cell r="A4577" t="str">
            <v>84314900</v>
          </cell>
          <cell r="B4577" t="str">
            <v>Parties de machines et appareils des nos. 84.26,84.29,84.30 ndnca</v>
          </cell>
          <cell r="C4577">
            <v>38393</v>
          </cell>
          <cell r="D4577">
            <v>10</v>
          </cell>
          <cell r="E4577">
            <v>0</v>
          </cell>
          <cell r="F4577">
            <v>18</v>
          </cell>
          <cell r="G4577">
            <v>10</v>
          </cell>
          <cell r="H4577">
            <v>0</v>
          </cell>
          <cell r="I4577">
            <v>18</v>
          </cell>
          <cell r="J4577">
            <v>1</v>
          </cell>
          <cell r="K4577">
            <v>0</v>
          </cell>
          <cell r="L4577" t="str">
            <v>KGM</v>
          </cell>
          <cell r="M4577">
            <v>0</v>
          </cell>
          <cell r="N4577">
            <v>0</v>
          </cell>
          <cell r="O4577" t="str">
            <v>CLASSE</v>
          </cell>
          <cell r="P4577">
            <v>2</v>
          </cell>
          <cell r="Q4577">
            <v>30.8</v>
          </cell>
          <cell r="R4577">
            <v>11</v>
          </cell>
          <cell r="S4577">
            <v>30.800000000000011</v>
          </cell>
          <cell r="T4577" t="str">
            <v xml:space="preserve"> </v>
          </cell>
        </row>
        <row r="4578">
          <cell r="A4578" t="str">
            <v>84321000</v>
          </cell>
          <cell r="B4578" t="str">
            <v>Charrues</v>
          </cell>
          <cell r="C4578">
            <v>38393</v>
          </cell>
          <cell r="D4578">
            <v>10</v>
          </cell>
          <cell r="E4578">
            <v>0</v>
          </cell>
          <cell r="F4578">
            <v>18</v>
          </cell>
          <cell r="G4578">
            <v>10</v>
          </cell>
          <cell r="H4578">
            <v>0</v>
          </cell>
          <cell r="I4578">
            <v>18</v>
          </cell>
          <cell r="J4578">
            <v>1</v>
          </cell>
          <cell r="K4578">
            <v>0</v>
          </cell>
          <cell r="L4578" t="str">
            <v>NMB</v>
          </cell>
          <cell r="M4578">
            <v>0</v>
          </cell>
          <cell r="N4578">
            <v>0</v>
          </cell>
          <cell r="O4578" t="str">
            <v>CLASSE</v>
          </cell>
          <cell r="P4578">
            <v>2</v>
          </cell>
          <cell r="Q4578">
            <v>30.8</v>
          </cell>
          <cell r="R4578">
            <v>11</v>
          </cell>
          <cell r="S4578">
            <v>30.800000000000011</v>
          </cell>
          <cell r="T4578" t="str">
            <v xml:space="preserve"> </v>
          </cell>
        </row>
        <row r="4579">
          <cell r="A4579" t="str">
            <v>84322100</v>
          </cell>
          <cell r="B4579" t="str">
            <v>Herses a disques (pulveriseurs)</v>
          </cell>
          <cell r="C4579">
            <v>38393</v>
          </cell>
          <cell r="D4579">
            <v>10</v>
          </cell>
          <cell r="E4579">
            <v>0</v>
          </cell>
          <cell r="F4579">
            <v>18</v>
          </cell>
          <cell r="G4579">
            <v>10</v>
          </cell>
          <cell r="H4579">
            <v>0</v>
          </cell>
          <cell r="I4579">
            <v>18</v>
          </cell>
          <cell r="J4579">
            <v>1</v>
          </cell>
          <cell r="K4579">
            <v>0</v>
          </cell>
          <cell r="L4579" t="str">
            <v>NMB</v>
          </cell>
          <cell r="M4579">
            <v>0</v>
          </cell>
          <cell r="N4579">
            <v>0</v>
          </cell>
          <cell r="O4579" t="str">
            <v>CLASSE</v>
          </cell>
          <cell r="P4579">
            <v>2</v>
          </cell>
          <cell r="Q4579">
            <v>30.8</v>
          </cell>
          <cell r="R4579">
            <v>11</v>
          </cell>
          <cell r="S4579">
            <v>30.800000000000011</v>
          </cell>
          <cell r="T4579" t="str">
            <v xml:space="preserve"> </v>
          </cell>
        </row>
        <row r="4580">
          <cell r="A4580" t="str">
            <v>84322900</v>
          </cell>
          <cell r="B4580" t="str">
            <v>Herses, scarificateurs, cultivateurs, extirpateurs, houes..</v>
          </cell>
          <cell r="C4580">
            <v>38393</v>
          </cell>
          <cell r="D4580">
            <v>10</v>
          </cell>
          <cell r="E4580">
            <v>0</v>
          </cell>
          <cell r="F4580">
            <v>18</v>
          </cell>
          <cell r="G4580">
            <v>10</v>
          </cell>
          <cell r="H4580">
            <v>0</v>
          </cell>
          <cell r="I4580">
            <v>18</v>
          </cell>
          <cell r="J4580">
            <v>1</v>
          </cell>
          <cell r="K4580">
            <v>0</v>
          </cell>
          <cell r="L4580" t="str">
            <v>NMB</v>
          </cell>
          <cell r="M4580">
            <v>0</v>
          </cell>
          <cell r="N4580">
            <v>0</v>
          </cell>
          <cell r="O4580" t="str">
            <v>CLASSE</v>
          </cell>
          <cell r="P4580">
            <v>2</v>
          </cell>
          <cell r="Q4580">
            <v>30.8</v>
          </cell>
          <cell r="R4580">
            <v>11</v>
          </cell>
          <cell r="S4580">
            <v>30.800000000000011</v>
          </cell>
          <cell r="T4580" t="str">
            <v xml:space="preserve"> </v>
          </cell>
        </row>
        <row r="4581">
          <cell r="A4581" t="str">
            <v>84323000</v>
          </cell>
          <cell r="B4581" t="str">
            <v>Semoirs, plantoirs et repiqueurs</v>
          </cell>
          <cell r="C4581">
            <v>38393</v>
          </cell>
          <cell r="D4581">
            <v>10</v>
          </cell>
          <cell r="E4581">
            <v>0</v>
          </cell>
          <cell r="F4581">
            <v>18</v>
          </cell>
          <cell r="G4581">
            <v>10</v>
          </cell>
          <cell r="H4581">
            <v>0</v>
          </cell>
          <cell r="I4581">
            <v>18</v>
          </cell>
          <cell r="J4581">
            <v>1</v>
          </cell>
          <cell r="K4581">
            <v>0</v>
          </cell>
          <cell r="L4581" t="str">
            <v>NMB</v>
          </cell>
          <cell r="M4581">
            <v>0</v>
          </cell>
          <cell r="N4581">
            <v>0</v>
          </cell>
          <cell r="O4581" t="str">
            <v>CLASSE</v>
          </cell>
          <cell r="P4581">
            <v>2</v>
          </cell>
          <cell r="Q4581">
            <v>30.8</v>
          </cell>
          <cell r="R4581">
            <v>11</v>
          </cell>
          <cell r="S4581">
            <v>30.800000000000011</v>
          </cell>
          <cell r="T4581" t="str">
            <v xml:space="preserve"> </v>
          </cell>
        </row>
        <row r="4582">
          <cell r="A4582" t="str">
            <v>84324000</v>
          </cell>
          <cell r="B4582" t="str">
            <v>Epandeurs de fumiers et distributeurs d'engrais</v>
          </cell>
          <cell r="C4582">
            <v>38393</v>
          </cell>
          <cell r="D4582">
            <v>10</v>
          </cell>
          <cell r="E4582">
            <v>0</v>
          </cell>
          <cell r="F4582">
            <v>18</v>
          </cell>
          <cell r="G4582">
            <v>10</v>
          </cell>
          <cell r="H4582">
            <v>0</v>
          </cell>
          <cell r="I4582">
            <v>18</v>
          </cell>
          <cell r="J4582">
            <v>1</v>
          </cell>
          <cell r="K4582">
            <v>0</v>
          </cell>
          <cell r="L4582" t="str">
            <v>NMB</v>
          </cell>
          <cell r="M4582">
            <v>0</v>
          </cell>
          <cell r="N4582">
            <v>0</v>
          </cell>
          <cell r="O4582" t="str">
            <v>CLASSE</v>
          </cell>
          <cell r="P4582">
            <v>2</v>
          </cell>
          <cell r="Q4582">
            <v>30.8</v>
          </cell>
          <cell r="R4582">
            <v>11</v>
          </cell>
          <cell r="S4582">
            <v>30.800000000000011</v>
          </cell>
          <cell r="T4582" t="str">
            <v xml:space="preserve"> </v>
          </cell>
        </row>
        <row r="4583">
          <cell r="A4583" t="str">
            <v>84328000</v>
          </cell>
          <cell r="B4583" t="str">
            <v>Machines appareils et engins pour travail du sol ndnca</v>
          </cell>
          <cell r="C4583">
            <v>38393</v>
          </cell>
          <cell r="D4583">
            <v>10</v>
          </cell>
          <cell r="E4583">
            <v>0</v>
          </cell>
          <cell r="F4583">
            <v>18</v>
          </cell>
          <cell r="G4583">
            <v>10</v>
          </cell>
          <cell r="H4583">
            <v>0</v>
          </cell>
          <cell r="I4583">
            <v>18</v>
          </cell>
          <cell r="J4583">
            <v>1</v>
          </cell>
          <cell r="K4583">
            <v>0</v>
          </cell>
          <cell r="L4583" t="str">
            <v>NMB</v>
          </cell>
          <cell r="M4583">
            <v>0</v>
          </cell>
          <cell r="N4583">
            <v>0</v>
          </cell>
          <cell r="O4583" t="str">
            <v>CLASSE</v>
          </cell>
          <cell r="P4583">
            <v>2</v>
          </cell>
          <cell r="Q4583">
            <v>30.8</v>
          </cell>
          <cell r="R4583">
            <v>11</v>
          </cell>
          <cell r="S4583">
            <v>30.800000000000011</v>
          </cell>
          <cell r="T4583" t="str">
            <v xml:space="preserve"> </v>
          </cell>
        </row>
        <row r="4584">
          <cell r="A4584" t="str">
            <v>84329000</v>
          </cell>
          <cell r="B4584" t="str">
            <v>Parties de machines, appareils, engins, agricoles, horticoles, sylvicoles</v>
          </cell>
          <cell r="C4584">
            <v>38393</v>
          </cell>
          <cell r="D4584">
            <v>10</v>
          </cell>
          <cell r="E4584">
            <v>0</v>
          </cell>
          <cell r="F4584">
            <v>18</v>
          </cell>
          <cell r="G4584">
            <v>10</v>
          </cell>
          <cell r="H4584">
            <v>0</v>
          </cell>
          <cell r="I4584">
            <v>18</v>
          </cell>
          <cell r="J4584">
            <v>1</v>
          </cell>
          <cell r="K4584">
            <v>0</v>
          </cell>
          <cell r="L4584" t="str">
            <v>KGM</v>
          </cell>
          <cell r="M4584">
            <v>0</v>
          </cell>
          <cell r="N4584">
            <v>0</v>
          </cell>
          <cell r="O4584" t="str">
            <v>CLASSE</v>
          </cell>
          <cell r="P4584">
            <v>2</v>
          </cell>
          <cell r="Q4584">
            <v>30.8</v>
          </cell>
          <cell r="R4584">
            <v>11</v>
          </cell>
          <cell r="S4584">
            <v>30.800000000000011</v>
          </cell>
          <cell r="T4584" t="str">
            <v xml:space="preserve"> </v>
          </cell>
        </row>
        <row r="4585">
          <cell r="A4585" t="str">
            <v>84331100</v>
          </cell>
          <cell r="B4585" t="str">
            <v>Tondeuses a gazon a moteur, a dispositif de coupe horizontal</v>
          </cell>
          <cell r="C4585">
            <v>38393</v>
          </cell>
          <cell r="D4585">
            <v>30</v>
          </cell>
          <cell r="E4585">
            <v>0</v>
          </cell>
          <cell r="F4585">
            <v>18</v>
          </cell>
          <cell r="G4585">
            <v>30</v>
          </cell>
          <cell r="H4585">
            <v>0</v>
          </cell>
          <cell r="I4585">
            <v>18</v>
          </cell>
          <cell r="J4585">
            <v>1</v>
          </cell>
          <cell r="K4585">
            <v>0</v>
          </cell>
          <cell r="L4585" t="str">
            <v>NMB</v>
          </cell>
          <cell r="M4585">
            <v>0</v>
          </cell>
          <cell r="N4585">
            <v>0</v>
          </cell>
          <cell r="O4585" t="str">
            <v>CLASSE</v>
          </cell>
          <cell r="P4585">
            <v>4</v>
          </cell>
          <cell r="Q4585">
            <v>54.4</v>
          </cell>
          <cell r="R4585">
            <v>31</v>
          </cell>
          <cell r="S4585">
            <v>54.400000000000006</v>
          </cell>
          <cell r="T4585" t="str">
            <v xml:space="preserve"> </v>
          </cell>
        </row>
        <row r="4586">
          <cell r="A4586" t="str">
            <v>84331900</v>
          </cell>
          <cell r="B4586" t="str">
            <v>Tondeuses a gazon autres que du n. 843311</v>
          </cell>
          <cell r="C4586">
            <v>38393</v>
          </cell>
          <cell r="D4586">
            <v>30</v>
          </cell>
          <cell r="E4586">
            <v>0</v>
          </cell>
          <cell r="F4586">
            <v>18</v>
          </cell>
          <cell r="G4586">
            <v>30</v>
          </cell>
          <cell r="H4586">
            <v>0</v>
          </cell>
          <cell r="I4586">
            <v>18</v>
          </cell>
          <cell r="J4586">
            <v>1</v>
          </cell>
          <cell r="K4586">
            <v>0</v>
          </cell>
          <cell r="L4586" t="str">
            <v>NMB</v>
          </cell>
          <cell r="M4586">
            <v>0</v>
          </cell>
          <cell r="N4586">
            <v>0</v>
          </cell>
          <cell r="O4586" t="str">
            <v>CLASSE</v>
          </cell>
          <cell r="P4586">
            <v>4</v>
          </cell>
          <cell r="Q4586">
            <v>54.4</v>
          </cell>
          <cell r="R4586">
            <v>31</v>
          </cell>
          <cell r="S4586">
            <v>54.400000000000006</v>
          </cell>
          <cell r="T4586" t="str">
            <v xml:space="preserve"> </v>
          </cell>
        </row>
        <row r="4587">
          <cell r="A4587" t="str">
            <v>84332000</v>
          </cell>
          <cell r="B4587" t="str">
            <v>Faucheuses ,y.c. les barres de coupe a monter sur tracteur</v>
          </cell>
          <cell r="C4587">
            <v>38393</v>
          </cell>
          <cell r="D4587">
            <v>10</v>
          </cell>
          <cell r="E4587">
            <v>0</v>
          </cell>
          <cell r="F4587">
            <v>18</v>
          </cell>
          <cell r="G4587">
            <v>10</v>
          </cell>
          <cell r="H4587">
            <v>0</v>
          </cell>
          <cell r="I4587">
            <v>18</v>
          </cell>
          <cell r="J4587">
            <v>1</v>
          </cell>
          <cell r="K4587">
            <v>0</v>
          </cell>
          <cell r="L4587" t="str">
            <v>NMB</v>
          </cell>
          <cell r="M4587">
            <v>0</v>
          </cell>
          <cell r="N4587">
            <v>0</v>
          </cell>
          <cell r="O4587" t="str">
            <v>CLASSE</v>
          </cell>
          <cell r="P4587">
            <v>2</v>
          </cell>
          <cell r="Q4587">
            <v>30.8</v>
          </cell>
          <cell r="R4587">
            <v>11</v>
          </cell>
          <cell r="S4587">
            <v>30.800000000000011</v>
          </cell>
          <cell r="T4587" t="str">
            <v xml:space="preserve"> </v>
          </cell>
        </row>
        <row r="4588">
          <cell r="A4588" t="str">
            <v>84333000</v>
          </cell>
          <cell r="B4588" t="str">
            <v>Machines et appareils de fenaison</v>
          </cell>
          <cell r="C4588">
            <v>38393</v>
          </cell>
          <cell r="D4588">
            <v>10</v>
          </cell>
          <cell r="E4588">
            <v>0</v>
          </cell>
          <cell r="F4588">
            <v>18</v>
          </cell>
          <cell r="G4588">
            <v>10</v>
          </cell>
          <cell r="H4588">
            <v>0</v>
          </cell>
          <cell r="I4588">
            <v>18</v>
          </cell>
          <cell r="J4588">
            <v>1</v>
          </cell>
          <cell r="K4588">
            <v>0</v>
          </cell>
          <cell r="L4588" t="str">
            <v>NMB</v>
          </cell>
          <cell r="M4588">
            <v>0</v>
          </cell>
          <cell r="N4588">
            <v>0</v>
          </cell>
          <cell r="O4588" t="str">
            <v>CLASSE</v>
          </cell>
          <cell r="P4588">
            <v>2</v>
          </cell>
          <cell r="Q4588">
            <v>30.8</v>
          </cell>
          <cell r="R4588">
            <v>11</v>
          </cell>
          <cell r="S4588">
            <v>30.800000000000011</v>
          </cell>
          <cell r="T4588" t="str">
            <v xml:space="preserve"> </v>
          </cell>
        </row>
        <row r="4589">
          <cell r="A4589" t="str">
            <v>84334000</v>
          </cell>
          <cell r="B4589" t="str">
            <v>Presses a paille ou fourrage y.c presses ramasseuses</v>
          </cell>
          <cell r="C4589">
            <v>38393</v>
          </cell>
          <cell r="D4589">
            <v>10</v>
          </cell>
          <cell r="E4589">
            <v>0</v>
          </cell>
          <cell r="F4589">
            <v>18</v>
          </cell>
          <cell r="G4589">
            <v>10</v>
          </cell>
          <cell r="H4589">
            <v>0</v>
          </cell>
          <cell r="I4589">
            <v>18</v>
          </cell>
          <cell r="J4589">
            <v>1</v>
          </cell>
          <cell r="K4589">
            <v>0</v>
          </cell>
          <cell r="L4589" t="str">
            <v>NMB</v>
          </cell>
          <cell r="M4589">
            <v>0</v>
          </cell>
          <cell r="N4589">
            <v>0</v>
          </cell>
          <cell r="O4589" t="str">
            <v>CLASSE</v>
          </cell>
          <cell r="P4589">
            <v>2</v>
          </cell>
          <cell r="Q4589">
            <v>30.8</v>
          </cell>
          <cell r="R4589">
            <v>11</v>
          </cell>
          <cell r="S4589">
            <v>30.800000000000011</v>
          </cell>
          <cell r="T4589" t="str">
            <v xml:space="preserve"> </v>
          </cell>
        </row>
        <row r="4590">
          <cell r="A4590" t="str">
            <v>84335100</v>
          </cell>
          <cell r="B4590" t="str">
            <v>Moissonneuses-batteuses</v>
          </cell>
          <cell r="C4590">
            <v>38393</v>
          </cell>
          <cell r="D4590">
            <v>10</v>
          </cell>
          <cell r="E4590">
            <v>0</v>
          </cell>
          <cell r="F4590">
            <v>18</v>
          </cell>
          <cell r="G4590">
            <v>10</v>
          </cell>
          <cell r="H4590">
            <v>0</v>
          </cell>
          <cell r="I4590">
            <v>18</v>
          </cell>
          <cell r="J4590">
            <v>1</v>
          </cell>
          <cell r="K4590">
            <v>0</v>
          </cell>
          <cell r="L4590" t="str">
            <v>NMB</v>
          </cell>
          <cell r="M4590">
            <v>0</v>
          </cell>
          <cell r="N4590">
            <v>0</v>
          </cell>
          <cell r="O4590" t="str">
            <v>CLASSE</v>
          </cell>
          <cell r="P4590">
            <v>2</v>
          </cell>
          <cell r="Q4590">
            <v>30.8</v>
          </cell>
          <cell r="R4590">
            <v>11</v>
          </cell>
          <cell r="S4590">
            <v>30.800000000000011</v>
          </cell>
          <cell r="T4590" t="str">
            <v xml:space="preserve"> </v>
          </cell>
        </row>
        <row r="4591">
          <cell r="A4591" t="str">
            <v>84335200</v>
          </cell>
          <cell r="B4591" t="str">
            <v>Machines et appareils pour le battage autres que 843351</v>
          </cell>
          <cell r="C4591">
            <v>38393</v>
          </cell>
          <cell r="D4591">
            <v>10</v>
          </cell>
          <cell r="E4591">
            <v>0</v>
          </cell>
          <cell r="F4591">
            <v>18</v>
          </cell>
          <cell r="G4591">
            <v>10</v>
          </cell>
          <cell r="H4591">
            <v>0</v>
          </cell>
          <cell r="I4591">
            <v>18</v>
          </cell>
          <cell r="J4591">
            <v>1</v>
          </cell>
          <cell r="K4591">
            <v>0</v>
          </cell>
          <cell r="L4591" t="str">
            <v>NMB</v>
          </cell>
          <cell r="M4591">
            <v>0</v>
          </cell>
          <cell r="N4591">
            <v>0</v>
          </cell>
          <cell r="O4591" t="str">
            <v>CLASSE</v>
          </cell>
          <cell r="P4591">
            <v>2</v>
          </cell>
          <cell r="Q4591">
            <v>30.8</v>
          </cell>
          <cell r="R4591">
            <v>11</v>
          </cell>
          <cell r="S4591">
            <v>30.800000000000011</v>
          </cell>
          <cell r="T4591" t="str">
            <v xml:space="preserve"> </v>
          </cell>
        </row>
        <row r="4592">
          <cell r="A4592" t="str">
            <v>84335300</v>
          </cell>
          <cell r="B4592" t="str">
            <v>Machines pour recolter des racines ou tubercules</v>
          </cell>
          <cell r="C4592">
            <v>38393</v>
          </cell>
          <cell r="D4592">
            <v>10</v>
          </cell>
          <cell r="E4592">
            <v>0</v>
          </cell>
          <cell r="F4592">
            <v>18</v>
          </cell>
          <cell r="G4592">
            <v>10</v>
          </cell>
          <cell r="H4592">
            <v>0</v>
          </cell>
          <cell r="I4592">
            <v>18</v>
          </cell>
          <cell r="J4592">
            <v>1</v>
          </cell>
          <cell r="K4592">
            <v>0</v>
          </cell>
          <cell r="L4592" t="str">
            <v>NMB</v>
          </cell>
          <cell r="M4592">
            <v>0</v>
          </cell>
          <cell r="N4592">
            <v>0</v>
          </cell>
          <cell r="O4592" t="str">
            <v>CLASSE</v>
          </cell>
          <cell r="P4592">
            <v>2</v>
          </cell>
          <cell r="Q4592">
            <v>30.8</v>
          </cell>
          <cell r="R4592">
            <v>11</v>
          </cell>
          <cell r="S4592">
            <v>30.800000000000011</v>
          </cell>
          <cell r="T4592" t="str">
            <v xml:space="preserve"> </v>
          </cell>
        </row>
        <row r="4593">
          <cell r="A4593" t="str">
            <v>84335900</v>
          </cell>
          <cell r="B4593" t="str">
            <v>Machines et appareils pour la recolte, battage ndnca</v>
          </cell>
          <cell r="C4593">
            <v>38393</v>
          </cell>
          <cell r="D4593">
            <v>10</v>
          </cell>
          <cell r="E4593">
            <v>0</v>
          </cell>
          <cell r="F4593">
            <v>18</v>
          </cell>
          <cell r="G4593">
            <v>10</v>
          </cell>
          <cell r="H4593">
            <v>0</v>
          </cell>
          <cell r="I4593">
            <v>18</v>
          </cell>
          <cell r="J4593">
            <v>1</v>
          </cell>
          <cell r="K4593">
            <v>0</v>
          </cell>
          <cell r="L4593" t="str">
            <v>NMB</v>
          </cell>
          <cell r="M4593">
            <v>0</v>
          </cell>
          <cell r="N4593">
            <v>0</v>
          </cell>
          <cell r="O4593" t="str">
            <v>CLASSE</v>
          </cell>
          <cell r="P4593">
            <v>2</v>
          </cell>
          <cell r="Q4593">
            <v>30.8</v>
          </cell>
          <cell r="R4593">
            <v>11</v>
          </cell>
          <cell r="S4593">
            <v>30.800000000000011</v>
          </cell>
          <cell r="T4593" t="str">
            <v xml:space="preserve"> </v>
          </cell>
        </row>
        <row r="4594">
          <cell r="A4594" t="str">
            <v>84336000</v>
          </cell>
          <cell r="B4594" t="str">
            <v>Machines pour le triage...des oeufs, fruits et autres produits agricoles</v>
          </cell>
          <cell r="C4594">
            <v>38393</v>
          </cell>
          <cell r="D4594">
            <v>10</v>
          </cell>
          <cell r="E4594">
            <v>0</v>
          </cell>
          <cell r="F4594">
            <v>18</v>
          </cell>
          <cell r="G4594">
            <v>10</v>
          </cell>
          <cell r="H4594">
            <v>0</v>
          </cell>
          <cell r="I4594">
            <v>18</v>
          </cell>
          <cell r="J4594">
            <v>1</v>
          </cell>
          <cell r="K4594">
            <v>0</v>
          </cell>
          <cell r="L4594" t="str">
            <v>NMB</v>
          </cell>
          <cell r="M4594">
            <v>0</v>
          </cell>
          <cell r="N4594">
            <v>0</v>
          </cell>
          <cell r="O4594" t="str">
            <v>CLASSE</v>
          </cell>
          <cell r="P4594">
            <v>2</v>
          </cell>
          <cell r="Q4594">
            <v>30.8</v>
          </cell>
          <cell r="R4594">
            <v>11</v>
          </cell>
          <cell r="S4594">
            <v>30.800000000000011</v>
          </cell>
          <cell r="T4594" t="str">
            <v xml:space="preserve"> </v>
          </cell>
        </row>
        <row r="4595">
          <cell r="A4595" t="str">
            <v>84339000</v>
          </cell>
          <cell r="B4595" t="str">
            <v>Parties de machines, appareils, engins agricoles, horticoles, sylvicoles</v>
          </cell>
          <cell r="C4595">
            <v>38393</v>
          </cell>
          <cell r="D4595">
            <v>10</v>
          </cell>
          <cell r="E4595">
            <v>0</v>
          </cell>
          <cell r="F4595">
            <v>18</v>
          </cell>
          <cell r="G4595">
            <v>10</v>
          </cell>
          <cell r="H4595">
            <v>0</v>
          </cell>
          <cell r="I4595">
            <v>18</v>
          </cell>
          <cell r="J4595">
            <v>1</v>
          </cell>
          <cell r="K4595">
            <v>0</v>
          </cell>
          <cell r="L4595" t="str">
            <v>KGM</v>
          </cell>
          <cell r="M4595">
            <v>0</v>
          </cell>
          <cell r="N4595">
            <v>0</v>
          </cell>
          <cell r="O4595" t="str">
            <v>CLASSE</v>
          </cell>
          <cell r="P4595">
            <v>2</v>
          </cell>
          <cell r="Q4595">
            <v>30.8</v>
          </cell>
          <cell r="R4595">
            <v>11</v>
          </cell>
          <cell r="S4595">
            <v>30.800000000000011</v>
          </cell>
          <cell r="T4595" t="str">
            <v xml:space="preserve"> </v>
          </cell>
        </row>
        <row r="4596">
          <cell r="A4596" t="str">
            <v>84341000</v>
          </cell>
          <cell r="B4596" t="str">
            <v>Machines a traire</v>
          </cell>
          <cell r="C4596">
            <v>38393</v>
          </cell>
          <cell r="D4596">
            <v>10</v>
          </cell>
          <cell r="E4596">
            <v>0</v>
          </cell>
          <cell r="F4596">
            <v>18</v>
          </cell>
          <cell r="G4596">
            <v>10</v>
          </cell>
          <cell r="H4596">
            <v>0</v>
          </cell>
          <cell r="I4596">
            <v>18</v>
          </cell>
          <cell r="J4596">
            <v>1</v>
          </cell>
          <cell r="K4596">
            <v>0</v>
          </cell>
          <cell r="L4596" t="str">
            <v>NMB</v>
          </cell>
          <cell r="M4596">
            <v>0</v>
          </cell>
          <cell r="N4596">
            <v>0</v>
          </cell>
          <cell r="O4596" t="str">
            <v>CLASSE</v>
          </cell>
          <cell r="P4596">
            <v>2</v>
          </cell>
          <cell r="Q4596">
            <v>30.8</v>
          </cell>
          <cell r="R4596">
            <v>11</v>
          </cell>
          <cell r="S4596">
            <v>30.800000000000011</v>
          </cell>
          <cell r="T4596" t="str">
            <v xml:space="preserve"> </v>
          </cell>
        </row>
        <row r="4597">
          <cell r="A4597" t="str">
            <v>84342000</v>
          </cell>
          <cell r="B4597" t="str">
            <v>Machines et appareils de laiterie</v>
          </cell>
          <cell r="C4597">
            <v>38393</v>
          </cell>
          <cell r="D4597">
            <v>10</v>
          </cell>
          <cell r="E4597">
            <v>0</v>
          </cell>
          <cell r="F4597">
            <v>18</v>
          </cell>
          <cell r="G4597">
            <v>10</v>
          </cell>
          <cell r="H4597">
            <v>0</v>
          </cell>
          <cell r="I4597">
            <v>18</v>
          </cell>
          <cell r="J4597">
            <v>1</v>
          </cell>
          <cell r="K4597">
            <v>0</v>
          </cell>
          <cell r="L4597" t="str">
            <v>NMB</v>
          </cell>
          <cell r="M4597">
            <v>0</v>
          </cell>
          <cell r="N4597">
            <v>0</v>
          </cell>
          <cell r="O4597" t="str">
            <v>CLASSE</v>
          </cell>
          <cell r="P4597">
            <v>2</v>
          </cell>
          <cell r="Q4597">
            <v>30.8</v>
          </cell>
          <cell r="R4597">
            <v>11</v>
          </cell>
          <cell r="S4597">
            <v>30.800000000000011</v>
          </cell>
          <cell r="T4597" t="str">
            <v xml:space="preserve"> </v>
          </cell>
        </row>
        <row r="4598">
          <cell r="A4598" t="str">
            <v>84349000</v>
          </cell>
          <cell r="B4598" t="str">
            <v>Parties des machines a traire et appareils de laiterie</v>
          </cell>
          <cell r="C4598">
            <v>38393</v>
          </cell>
          <cell r="D4598">
            <v>10</v>
          </cell>
          <cell r="E4598">
            <v>0</v>
          </cell>
          <cell r="F4598">
            <v>18</v>
          </cell>
          <cell r="G4598">
            <v>10</v>
          </cell>
          <cell r="H4598">
            <v>0</v>
          </cell>
          <cell r="I4598">
            <v>18</v>
          </cell>
          <cell r="J4598">
            <v>1</v>
          </cell>
          <cell r="K4598">
            <v>0</v>
          </cell>
          <cell r="L4598" t="str">
            <v>KGM</v>
          </cell>
          <cell r="M4598">
            <v>0</v>
          </cell>
          <cell r="N4598">
            <v>0</v>
          </cell>
          <cell r="O4598" t="str">
            <v>CLASSE</v>
          </cell>
          <cell r="P4598">
            <v>2</v>
          </cell>
          <cell r="Q4598">
            <v>30.8</v>
          </cell>
          <cell r="R4598">
            <v>11</v>
          </cell>
          <cell r="S4598">
            <v>30.800000000000011</v>
          </cell>
          <cell r="T4598" t="str">
            <v xml:space="preserve"> </v>
          </cell>
        </row>
        <row r="4599">
          <cell r="A4599" t="str">
            <v>84351000</v>
          </cell>
          <cell r="B4599" t="str">
            <v>Machines et app.:presses,pressoirs... pr la fabrication du vin, cidre...</v>
          </cell>
          <cell r="C4599">
            <v>38393</v>
          </cell>
          <cell r="D4599">
            <v>10</v>
          </cell>
          <cell r="E4599">
            <v>0</v>
          </cell>
          <cell r="F4599">
            <v>18</v>
          </cell>
          <cell r="G4599">
            <v>10</v>
          </cell>
          <cell r="H4599">
            <v>0</v>
          </cell>
          <cell r="I4599">
            <v>18</v>
          </cell>
          <cell r="J4599">
            <v>1</v>
          </cell>
          <cell r="K4599">
            <v>0</v>
          </cell>
          <cell r="L4599" t="str">
            <v>NMB</v>
          </cell>
          <cell r="M4599">
            <v>0</v>
          </cell>
          <cell r="N4599">
            <v>0</v>
          </cell>
          <cell r="O4599" t="str">
            <v>CLASSE</v>
          </cell>
          <cell r="P4599">
            <v>2</v>
          </cell>
          <cell r="Q4599">
            <v>30.8</v>
          </cell>
          <cell r="R4599">
            <v>11</v>
          </cell>
          <cell r="S4599">
            <v>30.800000000000011</v>
          </cell>
          <cell r="T4599" t="str">
            <v xml:space="preserve"> </v>
          </cell>
        </row>
        <row r="4600">
          <cell r="A4600" t="str">
            <v>84359000</v>
          </cell>
          <cell r="B4600" t="str">
            <v>Parties de machines et appareils: presses, pressoirs...</v>
          </cell>
          <cell r="C4600">
            <v>38393</v>
          </cell>
          <cell r="D4600">
            <v>10</v>
          </cell>
          <cell r="E4600">
            <v>0</v>
          </cell>
          <cell r="F4600">
            <v>18</v>
          </cell>
          <cell r="G4600">
            <v>10</v>
          </cell>
          <cell r="H4600">
            <v>0</v>
          </cell>
          <cell r="I4600">
            <v>18</v>
          </cell>
          <cell r="J4600">
            <v>1</v>
          </cell>
          <cell r="K4600">
            <v>0</v>
          </cell>
          <cell r="L4600" t="str">
            <v>KGM</v>
          </cell>
          <cell r="M4600">
            <v>0</v>
          </cell>
          <cell r="N4600">
            <v>0</v>
          </cell>
          <cell r="O4600" t="str">
            <v>CLASSE</v>
          </cell>
          <cell r="P4600">
            <v>2</v>
          </cell>
          <cell r="Q4600">
            <v>30.8</v>
          </cell>
          <cell r="R4600">
            <v>11</v>
          </cell>
          <cell r="S4600">
            <v>30.800000000000011</v>
          </cell>
          <cell r="T4600" t="str">
            <v xml:space="preserve"> </v>
          </cell>
        </row>
        <row r="4601">
          <cell r="A4601" t="str">
            <v>84361000</v>
          </cell>
          <cell r="B4601" t="str">
            <v>Machines et appareils pour preparation des aliments pour animaux</v>
          </cell>
          <cell r="C4601">
            <v>38393</v>
          </cell>
          <cell r="D4601">
            <v>10</v>
          </cell>
          <cell r="E4601">
            <v>0</v>
          </cell>
          <cell r="F4601">
            <v>18</v>
          </cell>
          <cell r="G4601">
            <v>10</v>
          </cell>
          <cell r="H4601">
            <v>0</v>
          </cell>
          <cell r="I4601">
            <v>18</v>
          </cell>
          <cell r="J4601">
            <v>1</v>
          </cell>
          <cell r="K4601">
            <v>0</v>
          </cell>
          <cell r="L4601" t="str">
            <v>NMB</v>
          </cell>
          <cell r="M4601">
            <v>0</v>
          </cell>
          <cell r="N4601">
            <v>0</v>
          </cell>
          <cell r="O4601" t="str">
            <v>CLASSE</v>
          </cell>
          <cell r="P4601">
            <v>2</v>
          </cell>
          <cell r="Q4601">
            <v>30.8</v>
          </cell>
          <cell r="R4601">
            <v>11</v>
          </cell>
          <cell r="S4601">
            <v>30.800000000000011</v>
          </cell>
          <cell r="T4601" t="str">
            <v xml:space="preserve"> </v>
          </cell>
        </row>
        <row r="4602">
          <cell r="A4602" t="str">
            <v>84362100</v>
          </cell>
          <cell r="B4602" t="str">
            <v>Couveuses et eleveuses</v>
          </cell>
          <cell r="C4602">
            <v>38393</v>
          </cell>
          <cell r="D4602">
            <v>10</v>
          </cell>
          <cell r="E4602">
            <v>0</v>
          </cell>
          <cell r="F4602">
            <v>18</v>
          </cell>
          <cell r="G4602">
            <v>10</v>
          </cell>
          <cell r="H4602">
            <v>0</v>
          </cell>
          <cell r="I4602">
            <v>18</v>
          </cell>
          <cell r="J4602">
            <v>1</v>
          </cell>
          <cell r="K4602">
            <v>0</v>
          </cell>
          <cell r="L4602" t="str">
            <v>NMB</v>
          </cell>
          <cell r="M4602">
            <v>0</v>
          </cell>
          <cell r="N4602">
            <v>0</v>
          </cell>
          <cell r="O4602" t="str">
            <v>CLASSE</v>
          </cell>
          <cell r="P4602">
            <v>2</v>
          </cell>
          <cell r="Q4602">
            <v>30.8</v>
          </cell>
          <cell r="R4602">
            <v>11</v>
          </cell>
          <cell r="S4602">
            <v>30.800000000000011</v>
          </cell>
          <cell r="T4602" t="str">
            <v xml:space="preserve"> </v>
          </cell>
        </row>
        <row r="4603">
          <cell r="A4603" t="str">
            <v>84362900</v>
          </cell>
          <cell r="B4603" t="str">
            <v>Machines et appareils pour l'aviculture</v>
          </cell>
          <cell r="C4603">
            <v>38393</v>
          </cell>
          <cell r="D4603">
            <v>10</v>
          </cell>
          <cell r="E4603">
            <v>0</v>
          </cell>
          <cell r="F4603">
            <v>18</v>
          </cell>
          <cell r="G4603">
            <v>10</v>
          </cell>
          <cell r="H4603">
            <v>0</v>
          </cell>
          <cell r="I4603">
            <v>18</v>
          </cell>
          <cell r="J4603">
            <v>1</v>
          </cell>
          <cell r="K4603">
            <v>0</v>
          </cell>
          <cell r="L4603" t="str">
            <v>NMB</v>
          </cell>
          <cell r="M4603">
            <v>0</v>
          </cell>
          <cell r="N4603">
            <v>0</v>
          </cell>
          <cell r="O4603" t="str">
            <v>CLASSE</v>
          </cell>
          <cell r="P4603">
            <v>2</v>
          </cell>
          <cell r="Q4603">
            <v>30.8</v>
          </cell>
          <cell r="R4603">
            <v>11</v>
          </cell>
          <cell r="S4603">
            <v>30.800000000000011</v>
          </cell>
          <cell r="T4603" t="str">
            <v xml:space="preserve"> </v>
          </cell>
        </row>
        <row r="4604">
          <cell r="A4604" t="str">
            <v>84368000</v>
          </cell>
          <cell r="B4604" t="str">
            <v>Machines et appareils pour l'apiculture l'agriculture,lhorti.&amp;sylviculture</v>
          </cell>
          <cell r="C4604">
            <v>38393</v>
          </cell>
          <cell r="D4604">
            <v>10</v>
          </cell>
          <cell r="E4604">
            <v>0</v>
          </cell>
          <cell r="F4604">
            <v>18</v>
          </cell>
          <cell r="G4604">
            <v>10</v>
          </cell>
          <cell r="H4604">
            <v>0</v>
          </cell>
          <cell r="I4604">
            <v>18</v>
          </cell>
          <cell r="J4604">
            <v>1</v>
          </cell>
          <cell r="K4604">
            <v>0</v>
          </cell>
          <cell r="L4604" t="str">
            <v>NMB</v>
          </cell>
          <cell r="M4604">
            <v>0</v>
          </cell>
          <cell r="N4604">
            <v>0</v>
          </cell>
          <cell r="O4604" t="str">
            <v>CLASSE</v>
          </cell>
          <cell r="P4604">
            <v>2</v>
          </cell>
          <cell r="Q4604">
            <v>30.8</v>
          </cell>
          <cell r="R4604">
            <v>11</v>
          </cell>
          <cell r="S4604">
            <v>30.800000000000011</v>
          </cell>
          <cell r="T4604" t="str">
            <v xml:space="preserve"> </v>
          </cell>
        </row>
        <row r="4605">
          <cell r="A4605" t="str">
            <v>84369100</v>
          </cell>
          <cell r="B4605" t="str">
            <v>Parties de machines ou appareils d'aviculture</v>
          </cell>
          <cell r="C4605">
            <v>38393</v>
          </cell>
          <cell r="D4605">
            <v>10</v>
          </cell>
          <cell r="E4605">
            <v>0</v>
          </cell>
          <cell r="F4605">
            <v>18</v>
          </cell>
          <cell r="G4605">
            <v>10</v>
          </cell>
          <cell r="H4605">
            <v>0</v>
          </cell>
          <cell r="I4605">
            <v>18</v>
          </cell>
          <cell r="J4605">
            <v>1</v>
          </cell>
          <cell r="K4605">
            <v>0</v>
          </cell>
          <cell r="L4605" t="str">
            <v>KGM</v>
          </cell>
          <cell r="M4605">
            <v>0</v>
          </cell>
          <cell r="N4605">
            <v>0</v>
          </cell>
          <cell r="O4605" t="str">
            <v>CLASSE</v>
          </cell>
          <cell r="P4605">
            <v>2</v>
          </cell>
          <cell r="Q4605">
            <v>30.8</v>
          </cell>
          <cell r="R4605">
            <v>11</v>
          </cell>
          <cell r="S4605">
            <v>30.800000000000011</v>
          </cell>
          <cell r="T4605" t="str">
            <v xml:space="preserve"> </v>
          </cell>
        </row>
        <row r="4606">
          <cell r="A4606" t="str">
            <v>84369900</v>
          </cell>
          <cell r="B4606" t="str">
            <v>Parties machines, appareils, agricoles, horticoles, sylvicoles, apicoles</v>
          </cell>
          <cell r="C4606">
            <v>38393</v>
          </cell>
          <cell r="D4606">
            <v>10</v>
          </cell>
          <cell r="E4606">
            <v>0</v>
          </cell>
          <cell r="F4606">
            <v>18</v>
          </cell>
          <cell r="G4606">
            <v>10</v>
          </cell>
          <cell r="H4606">
            <v>0</v>
          </cell>
          <cell r="I4606">
            <v>18</v>
          </cell>
          <cell r="J4606">
            <v>1</v>
          </cell>
          <cell r="K4606">
            <v>0</v>
          </cell>
          <cell r="L4606" t="str">
            <v>KGM</v>
          </cell>
          <cell r="M4606">
            <v>0</v>
          </cell>
          <cell r="N4606">
            <v>0</v>
          </cell>
          <cell r="O4606" t="str">
            <v>CLASSE</v>
          </cell>
          <cell r="P4606">
            <v>2</v>
          </cell>
          <cell r="Q4606">
            <v>30.8</v>
          </cell>
          <cell r="R4606">
            <v>11</v>
          </cell>
          <cell r="S4606">
            <v>30.800000000000011</v>
          </cell>
          <cell r="T4606" t="str">
            <v xml:space="preserve"> </v>
          </cell>
        </row>
        <row r="4607">
          <cell r="A4607" t="str">
            <v>84371010</v>
          </cell>
          <cell r="B4607" t="str">
            <v>Machines pour le nettoyage,le triage ou lecriblage des grains</v>
          </cell>
          <cell r="C4607">
            <v>38393</v>
          </cell>
          <cell r="D4607">
            <v>10</v>
          </cell>
          <cell r="E4607">
            <v>0</v>
          </cell>
          <cell r="F4607">
            <v>18</v>
          </cell>
          <cell r="G4607">
            <v>10</v>
          </cell>
          <cell r="H4607">
            <v>0</v>
          </cell>
          <cell r="I4607">
            <v>18</v>
          </cell>
          <cell r="J4607">
            <v>1</v>
          </cell>
          <cell r="K4607">
            <v>0</v>
          </cell>
          <cell r="L4607" t="str">
            <v>NMB</v>
          </cell>
          <cell r="M4607">
            <v>0</v>
          </cell>
          <cell r="N4607">
            <v>0</v>
          </cell>
          <cell r="O4607" t="str">
            <v>CLASSE</v>
          </cell>
          <cell r="P4607">
            <v>2</v>
          </cell>
          <cell r="Q4607">
            <v>30.8</v>
          </cell>
          <cell r="R4607">
            <v>11</v>
          </cell>
          <cell r="S4607">
            <v>30.800000000000011</v>
          </cell>
          <cell r="T4607" t="str">
            <v xml:space="preserve"> </v>
          </cell>
        </row>
        <row r="4608">
          <cell r="A4608" t="str">
            <v>84371090</v>
          </cell>
          <cell r="B4608" t="str">
            <v>Machines pour nettoyage,triage,ou criblagedes l_x0002_gumes secs</v>
          </cell>
          <cell r="C4608">
            <v>38393</v>
          </cell>
          <cell r="D4608">
            <v>10</v>
          </cell>
          <cell r="E4608">
            <v>0</v>
          </cell>
          <cell r="F4608">
            <v>18</v>
          </cell>
          <cell r="G4608">
            <v>10</v>
          </cell>
          <cell r="H4608">
            <v>0</v>
          </cell>
          <cell r="I4608">
            <v>18</v>
          </cell>
          <cell r="J4608">
            <v>1</v>
          </cell>
          <cell r="K4608">
            <v>0</v>
          </cell>
          <cell r="L4608" t="str">
            <v>NMB</v>
          </cell>
          <cell r="M4608">
            <v>0</v>
          </cell>
          <cell r="N4608">
            <v>0</v>
          </cell>
          <cell r="O4608" t="str">
            <v>CLASSE</v>
          </cell>
          <cell r="P4608">
            <v>2</v>
          </cell>
          <cell r="Q4608">
            <v>30.8</v>
          </cell>
          <cell r="R4608">
            <v>11</v>
          </cell>
          <cell r="S4608">
            <v>30.800000000000011</v>
          </cell>
          <cell r="T4608" t="str">
            <v xml:space="preserve"> </v>
          </cell>
        </row>
        <row r="4609">
          <cell r="A4609" t="str">
            <v>84378000</v>
          </cell>
          <cell r="B4609" t="str">
            <v>Machines &amp;app.de nettoyage triage des grains,legumes secs autr.que 843710</v>
          </cell>
          <cell r="C4609">
            <v>38393</v>
          </cell>
          <cell r="D4609">
            <v>10</v>
          </cell>
          <cell r="E4609">
            <v>0</v>
          </cell>
          <cell r="F4609">
            <v>18</v>
          </cell>
          <cell r="G4609">
            <v>10</v>
          </cell>
          <cell r="H4609">
            <v>0</v>
          </cell>
          <cell r="I4609">
            <v>18</v>
          </cell>
          <cell r="J4609">
            <v>1</v>
          </cell>
          <cell r="K4609">
            <v>0</v>
          </cell>
          <cell r="L4609" t="str">
            <v>NMB</v>
          </cell>
          <cell r="M4609">
            <v>0</v>
          </cell>
          <cell r="N4609">
            <v>0</v>
          </cell>
          <cell r="O4609" t="str">
            <v>CLASSE</v>
          </cell>
          <cell r="P4609">
            <v>2</v>
          </cell>
          <cell r="Q4609">
            <v>30.8</v>
          </cell>
          <cell r="R4609">
            <v>11</v>
          </cell>
          <cell r="S4609">
            <v>30.800000000000011</v>
          </cell>
          <cell r="T4609" t="str">
            <v xml:space="preserve"> </v>
          </cell>
        </row>
        <row r="4610">
          <cell r="A4610" t="str">
            <v>84379000</v>
          </cell>
          <cell r="B4610" t="str">
            <v>Parties de machines de nettoyage,triage,criblage de grains et legumes secs</v>
          </cell>
          <cell r="C4610">
            <v>38393</v>
          </cell>
          <cell r="D4610">
            <v>10</v>
          </cell>
          <cell r="E4610">
            <v>0</v>
          </cell>
          <cell r="F4610">
            <v>18</v>
          </cell>
          <cell r="G4610">
            <v>10</v>
          </cell>
          <cell r="H4610">
            <v>0</v>
          </cell>
          <cell r="I4610">
            <v>18</v>
          </cell>
          <cell r="J4610">
            <v>1</v>
          </cell>
          <cell r="K4610">
            <v>0</v>
          </cell>
          <cell r="L4610" t="str">
            <v>KGM</v>
          </cell>
          <cell r="M4610">
            <v>0</v>
          </cell>
          <cell r="N4610">
            <v>0</v>
          </cell>
          <cell r="O4610" t="str">
            <v>CLASSE</v>
          </cell>
          <cell r="P4610">
            <v>2</v>
          </cell>
          <cell r="Q4610">
            <v>30.8</v>
          </cell>
          <cell r="R4610">
            <v>11</v>
          </cell>
          <cell r="S4610">
            <v>30.800000000000011</v>
          </cell>
          <cell r="T4610" t="str">
            <v xml:space="preserve"> </v>
          </cell>
        </row>
        <row r="4611">
          <cell r="A4611" t="str">
            <v>84381000</v>
          </cell>
          <cell r="B4611" t="str">
            <v>Machines et appareils pour la fabrication des pates alimentaires</v>
          </cell>
          <cell r="C4611">
            <v>38393</v>
          </cell>
          <cell r="D4611">
            <v>10</v>
          </cell>
          <cell r="E4611">
            <v>0</v>
          </cell>
          <cell r="F4611">
            <v>18</v>
          </cell>
          <cell r="G4611">
            <v>10</v>
          </cell>
          <cell r="H4611">
            <v>0</v>
          </cell>
          <cell r="I4611">
            <v>18</v>
          </cell>
          <cell r="J4611">
            <v>1</v>
          </cell>
          <cell r="K4611">
            <v>0</v>
          </cell>
          <cell r="L4611" t="str">
            <v>NMB</v>
          </cell>
          <cell r="M4611">
            <v>0</v>
          </cell>
          <cell r="N4611">
            <v>0</v>
          </cell>
          <cell r="O4611" t="str">
            <v>CLASSE</v>
          </cell>
          <cell r="P4611">
            <v>2</v>
          </cell>
          <cell r="Q4611">
            <v>30.8</v>
          </cell>
          <cell r="R4611">
            <v>11</v>
          </cell>
          <cell r="S4611">
            <v>30.800000000000011</v>
          </cell>
          <cell r="T4611" t="str">
            <v xml:space="preserve"> </v>
          </cell>
        </row>
        <row r="4612">
          <cell r="A4612" t="str">
            <v>84382000</v>
          </cell>
          <cell r="B4612" t="str">
            <v>Machines et app. pr la confisserie, fabrication du cacao et chocolat</v>
          </cell>
          <cell r="C4612">
            <v>38393</v>
          </cell>
          <cell r="D4612">
            <v>10</v>
          </cell>
          <cell r="E4612">
            <v>0</v>
          </cell>
          <cell r="F4612">
            <v>18</v>
          </cell>
          <cell r="G4612">
            <v>10</v>
          </cell>
          <cell r="H4612">
            <v>0</v>
          </cell>
          <cell r="I4612">
            <v>18</v>
          </cell>
          <cell r="J4612">
            <v>1</v>
          </cell>
          <cell r="K4612">
            <v>0</v>
          </cell>
          <cell r="L4612" t="str">
            <v>NMB</v>
          </cell>
          <cell r="M4612">
            <v>0</v>
          </cell>
          <cell r="N4612">
            <v>0</v>
          </cell>
          <cell r="O4612" t="str">
            <v>CLASSE</v>
          </cell>
          <cell r="P4612">
            <v>2</v>
          </cell>
          <cell r="Q4612">
            <v>30.8</v>
          </cell>
          <cell r="R4612">
            <v>11</v>
          </cell>
          <cell r="S4612">
            <v>30.800000000000011</v>
          </cell>
          <cell r="T4612" t="str">
            <v xml:space="preserve"> </v>
          </cell>
        </row>
        <row r="4613">
          <cell r="A4613" t="str">
            <v>84383000</v>
          </cell>
          <cell r="B4613" t="str">
            <v>Machines et appareils pour la sucrerie</v>
          </cell>
          <cell r="C4613">
            <v>38393</v>
          </cell>
          <cell r="D4613">
            <v>10</v>
          </cell>
          <cell r="E4613">
            <v>0</v>
          </cell>
          <cell r="F4613">
            <v>18</v>
          </cell>
          <cell r="G4613">
            <v>10</v>
          </cell>
          <cell r="H4613">
            <v>0</v>
          </cell>
          <cell r="I4613">
            <v>18</v>
          </cell>
          <cell r="J4613">
            <v>1</v>
          </cell>
          <cell r="K4613">
            <v>0</v>
          </cell>
          <cell r="L4613" t="str">
            <v>NMB</v>
          </cell>
          <cell r="M4613">
            <v>0</v>
          </cell>
          <cell r="N4613">
            <v>0</v>
          </cell>
          <cell r="O4613" t="str">
            <v>CLASSE</v>
          </cell>
          <cell r="P4613">
            <v>2</v>
          </cell>
          <cell r="Q4613">
            <v>30.8</v>
          </cell>
          <cell r="R4613">
            <v>11</v>
          </cell>
          <cell r="S4613">
            <v>30.800000000000011</v>
          </cell>
          <cell r="T4613" t="str">
            <v xml:space="preserve"> </v>
          </cell>
        </row>
        <row r="4614">
          <cell r="A4614" t="str">
            <v>84384000</v>
          </cell>
          <cell r="B4614" t="str">
            <v>Machines et appareils pour la brasserie</v>
          </cell>
          <cell r="C4614">
            <v>38393</v>
          </cell>
          <cell r="D4614">
            <v>10</v>
          </cell>
          <cell r="E4614">
            <v>0</v>
          </cell>
          <cell r="F4614">
            <v>18</v>
          </cell>
          <cell r="G4614">
            <v>10</v>
          </cell>
          <cell r="H4614">
            <v>0</v>
          </cell>
          <cell r="I4614">
            <v>18</v>
          </cell>
          <cell r="J4614">
            <v>1</v>
          </cell>
          <cell r="K4614">
            <v>0</v>
          </cell>
          <cell r="L4614" t="str">
            <v>NMB</v>
          </cell>
          <cell r="M4614">
            <v>0</v>
          </cell>
          <cell r="N4614">
            <v>0</v>
          </cell>
          <cell r="O4614" t="str">
            <v>CLASSE</v>
          </cell>
          <cell r="P4614">
            <v>2</v>
          </cell>
          <cell r="Q4614">
            <v>30.8</v>
          </cell>
          <cell r="R4614">
            <v>11</v>
          </cell>
          <cell r="S4614">
            <v>30.800000000000011</v>
          </cell>
          <cell r="T4614" t="str">
            <v xml:space="preserve"> </v>
          </cell>
        </row>
        <row r="4615">
          <cell r="A4615" t="str">
            <v>84385000</v>
          </cell>
          <cell r="B4615" t="str">
            <v>Machines et appareils pour le travail des viandes</v>
          </cell>
          <cell r="C4615">
            <v>38393</v>
          </cell>
          <cell r="D4615">
            <v>10</v>
          </cell>
          <cell r="E4615">
            <v>0</v>
          </cell>
          <cell r="F4615">
            <v>18</v>
          </cell>
          <cell r="G4615">
            <v>10</v>
          </cell>
          <cell r="H4615">
            <v>0</v>
          </cell>
          <cell r="I4615">
            <v>18</v>
          </cell>
          <cell r="J4615">
            <v>1</v>
          </cell>
          <cell r="K4615">
            <v>0</v>
          </cell>
          <cell r="L4615" t="str">
            <v>NMB</v>
          </cell>
          <cell r="M4615">
            <v>0</v>
          </cell>
          <cell r="N4615">
            <v>0</v>
          </cell>
          <cell r="O4615" t="str">
            <v>CLASSE</v>
          </cell>
          <cell r="P4615">
            <v>2</v>
          </cell>
          <cell r="Q4615">
            <v>30.8</v>
          </cell>
          <cell r="R4615">
            <v>11</v>
          </cell>
          <cell r="S4615">
            <v>30.800000000000011</v>
          </cell>
          <cell r="T4615" t="str">
            <v xml:space="preserve"> </v>
          </cell>
        </row>
        <row r="4616">
          <cell r="A4616" t="str">
            <v>84386000</v>
          </cell>
          <cell r="B4616" t="str">
            <v>Machines et appareils pour la preparation des fruits ou legumes</v>
          </cell>
          <cell r="C4616">
            <v>38393</v>
          </cell>
          <cell r="D4616">
            <v>10</v>
          </cell>
          <cell r="E4616">
            <v>0</v>
          </cell>
          <cell r="F4616">
            <v>18</v>
          </cell>
          <cell r="G4616">
            <v>10</v>
          </cell>
          <cell r="H4616">
            <v>0</v>
          </cell>
          <cell r="I4616">
            <v>18</v>
          </cell>
          <cell r="J4616">
            <v>1</v>
          </cell>
          <cell r="K4616">
            <v>0</v>
          </cell>
          <cell r="L4616" t="str">
            <v>NMB</v>
          </cell>
          <cell r="M4616">
            <v>0</v>
          </cell>
          <cell r="N4616">
            <v>0</v>
          </cell>
          <cell r="O4616" t="str">
            <v>CLASSE</v>
          </cell>
          <cell r="P4616">
            <v>2</v>
          </cell>
          <cell r="Q4616">
            <v>30.8</v>
          </cell>
          <cell r="R4616">
            <v>11</v>
          </cell>
          <cell r="S4616">
            <v>30.800000000000011</v>
          </cell>
          <cell r="T4616" t="str">
            <v xml:space="preserve"> </v>
          </cell>
        </row>
        <row r="4617">
          <cell r="A4617" t="str">
            <v>84388000</v>
          </cell>
          <cell r="B4617" t="str">
            <v>Mach.&amp; app n.d.n.c.a.pr fabric.d'alim.bois._x001B_ ceux pr extrac.d'huile</v>
          </cell>
          <cell r="C4617">
            <v>38393</v>
          </cell>
          <cell r="D4617">
            <v>10</v>
          </cell>
          <cell r="E4617">
            <v>0</v>
          </cell>
          <cell r="F4617">
            <v>18</v>
          </cell>
          <cell r="G4617">
            <v>10</v>
          </cell>
          <cell r="H4617">
            <v>0</v>
          </cell>
          <cell r="I4617">
            <v>18</v>
          </cell>
          <cell r="J4617">
            <v>1</v>
          </cell>
          <cell r="K4617">
            <v>0</v>
          </cell>
          <cell r="L4617" t="str">
            <v>NMB</v>
          </cell>
          <cell r="M4617">
            <v>0</v>
          </cell>
          <cell r="N4617">
            <v>0</v>
          </cell>
          <cell r="O4617" t="str">
            <v>CLASSE</v>
          </cell>
          <cell r="P4617">
            <v>2</v>
          </cell>
          <cell r="Q4617">
            <v>30.8</v>
          </cell>
          <cell r="R4617">
            <v>11</v>
          </cell>
          <cell r="S4617">
            <v>30.800000000000011</v>
          </cell>
          <cell r="T4617" t="str">
            <v xml:space="preserve"> </v>
          </cell>
        </row>
        <row r="4618">
          <cell r="A4618" t="str">
            <v>84389000</v>
          </cell>
          <cell r="B4618" t="str">
            <v>Parties de mach. et app. pr la fabrication indust. d'aliments ou boissons</v>
          </cell>
          <cell r="C4618">
            <v>38393</v>
          </cell>
          <cell r="D4618">
            <v>10</v>
          </cell>
          <cell r="E4618">
            <v>0</v>
          </cell>
          <cell r="F4618">
            <v>18</v>
          </cell>
          <cell r="G4618">
            <v>10</v>
          </cell>
          <cell r="H4618">
            <v>0</v>
          </cell>
          <cell r="I4618">
            <v>18</v>
          </cell>
          <cell r="J4618">
            <v>1</v>
          </cell>
          <cell r="K4618">
            <v>0</v>
          </cell>
          <cell r="L4618" t="str">
            <v>NMB</v>
          </cell>
          <cell r="M4618">
            <v>0</v>
          </cell>
          <cell r="N4618">
            <v>0</v>
          </cell>
          <cell r="O4618" t="str">
            <v>CLASSE</v>
          </cell>
          <cell r="P4618">
            <v>2</v>
          </cell>
          <cell r="Q4618">
            <v>30.8</v>
          </cell>
          <cell r="R4618">
            <v>11</v>
          </cell>
          <cell r="S4618">
            <v>30.800000000000011</v>
          </cell>
          <cell r="T4618" t="str">
            <v xml:space="preserve"> </v>
          </cell>
        </row>
        <row r="4619">
          <cell r="A4619" t="str">
            <v>84391000</v>
          </cell>
          <cell r="B4619" t="str">
            <v>Machines et appareils pour la fabrication de la pate cellulosique</v>
          </cell>
          <cell r="C4619">
            <v>38393</v>
          </cell>
          <cell r="D4619">
            <v>10</v>
          </cell>
          <cell r="E4619">
            <v>0</v>
          </cell>
          <cell r="F4619">
            <v>18</v>
          </cell>
          <cell r="G4619">
            <v>10</v>
          </cell>
          <cell r="H4619">
            <v>0</v>
          </cell>
          <cell r="I4619">
            <v>18</v>
          </cell>
          <cell r="J4619">
            <v>1</v>
          </cell>
          <cell r="K4619">
            <v>0</v>
          </cell>
          <cell r="L4619" t="str">
            <v>NMB</v>
          </cell>
          <cell r="M4619">
            <v>0</v>
          </cell>
          <cell r="N4619">
            <v>0</v>
          </cell>
          <cell r="O4619" t="str">
            <v>CLASSE</v>
          </cell>
          <cell r="P4619">
            <v>2</v>
          </cell>
          <cell r="Q4619">
            <v>30.8</v>
          </cell>
          <cell r="R4619">
            <v>11</v>
          </cell>
          <cell r="S4619">
            <v>30.800000000000011</v>
          </cell>
          <cell r="T4619" t="str">
            <v xml:space="preserve"> </v>
          </cell>
        </row>
        <row r="4620">
          <cell r="A4620" t="str">
            <v>84392000</v>
          </cell>
          <cell r="B4620" t="str">
            <v>Machines et appareils pour la fabrication du papier ou du carton</v>
          </cell>
          <cell r="C4620">
            <v>38393</v>
          </cell>
          <cell r="D4620">
            <v>10</v>
          </cell>
          <cell r="E4620">
            <v>0</v>
          </cell>
          <cell r="F4620">
            <v>18</v>
          </cell>
          <cell r="G4620">
            <v>10</v>
          </cell>
          <cell r="H4620">
            <v>0</v>
          </cell>
          <cell r="I4620">
            <v>18</v>
          </cell>
          <cell r="J4620">
            <v>1</v>
          </cell>
          <cell r="K4620">
            <v>0</v>
          </cell>
          <cell r="L4620" t="str">
            <v>NMB</v>
          </cell>
          <cell r="M4620">
            <v>0</v>
          </cell>
          <cell r="N4620">
            <v>0</v>
          </cell>
          <cell r="O4620" t="str">
            <v>CLASSE</v>
          </cell>
          <cell r="P4620">
            <v>2</v>
          </cell>
          <cell r="Q4620">
            <v>30.8</v>
          </cell>
          <cell r="R4620">
            <v>11</v>
          </cell>
          <cell r="S4620">
            <v>30.800000000000011</v>
          </cell>
          <cell r="T4620" t="str">
            <v xml:space="preserve"> </v>
          </cell>
        </row>
        <row r="4621">
          <cell r="A4621" t="str">
            <v>84393000</v>
          </cell>
          <cell r="B4621" t="str">
            <v>Machines et appareils pour le finissage du papier ou du carton</v>
          </cell>
          <cell r="C4621">
            <v>38393</v>
          </cell>
          <cell r="D4621">
            <v>10</v>
          </cell>
          <cell r="E4621">
            <v>0</v>
          </cell>
          <cell r="F4621">
            <v>18</v>
          </cell>
          <cell r="G4621">
            <v>10</v>
          </cell>
          <cell r="H4621">
            <v>0</v>
          </cell>
          <cell r="I4621">
            <v>18</v>
          </cell>
          <cell r="J4621">
            <v>1</v>
          </cell>
          <cell r="K4621">
            <v>0</v>
          </cell>
          <cell r="L4621" t="str">
            <v>NMB</v>
          </cell>
          <cell r="M4621">
            <v>0</v>
          </cell>
          <cell r="N4621">
            <v>0</v>
          </cell>
          <cell r="O4621" t="str">
            <v>CLASSE</v>
          </cell>
          <cell r="P4621">
            <v>2</v>
          </cell>
          <cell r="Q4621">
            <v>30.8</v>
          </cell>
          <cell r="R4621">
            <v>11</v>
          </cell>
          <cell r="S4621">
            <v>30.800000000000011</v>
          </cell>
          <cell r="T4621" t="str">
            <v xml:space="preserve"> </v>
          </cell>
        </row>
        <row r="4622">
          <cell r="A4622" t="str">
            <v>84399100</v>
          </cell>
          <cell r="B4622" t="str">
            <v>Parties de machines ou appareils de fabrication de la pate cellulosique</v>
          </cell>
          <cell r="C4622">
            <v>38393</v>
          </cell>
          <cell r="D4622">
            <v>10</v>
          </cell>
          <cell r="E4622">
            <v>0</v>
          </cell>
          <cell r="F4622">
            <v>18</v>
          </cell>
          <cell r="G4622">
            <v>10</v>
          </cell>
          <cell r="H4622">
            <v>0</v>
          </cell>
          <cell r="I4622">
            <v>18</v>
          </cell>
          <cell r="J4622">
            <v>1</v>
          </cell>
          <cell r="K4622">
            <v>0</v>
          </cell>
          <cell r="L4622" t="str">
            <v>KGM</v>
          </cell>
          <cell r="M4622">
            <v>0</v>
          </cell>
          <cell r="N4622">
            <v>0</v>
          </cell>
          <cell r="O4622" t="str">
            <v>CLASSE</v>
          </cell>
          <cell r="P4622">
            <v>2</v>
          </cell>
          <cell r="Q4622">
            <v>30.8</v>
          </cell>
          <cell r="R4622">
            <v>11</v>
          </cell>
          <cell r="S4622">
            <v>30.800000000000011</v>
          </cell>
          <cell r="T4622" t="str">
            <v xml:space="preserve"> </v>
          </cell>
        </row>
        <row r="4623">
          <cell r="A4623" t="str">
            <v>84399900</v>
          </cell>
          <cell r="B4623" t="str">
            <v>Parties de mach.&amp; d'app.pr fabricat.,finissage du papier ou carton ndnca</v>
          </cell>
          <cell r="C4623">
            <v>38393</v>
          </cell>
          <cell r="D4623">
            <v>10</v>
          </cell>
          <cell r="E4623">
            <v>0</v>
          </cell>
          <cell r="F4623">
            <v>18</v>
          </cell>
          <cell r="G4623">
            <v>10</v>
          </cell>
          <cell r="H4623">
            <v>0</v>
          </cell>
          <cell r="I4623">
            <v>18</v>
          </cell>
          <cell r="J4623">
            <v>1</v>
          </cell>
          <cell r="K4623">
            <v>0</v>
          </cell>
          <cell r="L4623" t="str">
            <v>KGM</v>
          </cell>
          <cell r="M4623">
            <v>0</v>
          </cell>
          <cell r="N4623">
            <v>0</v>
          </cell>
          <cell r="O4623" t="str">
            <v>CLASSE</v>
          </cell>
          <cell r="P4623">
            <v>2</v>
          </cell>
          <cell r="Q4623">
            <v>30.8</v>
          </cell>
          <cell r="R4623">
            <v>11</v>
          </cell>
          <cell r="S4623">
            <v>30.800000000000011</v>
          </cell>
          <cell r="T4623" t="str">
            <v xml:space="preserve"> </v>
          </cell>
        </row>
        <row r="4624">
          <cell r="A4624" t="str">
            <v>84401000</v>
          </cell>
          <cell r="B4624" t="str">
            <v>Machines et appareils pour le brochage ou la reliure</v>
          </cell>
          <cell r="C4624">
            <v>38393</v>
          </cell>
          <cell r="D4624">
            <v>10</v>
          </cell>
          <cell r="E4624">
            <v>0</v>
          </cell>
          <cell r="F4624">
            <v>18</v>
          </cell>
          <cell r="G4624">
            <v>10</v>
          </cell>
          <cell r="H4624">
            <v>0</v>
          </cell>
          <cell r="I4624">
            <v>18</v>
          </cell>
          <cell r="J4624">
            <v>1</v>
          </cell>
          <cell r="K4624">
            <v>0</v>
          </cell>
          <cell r="L4624" t="str">
            <v>NMB</v>
          </cell>
          <cell r="M4624">
            <v>0</v>
          </cell>
          <cell r="N4624">
            <v>0</v>
          </cell>
          <cell r="O4624" t="str">
            <v>CLASSE</v>
          </cell>
          <cell r="P4624">
            <v>2</v>
          </cell>
          <cell r="Q4624">
            <v>30.8</v>
          </cell>
          <cell r="R4624">
            <v>11</v>
          </cell>
          <cell r="S4624">
            <v>30.800000000000011</v>
          </cell>
          <cell r="T4624" t="str">
            <v xml:space="preserve"> </v>
          </cell>
        </row>
        <row r="4625">
          <cell r="A4625" t="str">
            <v>84409000</v>
          </cell>
          <cell r="B4625" t="str">
            <v>Parties des machines et appareils pour le brochage ou la reliure</v>
          </cell>
          <cell r="C4625">
            <v>38393</v>
          </cell>
          <cell r="D4625">
            <v>10</v>
          </cell>
          <cell r="E4625">
            <v>0</v>
          </cell>
          <cell r="F4625">
            <v>18</v>
          </cell>
          <cell r="G4625">
            <v>10</v>
          </cell>
          <cell r="H4625">
            <v>0</v>
          </cell>
          <cell r="I4625">
            <v>18</v>
          </cell>
          <cell r="J4625">
            <v>1</v>
          </cell>
          <cell r="K4625">
            <v>0</v>
          </cell>
          <cell r="L4625" t="str">
            <v>KGM</v>
          </cell>
          <cell r="M4625">
            <v>0</v>
          </cell>
          <cell r="N4625">
            <v>0</v>
          </cell>
          <cell r="O4625" t="str">
            <v>CLASSE</v>
          </cell>
          <cell r="P4625">
            <v>2</v>
          </cell>
          <cell r="Q4625">
            <v>30.8</v>
          </cell>
          <cell r="R4625">
            <v>11</v>
          </cell>
          <cell r="S4625">
            <v>30.800000000000011</v>
          </cell>
          <cell r="T4625" t="str">
            <v xml:space="preserve"> </v>
          </cell>
        </row>
        <row r="4626">
          <cell r="A4626" t="str">
            <v>84411010</v>
          </cell>
          <cell r="B4626" t="str">
            <v>Cisailles,massicots, appareils pr coupagedes _x0002_preuves photogr.sur papier_x0005_ usagephoto</v>
          </cell>
          <cell r="C4626">
            <v>38393</v>
          </cell>
          <cell r="D4626">
            <v>10</v>
          </cell>
          <cell r="E4626">
            <v>0</v>
          </cell>
          <cell r="F4626">
            <v>18</v>
          </cell>
          <cell r="G4626">
            <v>10</v>
          </cell>
          <cell r="H4626">
            <v>0</v>
          </cell>
          <cell r="I4626">
            <v>18</v>
          </cell>
          <cell r="J4626">
            <v>1</v>
          </cell>
          <cell r="K4626">
            <v>0</v>
          </cell>
          <cell r="L4626" t="str">
            <v>NMB</v>
          </cell>
          <cell r="M4626">
            <v>0</v>
          </cell>
          <cell r="N4626">
            <v>0</v>
          </cell>
          <cell r="O4626" t="str">
            <v>CLASSE</v>
          </cell>
          <cell r="P4626">
            <v>2</v>
          </cell>
          <cell r="Q4626">
            <v>30.8</v>
          </cell>
          <cell r="R4626">
            <v>11</v>
          </cell>
          <cell r="S4626">
            <v>30.800000000000011</v>
          </cell>
          <cell r="T4626" t="str">
            <v xml:space="preserve"> </v>
          </cell>
        </row>
        <row r="4627">
          <cell r="A4627" t="str">
            <v>84411090</v>
          </cell>
          <cell r="B4627" t="str">
            <v>Coupeuses autres que celles du 84411010</v>
          </cell>
          <cell r="C4627">
            <v>38393</v>
          </cell>
          <cell r="D4627">
            <v>10</v>
          </cell>
          <cell r="E4627">
            <v>0</v>
          </cell>
          <cell r="F4627">
            <v>18</v>
          </cell>
          <cell r="G4627">
            <v>10</v>
          </cell>
          <cell r="H4627">
            <v>0</v>
          </cell>
          <cell r="I4627">
            <v>18</v>
          </cell>
          <cell r="J4627">
            <v>1</v>
          </cell>
          <cell r="K4627">
            <v>0</v>
          </cell>
          <cell r="L4627" t="str">
            <v>NMB</v>
          </cell>
          <cell r="M4627">
            <v>0</v>
          </cell>
          <cell r="N4627">
            <v>0</v>
          </cell>
          <cell r="O4627" t="str">
            <v>CLASSE</v>
          </cell>
          <cell r="P4627">
            <v>2</v>
          </cell>
          <cell r="Q4627">
            <v>30.8</v>
          </cell>
          <cell r="R4627">
            <v>11</v>
          </cell>
          <cell r="S4627">
            <v>30.800000000000011</v>
          </cell>
          <cell r="T4627" t="str">
            <v xml:space="preserve"> </v>
          </cell>
        </row>
        <row r="4628">
          <cell r="A4628" t="str">
            <v>84412000</v>
          </cell>
          <cell r="B4628" t="str">
            <v>Machines pour la fabrication de sacs, sachets ou enveloppes</v>
          </cell>
          <cell r="C4628">
            <v>38393</v>
          </cell>
          <cell r="D4628">
            <v>10</v>
          </cell>
          <cell r="E4628">
            <v>0</v>
          </cell>
          <cell r="F4628">
            <v>18</v>
          </cell>
          <cell r="G4628">
            <v>10</v>
          </cell>
          <cell r="H4628">
            <v>0</v>
          </cell>
          <cell r="I4628">
            <v>18</v>
          </cell>
          <cell r="J4628">
            <v>1</v>
          </cell>
          <cell r="K4628">
            <v>0</v>
          </cell>
          <cell r="L4628" t="str">
            <v>NMB</v>
          </cell>
          <cell r="M4628">
            <v>0</v>
          </cell>
          <cell r="N4628">
            <v>0</v>
          </cell>
          <cell r="O4628" t="str">
            <v>CLASSE</v>
          </cell>
          <cell r="P4628">
            <v>2</v>
          </cell>
          <cell r="Q4628">
            <v>30.8</v>
          </cell>
          <cell r="R4628">
            <v>11</v>
          </cell>
          <cell r="S4628">
            <v>30.800000000000011</v>
          </cell>
          <cell r="T4628" t="str">
            <v xml:space="preserve"> </v>
          </cell>
        </row>
        <row r="4629">
          <cell r="A4629" t="str">
            <v>84413000</v>
          </cell>
          <cell r="B4629" t="str">
            <v>Machines pour la fabrication sans moulage de boites, caisses,..</v>
          </cell>
          <cell r="C4629">
            <v>38393</v>
          </cell>
          <cell r="D4629">
            <v>10</v>
          </cell>
          <cell r="E4629">
            <v>0</v>
          </cell>
          <cell r="F4629">
            <v>18</v>
          </cell>
          <cell r="G4629">
            <v>10</v>
          </cell>
          <cell r="H4629">
            <v>0</v>
          </cell>
          <cell r="I4629">
            <v>18</v>
          </cell>
          <cell r="J4629">
            <v>1</v>
          </cell>
          <cell r="K4629">
            <v>0</v>
          </cell>
          <cell r="L4629" t="str">
            <v>NMB</v>
          </cell>
          <cell r="M4629">
            <v>0</v>
          </cell>
          <cell r="N4629">
            <v>0</v>
          </cell>
          <cell r="O4629" t="str">
            <v>CLASSE</v>
          </cell>
          <cell r="P4629">
            <v>2</v>
          </cell>
          <cell r="Q4629">
            <v>30.8</v>
          </cell>
          <cell r="R4629">
            <v>11</v>
          </cell>
          <cell r="S4629">
            <v>30.800000000000011</v>
          </cell>
          <cell r="T4629" t="str">
            <v xml:space="preserve"> </v>
          </cell>
        </row>
        <row r="4630">
          <cell r="A4630" t="str">
            <v>84414000</v>
          </cell>
          <cell r="B4630" t="str">
            <v>Machines a mouler les articles en pate a papier, papier ou carton</v>
          </cell>
          <cell r="C4630">
            <v>38393</v>
          </cell>
          <cell r="D4630">
            <v>10</v>
          </cell>
          <cell r="E4630">
            <v>0</v>
          </cell>
          <cell r="F4630">
            <v>18</v>
          </cell>
          <cell r="G4630">
            <v>10</v>
          </cell>
          <cell r="H4630">
            <v>0</v>
          </cell>
          <cell r="I4630">
            <v>18</v>
          </cell>
          <cell r="J4630">
            <v>1</v>
          </cell>
          <cell r="K4630">
            <v>0</v>
          </cell>
          <cell r="L4630" t="str">
            <v>NMB</v>
          </cell>
          <cell r="M4630">
            <v>0</v>
          </cell>
          <cell r="N4630">
            <v>0</v>
          </cell>
          <cell r="O4630" t="str">
            <v>CLASSE</v>
          </cell>
          <cell r="P4630">
            <v>2</v>
          </cell>
          <cell r="Q4630">
            <v>30.8</v>
          </cell>
          <cell r="R4630">
            <v>11</v>
          </cell>
          <cell r="S4630">
            <v>30.800000000000011</v>
          </cell>
          <cell r="T4630" t="str">
            <v xml:space="preserve"> </v>
          </cell>
        </row>
        <row r="4631">
          <cell r="A4631" t="str">
            <v>84418000</v>
          </cell>
          <cell r="B4631" t="str">
            <v>Machines...de travail de la pate a papier, du papier ou carton ndnca</v>
          </cell>
          <cell r="C4631">
            <v>38393</v>
          </cell>
          <cell r="D4631">
            <v>10</v>
          </cell>
          <cell r="E4631">
            <v>0</v>
          </cell>
          <cell r="F4631">
            <v>18</v>
          </cell>
          <cell r="G4631">
            <v>10</v>
          </cell>
          <cell r="H4631">
            <v>0</v>
          </cell>
          <cell r="I4631">
            <v>18</v>
          </cell>
          <cell r="J4631">
            <v>1</v>
          </cell>
          <cell r="K4631">
            <v>0</v>
          </cell>
          <cell r="L4631" t="str">
            <v>NMB</v>
          </cell>
          <cell r="M4631">
            <v>0</v>
          </cell>
          <cell r="N4631">
            <v>0</v>
          </cell>
          <cell r="O4631" t="str">
            <v>CLASSE</v>
          </cell>
          <cell r="P4631">
            <v>2</v>
          </cell>
          <cell r="Q4631">
            <v>30.8</v>
          </cell>
          <cell r="R4631">
            <v>11</v>
          </cell>
          <cell r="S4631">
            <v>30.800000000000011</v>
          </cell>
          <cell r="T4631" t="str">
            <v xml:space="preserve"> </v>
          </cell>
        </row>
        <row r="4632">
          <cell r="A4632" t="str">
            <v>84419000</v>
          </cell>
          <cell r="B4632" t="str">
            <v>Parties de machines et appareils du 84.41</v>
          </cell>
          <cell r="C4632">
            <v>38393</v>
          </cell>
          <cell r="D4632">
            <v>10</v>
          </cell>
          <cell r="E4632">
            <v>0</v>
          </cell>
          <cell r="F4632">
            <v>18</v>
          </cell>
          <cell r="G4632">
            <v>10</v>
          </cell>
          <cell r="H4632">
            <v>0</v>
          </cell>
          <cell r="I4632">
            <v>18</v>
          </cell>
          <cell r="J4632">
            <v>1</v>
          </cell>
          <cell r="K4632">
            <v>0</v>
          </cell>
          <cell r="L4632" t="str">
            <v>KGM</v>
          </cell>
          <cell r="M4632">
            <v>0</v>
          </cell>
          <cell r="N4632">
            <v>0</v>
          </cell>
          <cell r="O4632" t="str">
            <v>CLASSE</v>
          </cell>
          <cell r="P4632">
            <v>2</v>
          </cell>
          <cell r="Q4632">
            <v>30.8</v>
          </cell>
          <cell r="R4632">
            <v>11</v>
          </cell>
          <cell r="S4632">
            <v>30.800000000000011</v>
          </cell>
          <cell r="T4632" t="str">
            <v xml:space="preserve"> </v>
          </cell>
        </row>
        <row r="4633">
          <cell r="A4633" t="str">
            <v>84421000</v>
          </cell>
          <cell r="B4633" t="str">
            <v>Machines a composer par procede photographique</v>
          </cell>
          <cell r="C4633">
            <v>38393</v>
          </cell>
          <cell r="D4633">
            <v>10</v>
          </cell>
          <cell r="E4633">
            <v>0</v>
          </cell>
          <cell r="F4633">
            <v>18</v>
          </cell>
          <cell r="G4633">
            <v>10</v>
          </cell>
          <cell r="H4633">
            <v>0</v>
          </cell>
          <cell r="I4633">
            <v>18</v>
          </cell>
          <cell r="J4633">
            <v>1</v>
          </cell>
          <cell r="K4633">
            <v>0</v>
          </cell>
          <cell r="L4633" t="str">
            <v>NMB</v>
          </cell>
          <cell r="M4633">
            <v>0</v>
          </cell>
          <cell r="N4633">
            <v>0</v>
          </cell>
          <cell r="O4633" t="str">
            <v>CLASSE</v>
          </cell>
          <cell r="P4633">
            <v>2</v>
          </cell>
          <cell r="Q4633">
            <v>30.8</v>
          </cell>
          <cell r="R4633">
            <v>11</v>
          </cell>
          <cell r="S4633">
            <v>30.800000000000011</v>
          </cell>
          <cell r="T4633" t="str">
            <v xml:space="preserve"> </v>
          </cell>
        </row>
        <row r="4634">
          <cell r="A4634" t="str">
            <v>84422000</v>
          </cell>
          <cell r="B4634" t="str">
            <v>Machines a composer par procede non photographique</v>
          </cell>
          <cell r="C4634">
            <v>38393</v>
          </cell>
          <cell r="D4634">
            <v>10</v>
          </cell>
          <cell r="E4634">
            <v>0</v>
          </cell>
          <cell r="F4634">
            <v>18</v>
          </cell>
          <cell r="G4634">
            <v>10</v>
          </cell>
          <cell r="H4634">
            <v>0</v>
          </cell>
          <cell r="I4634">
            <v>18</v>
          </cell>
          <cell r="J4634">
            <v>1</v>
          </cell>
          <cell r="K4634">
            <v>0</v>
          </cell>
          <cell r="L4634" t="str">
            <v>NMB</v>
          </cell>
          <cell r="M4634">
            <v>0</v>
          </cell>
          <cell r="N4634">
            <v>0</v>
          </cell>
          <cell r="O4634" t="str">
            <v>CLASSE</v>
          </cell>
          <cell r="P4634">
            <v>2</v>
          </cell>
          <cell r="Q4634">
            <v>30.8</v>
          </cell>
          <cell r="R4634">
            <v>11</v>
          </cell>
          <cell r="S4634">
            <v>30.800000000000011</v>
          </cell>
          <cell r="T4634" t="str">
            <v xml:space="preserve"> </v>
          </cell>
        </row>
        <row r="4635">
          <cell r="A4635" t="str">
            <v>84423000</v>
          </cell>
          <cell r="B4635" t="str">
            <v>Machines de preparation ou fabrication d'organes imprimants</v>
          </cell>
          <cell r="C4635">
            <v>38393</v>
          </cell>
          <cell r="D4635">
            <v>10</v>
          </cell>
          <cell r="E4635">
            <v>0</v>
          </cell>
          <cell r="F4635">
            <v>18</v>
          </cell>
          <cell r="G4635">
            <v>10</v>
          </cell>
          <cell r="H4635">
            <v>0</v>
          </cell>
          <cell r="I4635">
            <v>18</v>
          </cell>
          <cell r="J4635">
            <v>1</v>
          </cell>
          <cell r="K4635">
            <v>0</v>
          </cell>
          <cell r="L4635" t="str">
            <v>NMB</v>
          </cell>
          <cell r="M4635">
            <v>0</v>
          </cell>
          <cell r="N4635">
            <v>0</v>
          </cell>
          <cell r="O4635" t="str">
            <v>CLASSE</v>
          </cell>
          <cell r="P4635">
            <v>2</v>
          </cell>
          <cell r="Q4635">
            <v>30.8</v>
          </cell>
          <cell r="R4635">
            <v>11</v>
          </cell>
          <cell r="S4635">
            <v>30.800000000000011</v>
          </cell>
          <cell r="T4635" t="str">
            <v xml:space="preserve"> </v>
          </cell>
        </row>
        <row r="4636">
          <cell r="A4636" t="str">
            <v>84424000</v>
          </cell>
          <cell r="B4636" t="str">
            <v>Parties de machines pour la preparation d'organes imprimants</v>
          </cell>
          <cell r="C4636">
            <v>38393</v>
          </cell>
          <cell r="D4636">
            <v>10</v>
          </cell>
          <cell r="E4636">
            <v>0</v>
          </cell>
          <cell r="F4636">
            <v>18</v>
          </cell>
          <cell r="G4636">
            <v>10</v>
          </cell>
          <cell r="H4636">
            <v>0</v>
          </cell>
          <cell r="I4636">
            <v>18</v>
          </cell>
          <cell r="J4636">
            <v>1</v>
          </cell>
          <cell r="K4636">
            <v>0</v>
          </cell>
          <cell r="L4636" t="str">
            <v>KGM</v>
          </cell>
          <cell r="M4636">
            <v>0</v>
          </cell>
          <cell r="N4636">
            <v>0</v>
          </cell>
          <cell r="O4636" t="str">
            <v>CLASSE</v>
          </cell>
          <cell r="P4636">
            <v>2</v>
          </cell>
          <cell r="Q4636">
            <v>30.8</v>
          </cell>
          <cell r="R4636">
            <v>11</v>
          </cell>
          <cell r="S4636">
            <v>30.800000000000011</v>
          </cell>
          <cell r="T4636" t="str">
            <v xml:space="preserve"> </v>
          </cell>
        </row>
        <row r="4637">
          <cell r="A4637" t="str">
            <v>84425000</v>
          </cell>
          <cell r="B4637" t="str">
            <v>Organes imprimants non denommes de la position 8442.50</v>
          </cell>
          <cell r="C4637">
            <v>38393</v>
          </cell>
          <cell r="D4637">
            <v>10</v>
          </cell>
          <cell r="E4637">
            <v>0</v>
          </cell>
          <cell r="F4637">
            <v>18</v>
          </cell>
          <cell r="G4637">
            <v>10</v>
          </cell>
          <cell r="H4637">
            <v>0</v>
          </cell>
          <cell r="I4637">
            <v>18</v>
          </cell>
          <cell r="J4637">
            <v>1</v>
          </cell>
          <cell r="K4637">
            <v>0</v>
          </cell>
          <cell r="L4637" t="str">
            <v>KGM</v>
          </cell>
          <cell r="M4637">
            <v>0</v>
          </cell>
          <cell r="N4637">
            <v>0</v>
          </cell>
          <cell r="O4637" t="str">
            <v>CLASSE</v>
          </cell>
          <cell r="P4637">
            <v>2</v>
          </cell>
          <cell r="Q4637">
            <v>30.8</v>
          </cell>
          <cell r="R4637">
            <v>11</v>
          </cell>
          <cell r="S4637">
            <v>30.800000000000011</v>
          </cell>
          <cell r="T4637" t="str">
            <v xml:space="preserve"> </v>
          </cell>
        </row>
        <row r="4638">
          <cell r="A4638" t="str">
            <v>84431100</v>
          </cell>
          <cell r="B4638" t="str">
            <v>Machines a imprimer offset alimentees en bobines</v>
          </cell>
          <cell r="C4638">
            <v>38393</v>
          </cell>
          <cell r="D4638">
            <v>10</v>
          </cell>
          <cell r="E4638">
            <v>0</v>
          </cell>
          <cell r="F4638">
            <v>18</v>
          </cell>
          <cell r="G4638">
            <v>10</v>
          </cell>
          <cell r="H4638">
            <v>0</v>
          </cell>
          <cell r="I4638">
            <v>18</v>
          </cell>
          <cell r="J4638">
            <v>1</v>
          </cell>
          <cell r="K4638">
            <v>0</v>
          </cell>
          <cell r="L4638" t="str">
            <v>NMB</v>
          </cell>
          <cell r="M4638">
            <v>0</v>
          </cell>
          <cell r="N4638">
            <v>0</v>
          </cell>
          <cell r="O4638" t="str">
            <v>CLASSE</v>
          </cell>
          <cell r="P4638">
            <v>2</v>
          </cell>
          <cell r="Q4638">
            <v>30.8</v>
          </cell>
          <cell r="R4638">
            <v>11</v>
          </cell>
          <cell r="S4638">
            <v>30.800000000000011</v>
          </cell>
          <cell r="T4638" t="str">
            <v xml:space="preserve"> </v>
          </cell>
        </row>
        <row r="4639">
          <cell r="A4639" t="str">
            <v>84431200</v>
          </cell>
          <cell r="B4639" t="str">
            <v>Machines offset de bureau alimentees en feuilles 22 x 36 cm ou -..</v>
          </cell>
          <cell r="C4639">
            <v>38393</v>
          </cell>
          <cell r="D4639">
            <v>10</v>
          </cell>
          <cell r="E4639">
            <v>0</v>
          </cell>
          <cell r="F4639">
            <v>18</v>
          </cell>
          <cell r="G4639">
            <v>10</v>
          </cell>
          <cell r="H4639">
            <v>0</v>
          </cell>
          <cell r="I4639">
            <v>18</v>
          </cell>
          <cell r="J4639">
            <v>1</v>
          </cell>
          <cell r="K4639">
            <v>0</v>
          </cell>
          <cell r="L4639" t="str">
            <v>NMB</v>
          </cell>
          <cell r="M4639">
            <v>0</v>
          </cell>
          <cell r="N4639">
            <v>0</v>
          </cell>
          <cell r="O4639" t="str">
            <v>CLASSE</v>
          </cell>
          <cell r="P4639">
            <v>2</v>
          </cell>
          <cell r="Q4639">
            <v>30.8</v>
          </cell>
          <cell r="R4639">
            <v>11</v>
          </cell>
          <cell r="S4639">
            <v>30.800000000000011</v>
          </cell>
          <cell r="T4639" t="str">
            <v xml:space="preserve"> </v>
          </cell>
        </row>
        <row r="4640">
          <cell r="A4640" t="str">
            <v>84431900</v>
          </cell>
          <cell r="B4640" t="str">
            <v>Machines a imprimer offset autrement alimentees</v>
          </cell>
          <cell r="C4640">
            <v>38393</v>
          </cell>
          <cell r="D4640">
            <v>10</v>
          </cell>
          <cell r="E4640">
            <v>0</v>
          </cell>
          <cell r="F4640">
            <v>18</v>
          </cell>
          <cell r="G4640">
            <v>10</v>
          </cell>
          <cell r="H4640">
            <v>0</v>
          </cell>
          <cell r="I4640">
            <v>18</v>
          </cell>
          <cell r="J4640">
            <v>1</v>
          </cell>
          <cell r="K4640">
            <v>0</v>
          </cell>
          <cell r="L4640" t="str">
            <v>NMB</v>
          </cell>
          <cell r="M4640">
            <v>0</v>
          </cell>
          <cell r="N4640">
            <v>0</v>
          </cell>
          <cell r="O4640" t="str">
            <v>CLASSE</v>
          </cell>
          <cell r="P4640">
            <v>2</v>
          </cell>
          <cell r="Q4640">
            <v>30.8</v>
          </cell>
          <cell r="R4640">
            <v>11</v>
          </cell>
          <cell r="S4640">
            <v>30.800000000000011</v>
          </cell>
          <cell r="T4640" t="str">
            <v xml:space="preserve"> </v>
          </cell>
        </row>
        <row r="4641">
          <cell r="A4641" t="str">
            <v>84432100</v>
          </cell>
          <cell r="B4641" t="str">
            <v>Machines typographiques alimentees en bobines</v>
          </cell>
          <cell r="C4641">
            <v>38393</v>
          </cell>
          <cell r="D4641">
            <v>10</v>
          </cell>
          <cell r="E4641">
            <v>0</v>
          </cell>
          <cell r="F4641">
            <v>18</v>
          </cell>
          <cell r="G4641">
            <v>10</v>
          </cell>
          <cell r="H4641">
            <v>0</v>
          </cell>
          <cell r="I4641">
            <v>18</v>
          </cell>
          <cell r="J4641">
            <v>1</v>
          </cell>
          <cell r="K4641">
            <v>0</v>
          </cell>
          <cell r="L4641" t="str">
            <v>NMB</v>
          </cell>
          <cell r="M4641">
            <v>0</v>
          </cell>
          <cell r="N4641">
            <v>0</v>
          </cell>
          <cell r="O4641" t="str">
            <v>CLASSE</v>
          </cell>
          <cell r="P4641">
            <v>2</v>
          </cell>
          <cell r="Q4641">
            <v>30.8</v>
          </cell>
          <cell r="R4641">
            <v>11</v>
          </cell>
          <cell r="S4641">
            <v>30.800000000000011</v>
          </cell>
          <cell r="T4641" t="str">
            <v xml:space="preserve"> </v>
          </cell>
        </row>
        <row r="4642">
          <cell r="A4642" t="str">
            <v>84432900</v>
          </cell>
          <cell r="B4642" t="str">
            <v>Machines typographiques autrement alimentees</v>
          </cell>
          <cell r="C4642">
            <v>38393</v>
          </cell>
          <cell r="D4642">
            <v>10</v>
          </cell>
          <cell r="E4642">
            <v>0</v>
          </cell>
          <cell r="F4642">
            <v>18</v>
          </cell>
          <cell r="G4642">
            <v>10</v>
          </cell>
          <cell r="H4642">
            <v>0</v>
          </cell>
          <cell r="I4642">
            <v>18</v>
          </cell>
          <cell r="J4642">
            <v>1</v>
          </cell>
          <cell r="K4642">
            <v>0</v>
          </cell>
          <cell r="L4642" t="str">
            <v>NMB</v>
          </cell>
          <cell r="M4642">
            <v>0</v>
          </cell>
          <cell r="N4642">
            <v>0</v>
          </cell>
          <cell r="O4642" t="str">
            <v>CLASSE</v>
          </cell>
          <cell r="P4642">
            <v>2</v>
          </cell>
          <cell r="Q4642">
            <v>30.8</v>
          </cell>
          <cell r="R4642">
            <v>11</v>
          </cell>
          <cell r="S4642">
            <v>30.800000000000011</v>
          </cell>
          <cell r="T4642" t="str">
            <v xml:space="preserve"> </v>
          </cell>
        </row>
        <row r="4643">
          <cell r="A4643" t="str">
            <v>84433000</v>
          </cell>
          <cell r="B4643" t="str">
            <v>Machines et appareils a imprimer flexographiques</v>
          </cell>
          <cell r="C4643">
            <v>38393</v>
          </cell>
          <cell r="D4643">
            <v>10</v>
          </cell>
          <cell r="E4643">
            <v>0</v>
          </cell>
          <cell r="F4643">
            <v>18</v>
          </cell>
          <cell r="G4643">
            <v>10</v>
          </cell>
          <cell r="H4643">
            <v>0</v>
          </cell>
          <cell r="I4643">
            <v>18</v>
          </cell>
          <cell r="J4643">
            <v>1</v>
          </cell>
          <cell r="K4643">
            <v>0</v>
          </cell>
          <cell r="L4643" t="str">
            <v>NMB</v>
          </cell>
          <cell r="M4643">
            <v>0</v>
          </cell>
          <cell r="N4643">
            <v>0</v>
          </cell>
          <cell r="O4643" t="str">
            <v>CLASSE</v>
          </cell>
          <cell r="P4643">
            <v>2</v>
          </cell>
          <cell r="Q4643">
            <v>30.8</v>
          </cell>
          <cell r="R4643">
            <v>11</v>
          </cell>
          <cell r="S4643">
            <v>30.800000000000011</v>
          </cell>
          <cell r="T4643" t="str">
            <v xml:space="preserve"> </v>
          </cell>
        </row>
        <row r="4644">
          <cell r="A4644" t="str">
            <v>84434000</v>
          </cell>
          <cell r="B4644" t="str">
            <v>Machines et appareils a imprimer heliographiques</v>
          </cell>
          <cell r="C4644">
            <v>38393</v>
          </cell>
          <cell r="D4644">
            <v>10</v>
          </cell>
          <cell r="E4644">
            <v>0</v>
          </cell>
          <cell r="F4644">
            <v>18</v>
          </cell>
          <cell r="G4644">
            <v>10</v>
          </cell>
          <cell r="H4644">
            <v>0</v>
          </cell>
          <cell r="I4644">
            <v>18</v>
          </cell>
          <cell r="J4644">
            <v>1</v>
          </cell>
          <cell r="K4644">
            <v>0</v>
          </cell>
          <cell r="L4644" t="str">
            <v>NMB</v>
          </cell>
          <cell r="M4644">
            <v>0</v>
          </cell>
          <cell r="N4644">
            <v>0</v>
          </cell>
          <cell r="O4644" t="str">
            <v>CLASSE</v>
          </cell>
          <cell r="P4644">
            <v>2</v>
          </cell>
          <cell r="Q4644">
            <v>30.8</v>
          </cell>
          <cell r="R4644">
            <v>11</v>
          </cell>
          <cell r="S4644">
            <v>30.800000000000011</v>
          </cell>
          <cell r="T4644" t="str">
            <v xml:space="preserve"> </v>
          </cell>
        </row>
        <row r="4645">
          <cell r="A4645" t="str">
            <v>84435100</v>
          </cell>
          <cell r="B4645" t="str">
            <v>Machines a imprimer a jet d'encre</v>
          </cell>
          <cell r="C4645">
            <v>38393</v>
          </cell>
          <cell r="D4645">
            <v>10</v>
          </cell>
          <cell r="E4645">
            <v>0</v>
          </cell>
          <cell r="F4645">
            <v>18</v>
          </cell>
          <cell r="G4645">
            <v>10</v>
          </cell>
          <cell r="H4645">
            <v>0</v>
          </cell>
          <cell r="I4645">
            <v>18</v>
          </cell>
          <cell r="J4645">
            <v>1</v>
          </cell>
          <cell r="K4645">
            <v>0</v>
          </cell>
          <cell r="L4645" t="str">
            <v>NMB</v>
          </cell>
          <cell r="M4645">
            <v>0</v>
          </cell>
          <cell r="N4645">
            <v>0</v>
          </cell>
          <cell r="O4645" t="str">
            <v>CLASSE</v>
          </cell>
          <cell r="P4645">
            <v>2</v>
          </cell>
          <cell r="Q4645">
            <v>30.8</v>
          </cell>
          <cell r="R4645">
            <v>11</v>
          </cell>
          <cell r="S4645">
            <v>30.800000000000011</v>
          </cell>
          <cell r="T4645" t="str">
            <v xml:space="preserve"> </v>
          </cell>
        </row>
        <row r="4646">
          <cell r="A4646" t="str">
            <v>84435900</v>
          </cell>
          <cell r="B4646" t="str">
            <v>Machines a imprimer autres que des n. 844311 a 844351</v>
          </cell>
          <cell r="C4646">
            <v>38393</v>
          </cell>
          <cell r="D4646">
            <v>10</v>
          </cell>
          <cell r="E4646">
            <v>0</v>
          </cell>
          <cell r="F4646">
            <v>18</v>
          </cell>
          <cell r="G4646">
            <v>10</v>
          </cell>
          <cell r="H4646">
            <v>0</v>
          </cell>
          <cell r="I4646">
            <v>18</v>
          </cell>
          <cell r="J4646">
            <v>1</v>
          </cell>
          <cell r="K4646">
            <v>0</v>
          </cell>
          <cell r="L4646" t="str">
            <v>NMB</v>
          </cell>
          <cell r="M4646">
            <v>0</v>
          </cell>
          <cell r="N4646">
            <v>0</v>
          </cell>
          <cell r="O4646" t="str">
            <v>CLASSE</v>
          </cell>
          <cell r="P4646">
            <v>2</v>
          </cell>
          <cell r="Q4646">
            <v>30.8</v>
          </cell>
          <cell r="R4646">
            <v>11</v>
          </cell>
          <cell r="S4646">
            <v>30.800000000000011</v>
          </cell>
          <cell r="T4646" t="str">
            <v xml:space="preserve"> </v>
          </cell>
        </row>
        <row r="4647">
          <cell r="A4647" t="str">
            <v>84436000</v>
          </cell>
          <cell r="B4647" t="str">
            <v>Machines auxiliaires d'imprimerie</v>
          </cell>
          <cell r="C4647">
            <v>38393</v>
          </cell>
          <cell r="D4647">
            <v>10</v>
          </cell>
          <cell r="E4647">
            <v>0</v>
          </cell>
          <cell r="F4647">
            <v>18</v>
          </cell>
          <cell r="G4647">
            <v>10</v>
          </cell>
          <cell r="H4647">
            <v>0</v>
          </cell>
          <cell r="I4647">
            <v>18</v>
          </cell>
          <cell r="J4647">
            <v>1</v>
          </cell>
          <cell r="K4647">
            <v>0</v>
          </cell>
          <cell r="L4647" t="str">
            <v>NMB</v>
          </cell>
          <cell r="M4647">
            <v>0</v>
          </cell>
          <cell r="N4647">
            <v>0</v>
          </cell>
          <cell r="O4647" t="str">
            <v>CLASSE</v>
          </cell>
          <cell r="P4647">
            <v>2</v>
          </cell>
          <cell r="Q4647">
            <v>30.8</v>
          </cell>
          <cell r="R4647">
            <v>11</v>
          </cell>
          <cell r="S4647">
            <v>30.800000000000011</v>
          </cell>
          <cell r="T4647" t="str">
            <v xml:space="preserve"> </v>
          </cell>
        </row>
        <row r="4648">
          <cell r="A4648" t="str">
            <v>84439000</v>
          </cell>
          <cell r="B4648" t="str">
            <v>Parties de machines et appareils pour l'impression</v>
          </cell>
          <cell r="C4648">
            <v>38393</v>
          </cell>
          <cell r="D4648">
            <v>10</v>
          </cell>
          <cell r="E4648">
            <v>0</v>
          </cell>
          <cell r="F4648">
            <v>18</v>
          </cell>
          <cell r="G4648">
            <v>10</v>
          </cell>
          <cell r="H4648">
            <v>0</v>
          </cell>
          <cell r="I4648">
            <v>18</v>
          </cell>
          <cell r="J4648">
            <v>1</v>
          </cell>
          <cell r="K4648">
            <v>0</v>
          </cell>
          <cell r="L4648" t="str">
            <v>NMB</v>
          </cell>
          <cell r="M4648">
            <v>0</v>
          </cell>
          <cell r="N4648">
            <v>0</v>
          </cell>
          <cell r="O4648" t="str">
            <v>CLASSE</v>
          </cell>
          <cell r="P4648">
            <v>2</v>
          </cell>
          <cell r="Q4648">
            <v>30.8</v>
          </cell>
          <cell r="R4648">
            <v>11</v>
          </cell>
          <cell r="S4648">
            <v>30.800000000000011</v>
          </cell>
          <cell r="T4648" t="str">
            <v xml:space="preserve"> </v>
          </cell>
        </row>
        <row r="4649">
          <cell r="A4649" t="str">
            <v>84440000</v>
          </cell>
          <cell r="B4649" t="str">
            <v>Machines pr le filage, la texturation... des mat.textiles synth.ou artif.</v>
          </cell>
          <cell r="C4649">
            <v>38393</v>
          </cell>
          <cell r="D4649">
            <v>10</v>
          </cell>
          <cell r="E4649">
            <v>0</v>
          </cell>
          <cell r="F4649">
            <v>18</v>
          </cell>
          <cell r="G4649">
            <v>10</v>
          </cell>
          <cell r="H4649">
            <v>0</v>
          </cell>
          <cell r="I4649">
            <v>18</v>
          </cell>
          <cell r="J4649">
            <v>1</v>
          </cell>
          <cell r="K4649">
            <v>0</v>
          </cell>
          <cell r="L4649" t="str">
            <v>NMB</v>
          </cell>
          <cell r="M4649">
            <v>0</v>
          </cell>
          <cell r="N4649">
            <v>0</v>
          </cell>
          <cell r="O4649" t="str">
            <v>CLASSE</v>
          </cell>
          <cell r="P4649">
            <v>2</v>
          </cell>
          <cell r="Q4649">
            <v>30.8</v>
          </cell>
          <cell r="R4649">
            <v>11</v>
          </cell>
          <cell r="S4649">
            <v>30.800000000000011</v>
          </cell>
          <cell r="T4649" t="str">
            <v xml:space="preserve"> </v>
          </cell>
        </row>
        <row r="4650">
          <cell r="A4650" t="str">
            <v>84451100</v>
          </cell>
          <cell r="B4650" t="str">
            <v>Machines cardees pour la preparation des matieres textiles</v>
          </cell>
          <cell r="C4650">
            <v>38393</v>
          </cell>
          <cell r="D4650">
            <v>10</v>
          </cell>
          <cell r="E4650">
            <v>0</v>
          </cell>
          <cell r="F4650">
            <v>18</v>
          </cell>
          <cell r="G4650">
            <v>10</v>
          </cell>
          <cell r="H4650">
            <v>0</v>
          </cell>
          <cell r="I4650">
            <v>18</v>
          </cell>
          <cell r="J4650">
            <v>1</v>
          </cell>
          <cell r="K4650">
            <v>0</v>
          </cell>
          <cell r="L4650" t="str">
            <v>NMB</v>
          </cell>
          <cell r="M4650">
            <v>0</v>
          </cell>
          <cell r="N4650">
            <v>0</v>
          </cell>
          <cell r="O4650" t="str">
            <v>CLASSE</v>
          </cell>
          <cell r="P4650">
            <v>2</v>
          </cell>
          <cell r="Q4650">
            <v>30.8</v>
          </cell>
          <cell r="R4650">
            <v>11</v>
          </cell>
          <cell r="S4650">
            <v>30.800000000000011</v>
          </cell>
          <cell r="T4650" t="str">
            <v xml:space="preserve"> </v>
          </cell>
        </row>
        <row r="4651">
          <cell r="A4651" t="str">
            <v>84451200</v>
          </cell>
          <cell r="B4651" t="str">
            <v>Machines peigneuses pour la preparation des matieres textiles</v>
          </cell>
          <cell r="C4651">
            <v>38393</v>
          </cell>
          <cell r="D4651">
            <v>10</v>
          </cell>
          <cell r="E4651">
            <v>0</v>
          </cell>
          <cell r="F4651">
            <v>18</v>
          </cell>
          <cell r="G4651">
            <v>10</v>
          </cell>
          <cell r="H4651">
            <v>0</v>
          </cell>
          <cell r="I4651">
            <v>18</v>
          </cell>
          <cell r="J4651">
            <v>1</v>
          </cell>
          <cell r="K4651">
            <v>0</v>
          </cell>
          <cell r="L4651" t="str">
            <v>NMB</v>
          </cell>
          <cell r="M4651">
            <v>0</v>
          </cell>
          <cell r="N4651">
            <v>0</v>
          </cell>
          <cell r="O4651" t="str">
            <v>CLASSE</v>
          </cell>
          <cell r="P4651">
            <v>2</v>
          </cell>
          <cell r="Q4651">
            <v>30.8</v>
          </cell>
          <cell r="R4651">
            <v>11</v>
          </cell>
          <cell r="S4651">
            <v>30.800000000000011</v>
          </cell>
          <cell r="T4651" t="str">
            <v xml:space="preserve"> </v>
          </cell>
        </row>
        <row r="4652">
          <cell r="A4652" t="str">
            <v>84451300</v>
          </cell>
          <cell r="B4652" t="str">
            <v>Machines, bancs a broches pour la preparation des matieres textiles</v>
          </cell>
          <cell r="C4652">
            <v>38393</v>
          </cell>
          <cell r="D4652">
            <v>10</v>
          </cell>
          <cell r="E4652">
            <v>0</v>
          </cell>
          <cell r="F4652">
            <v>18</v>
          </cell>
          <cell r="G4652">
            <v>10</v>
          </cell>
          <cell r="H4652">
            <v>0</v>
          </cell>
          <cell r="I4652">
            <v>18</v>
          </cell>
          <cell r="J4652">
            <v>1</v>
          </cell>
          <cell r="K4652">
            <v>0</v>
          </cell>
          <cell r="L4652" t="str">
            <v>NMB</v>
          </cell>
          <cell r="M4652">
            <v>0</v>
          </cell>
          <cell r="N4652">
            <v>0</v>
          </cell>
          <cell r="O4652" t="str">
            <v>CLASSE</v>
          </cell>
          <cell r="P4652">
            <v>2</v>
          </cell>
          <cell r="Q4652">
            <v>30.8</v>
          </cell>
          <cell r="R4652">
            <v>11</v>
          </cell>
          <cell r="S4652">
            <v>30.800000000000011</v>
          </cell>
          <cell r="T4652" t="str">
            <v xml:space="preserve"> </v>
          </cell>
        </row>
        <row r="4653">
          <cell r="A4653" t="str">
            <v>84451910</v>
          </cell>
          <cell r="B4653" t="str">
            <v>Egreneuses _x0005_ coton</v>
          </cell>
          <cell r="C4653">
            <v>38393</v>
          </cell>
          <cell r="D4653">
            <v>10</v>
          </cell>
          <cell r="E4653">
            <v>0</v>
          </cell>
          <cell r="F4653">
            <v>18</v>
          </cell>
          <cell r="G4653">
            <v>10</v>
          </cell>
          <cell r="H4653">
            <v>0</v>
          </cell>
          <cell r="I4653">
            <v>18</v>
          </cell>
          <cell r="J4653">
            <v>1</v>
          </cell>
          <cell r="K4653">
            <v>0</v>
          </cell>
          <cell r="L4653" t="str">
            <v>NMB</v>
          </cell>
          <cell r="M4653">
            <v>0</v>
          </cell>
          <cell r="N4653">
            <v>0</v>
          </cell>
          <cell r="O4653" t="str">
            <v>CLASSE</v>
          </cell>
          <cell r="P4653">
            <v>2</v>
          </cell>
          <cell r="Q4653">
            <v>30.8</v>
          </cell>
          <cell r="R4653">
            <v>11</v>
          </cell>
          <cell r="S4653">
            <v>30.800000000000011</v>
          </cell>
          <cell r="T4653" t="str">
            <v xml:space="preserve"> </v>
          </cell>
        </row>
        <row r="4654">
          <cell r="A4654" t="str">
            <v>84451990</v>
          </cell>
          <cell r="B4654" t="str">
            <v>machines pr la pr_x0002_paration des matirestextiles autres que du 844511 _x0005_ 84451910</v>
          </cell>
          <cell r="C4654">
            <v>38393</v>
          </cell>
          <cell r="D4654">
            <v>10</v>
          </cell>
          <cell r="E4654">
            <v>0</v>
          </cell>
          <cell r="F4654">
            <v>18</v>
          </cell>
          <cell r="G4654">
            <v>10</v>
          </cell>
          <cell r="H4654">
            <v>0</v>
          </cell>
          <cell r="I4654">
            <v>18</v>
          </cell>
          <cell r="J4654">
            <v>1</v>
          </cell>
          <cell r="K4654">
            <v>0</v>
          </cell>
          <cell r="L4654" t="str">
            <v>NMB</v>
          </cell>
          <cell r="M4654">
            <v>0</v>
          </cell>
          <cell r="N4654">
            <v>0</v>
          </cell>
          <cell r="O4654" t="str">
            <v>CLASSE</v>
          </cell>
          <cell r="P4654">
            <v>2</v>
          </cell>
          <cell r="Q4654">
            <v>30.8</v>
          </cell>
          <cell r="R4654">
            <v>11</v>
          </cell>
          <cell r="S4654">
            <v>30.800000000000011</v>
          </cell>
          <cell r="T4654" t="str">
            <v xml:space="preserve"> </v>
          </cell>
        </row>
        <row r="4655">
          <cell r="A4655" t="str">
            <v>84452000</v>
          </cell>
          <cell r="B4655" t="str">
            <v>Machines pour la filature des matieres textiles</v>
          </cell>
          <cell r="C4655">
            <v>38393</v>
          </cell>
          <cell r="D4655">
            <v>10</v>
          </cell>
          <cell r="E4655">
            <v>0</v>
          </cell>
          <cell r="F4655">
            <v>18</v>
          </cell>
          <cell r="G4655">
            <v>10</v>
          </cell>
          <cell r="H4655">
            <v>0</v>
          </cell>
          <cell r="I4655">
            <v>18</v>
          </cell>
          <cell r="J4655">
            <v>1</v>
          </cell>
          <cell r="K4655">
            <v>0</v>
          </cell>
          <cell r="L4655" t="str">
            <v>NMB</v>
          </cell>
          <cell r="M4655">
            <v>0</v>
          </cell>
          <cell r="N4655">
            <v>0</v>
          </cell>
          <cell r="O4655" t="str">
            <v>CLASSE</v>
          </cell>
          <cell r="P4655">
            <v>2</v>
          </cell>
          <cell r="Q4655">
            <v>30.8</v>
          </cell>
          <cell r="R4655">
            <v>11</v>
          </cell>
          <cell r="S4655">
            <v>30.800000000000011</v>
          </cell>
          <cell r="T4655" t="str">
            <v xml:space="preserve"> </v>
          </cell>
        </row>
        <row r="4656">
          <cell r="A4656" t="str">
            <v>84453000</v>
          </cell>
          <cell r="B4656" t="str">
            <v>Machines pour le doublage ou le retordage des matieres textiles</v>
          </cell>
          <cell r="C4656">
            <v>38393</v>
          </cell>
          <cell r="D4656">
            <v>10</v>
          </cell>
          <cell r="E4656">
            <v>0</v>
          </cell>
          <cell r="F4656">
            <v>18</v>
          </cell>
          <cell r="G4656">
            <v>10</v>
          </cell>
          <cell r="H4656">
            <v>0</v>
          </cell>
          <cell r="I4656">
            <v>18</v>
          </cell>
          <cell r="J4656">
            <v>1</v>
          </cell>
          <cell r="K4656">
            <v>0</v>
          </cell>
          <cell r="L4656" t="str">
            <v>NMB</v>
          </cell>
          <cell r="M4656">
            <v>0</v>
          </cell>
          <cell r="N4656">
            <v>0</v>
          </cell>
          <cell r="O4656" t="str">
            <v>CLASSE</v>
          </cell>
          <cell r="P4656">
            <v>2</v>
          </cell>
          <cell r="Q4656">
            <v>30.8</v>
          </cell>
          <cell r="R4656">
            <v>11</v>
          </cell>
          <cell r="S4656">
            <v>30.800000000000011</v>
          </cell>
          <cell r="T4656" t="str">
            <v xml:space="preserve"> </v>
          </cell>
        </row>
        <row r="4657">
          <cell r="A4657" t="str">
            <v>84454000</v>
          </cell>
          <cell r="B4657" t="str">
            <v>Machines a bobiner (y.c les canetieres) ou a devider les matieres textiles</v>
          </cell>
          <cell r="C4657">
            <v>38393</v>
          </cell>
          <cell r="D4657">
            <v>10</v>
          </cell>
          <cell r="E4657">
            <v>0</v>
          </cell>
          <cell r="F4657">
            <v>18</v>
          </cell>
          <cell r="G4657">
            <v>10</v>
          </cell>
          <cell r="H4657">
            <v>0</v>
          </cell>
          <cell r="I4657">
            <v>18</v>
          </cell>
          <cell r="J4657">
            <v>1</v>
          </cell>
          <cell r="K4657">
            <v>0</v>
          </cell>
          <cell r="L4657" t="str">
            <v>NMB</v>
          </cell>
          <cell r="M4657">
            <v>0</v>
          </cell>
          <cell r="N4657">
            <v>0</v>
          </cell>
          <cell r="O4657" t="str">
            <v>CLASSE</v>
          </cell>
          <cell r="P4657">
            <v>2</v>
          </cell>
          <cell r="Q4657">
            <v>30.8</v>
          </cell>
          <cell r="R4657">
            <v>11</v>
          </cell>
          <cell r="S4657">
            <v>30.800000000000011</v>
          </cell>
          <cell r="T4657" t="str">
            <v xml:space="preserve"> </v>
          </cell>
        </row>
        <row r="4658">
          <cell r="A4658" t="str">
            <v>84459000</v>
          </cell>
          <cell r="B4658" t="str">
            <v>Machines pr preparation des matieres textiles autre que du 844511 a 844540</v>
          </cell>
          <cell r="C4658">
            <v>38393</v>
          </cell>
          <cell r="D4658">
            <v>10</v>
          </cell>
          <cell r="E4658">
            <v>0</v>
          </cell>
          <cell r="F4658">
            <v>18</v>
          </cell>
          <cell r="G4658">
            <v>10</v>
          </cell>
          <cell r="H4658">
            <v>0</v>
          </cell>
          <cell r="I4658">
            <v>18</v>
          </cell>
          <cell r="J4658">
            <v>1</v>
          </cell>
          <cell r="K4658">
            <v>0</v>
          </cell>
          <cell r="L4658" t="str">
            <v>NMB</v>
          </cell>
          <cell r="M4658">
            <v>0</v>
          </cell>
          <cell r="N4658">
            <v>0</v>
          </cell>
          <cell r="O4658" t="str">
            <v>CLASSE</v>
          </cell>
          <cell r="P4658">
            <v>2</v>
          </cell>
          <cell r="Q4658">
            <v>30.8</v>
          </cell>
          <cell r="R4658">
            <v>11</v>
          </cell>
          <cell r="S4658">
            <v>30.800000000000011</v>
          </cell>
          <cell r="T4658" t="str">
            <v xml:space="preserve"> </v>
          </cell>
        </row>
        <row r="4659">
          <cell r="A4659" t="str">
            <v>84461000</v>
          </cell>
          <cell r="B4659" t="str">
            <v>Metiers a tisser pour tissus d'une largeur n'excedant pas 30 cm</v>
          </cell>
          <cell r="C4659">
            <v>38393</v>
          </cell>
          <cell r="D4659">
            <v>10</v>
          </cell>
          <cell r="E4659">
            <v>0</v>
          </cell>
          <cell r="F4659">
            <v>18</v>
          </cell>
          <cell r="G4659">
            <v>10</v>
          </cell>
          <cell r="H4659">
            <v>0</v>
          </cell>
          <cell r="I4659">
            <v>18</v>
          </cell>
          <cell r="J4659">
            <v>1</v>
          </cell>
          <cell r="K4659">
            <v>0</v>
          </cell>
          <cell r="L4659" t="str">
            <v>NMB</v>
          </cell>
          <cell r="M4659">
            <v>0</v>
          </cell>
          <cell r="N4659">
            <v>0</v>
          </cell>
          <cell r="O4659" t="str">
            <v>CLASSE</v>
          </cell>
          <cell r="P4659">
            <v>2</v>
          </cell>
          <cell r="Q4659">
            <v>30.8</v>
          </cell>
          <cell r="R4659">
            <v>11</v>
          </cell>
          <cell r="S4659">
            <v>30.800000000000011</v>
          </cell>
          <cell r="T4659" t="str">
            <v xml:space="preserve"> </v>
          </cell>
        </row>
        <row r="4660">
          <cell r="A4660" t="str">
            <v>84462100</v>
          </cell>
          <cell r="B4660" t="str">
            <v>Metiers a tisser a moteur pour tissus d'une larg excedant 30 cm a navette</v>
          </cell>
          <cell r="C4660">
            <v>38393</v>
          </cell>
          <cell r="D4660">
            <v>10</v>
          </cell>
          <cell r="E4660">
            <v>0</v>
          </cell>
          <cell r="F4660">
            <v>18</v>
          </cell>
          <cell r="G4660">
            <v>10</v>
          </cell>
          <cell r="H4660">
            <v>0</v>
          </cell>
          <cell r="I4660">
            <v>18</v>
          </cell>
          <cell r="J4660">
            <v>1</v>
          </cell>
          <cell r="K4660">
            <v>0</v>
          </cell>
          <cell r="L4660" t="str">
            <v>NMB</v>
          </cell>
          <cell r="M4660">
            <v>0</v>
          </cell>
          <cell r="N4660">
            <v>0</v>
          </cell>
          <cell r="O4660" t="str">
            <v>CLASSE</v>
          </cell>
          <cell r="P4660">
            <v>2</v>
          </cell>
          <cell r="Q4660">
            <v>30.8</v>
          </cell>
          <cell r="R4660">
            <v>11</v>
          </cell>
          <cell r="S4660">
            <v>30.800000000000011</v>
          </cell>
          <cell r="T4660" t="str">
            <v xml:space="preserve"> </v>
          </cell>
        </row>
        <row r="4661">
          <cell r="A4661" t="str">
            <v>84462900</v>
          </cell>
          <cell r="B4661" t="str">
            <v>Metiers a tisser a navettes pr tissus d'une largeur excedant 30cm</v>
          </cell>
          <cell r="C4661">
            <v>38393</v>
          </cell>
          <cell r="D4661">
            <v>10</v>
          </cell>
          <cell r="E4661">
            <v>0</v>
          </cell>
          <cell r="F4661">
            <v>18</v>
          </cell>
          <cell r="G4661">
            <v>10</v>
          </cell>
          <cell r="H4661">
            <v>0</v>
          </cell>
          <cell r="I4661">
            <v>18</v>
          </cell>
          <cell r="J4661">
            <v>1</v>
          </cell>
          <cell r="K4661">
            <v>0</v>
          </cell>
          <cell r="L4661" t="str">
            <v>NMB</v>
          </cell>
          <cell r="M4661">
            <v>0</v>
          </cell>
          <cell r="N4661">
            <v>0</v>
          </cell>
          <cell r="O4661" t="str">
            <v>CLASSE</v>
          </cell>
          <cell r="P4661">
            <v>2</v>
          </cell>
          <cell r="Q4661">
            <v>30.8</v>
          </cell>
          <cell r="R4661">
            <v>11</v>
          </cell>
          <cell r="S4661">
            <v>30.800000000000011</v>
          </cell>
          <cell r="T4661" t="str">
            <v xml:space="preserve"> </v>
          </cell>
        </row>
        <row r="4662">
          <cell r="A4662" t="str">
            <v>84463000</v>
          </cell>
          <cell r="B4662" t="str">
            <v>Metiers a tisses sans navettes pour tissus excedant 30 cm de large</v>
          </cell>
          <cell r="C4662">
            <v>38393</v>
          </cell>
          <cell r="D4662">
            <v>10</v>
          </cell>
          <cell r="E4662">
            <v>0</v>
          </cell>
          <cell r="F4662">
            <v>18</v>
          </cell>
          <cell r="G4662">
            <v>10</v>
          </cell>
          <cell r="H4662">
            <v>0</v>
          </cell>
          <cell r="I4662">
            <v>18</v>
          </cell>
          <cell r="J4662">
            <v>1</v>
          </cell>
          <cell r="K4662">
            <v>0</v>
          </cell>
          <cell r="L4662" t="str">
            <v>NMB</v>
          </cell>
          <cell r="M4662">
            <v>0</v>
          </cell>
          <cell r="N4662">
            <v>0</v>
          </cell>
          <cell r="O4662" t="str">
            <v>CLASSE</v>
          </cell>
          <cell r="P4662">
            <v>2</v>
          </cell>
          <cell r="Q4662">
            <v>30.8</v>
          </cell>
          <cell r="R4662">
            <v>11</v>
          </cell>
          <cell r="S4662">
            <v>30.800000000000011</v>
          </cell>
          <cell r="T4662" t="str">
            <v xml:space="preserve"> </v>
          </cell>
        </row>
        <row r="4663">
          <cell r="A4663" t="str">
            <v>84471100</v>
          </cell>
          <cell r="B4663" t="str">
            <v>Mach.et metiers a bonneterie circulaire a cylindre &lt;= 165 mm de diametre</v>
          </cell>
          <cell r="C4663">
            <v>38393</v>
          </cell>
          <cell r="D4663">
            <v>10</v>
          </cell>
          <cell r="E4663">
            <v>0</v>
          </cell>
          <cell r="F4663">
            <v>18</v>
          </cell>
          <cell r="G4663">
            <v>10</v>
          </cell>
          <cell r="H4663">
            <v>0</v>
          </cell>
          <cell r="I4663">
            <v>18</v>
          </cell>
          <cell r="J4663">
            <v>1</v>
          </cell>
          <cell r="K4663">
            <v>0</v>
          </cell>
          <cell r="L4663" t="str">
            <v>NMB</v>
          </cell>
          <cell r="M4663">
            <v>0</v>
          </cell>
          <cell r="N4663">
            <v>0</v>
          </cell>
          <cell r="O4663" t="str">
            <v>CLASSE</v>
          </cell>
          <cell r="P4663">
            <v>2</v>
          </cell>
          <cell r="Q4663">
            <v>30.8</v>
          </cell>
          <cell r="R4663">
            <v>11</v>
          </cell>
          <cell r="S4663">
            <v>30.800000000000011</v>
          </cell>
          <cell r="T4663" t="str">
            <v xml:space="preserve"> </v>
          </cell>
        </row>
        <row r="4664">
          <cell r="A4664" t="str">
            <v>84471200</v>
          </cell>
          <cell r="B4664" t="str">
            <v>Machines et metiers a bonneterie circulaire a cylindre &gt;165mm de diametre</v>
          </cell>
          <cell r="C4664">
            <v>38393</v>
          </cell>
          <cell r="D4664">
            <v>10</v>
          </cell>
          <cell r="E4664">
            <v>0</v>
          </cell>
          <cell r="F4664">
            <v>18</v>
          </cell>
          <cell r="G4664">
            <v>10</v>
          </cell>
          <cell r="H4664">
            <v>0</v>
          </cell>
          <cell r="I4664">
            <v>18</v>
          </cell>
          <cell r="J4664">
            <v>1</v>
          </cell>
          <cell r="K4664">
            <v>0</v>
          </cell>
          <cell r="L4664" t="str">
            <v>NMB</v>
          </cell>
          <cell r="M4664">
            <v>0</v>
          </cell>
          <cell r="N4664">
            <v>0</v>
          </cell>
          <cell r="O4664" t="str">
            <v>CLASSE</v>
          </cell>
          <cell r="P4664">
            <v>2</v>
          </cell>
          <cell r="Q4664">
            <v>30.8</v>
          </cell>
          <cell r="R4664">
            <v>11</v>
          </cell>
          <cell r="S4664">
            <v>30.800000000000011</v>
          </cell>
          <cell r="T4664" t="str">
            <v xml:space="preserve"> </v>
          </cell>
        </row>
        <row r="4665">
          <cell r="A4665" t="str">
            <v>84472000</v>
          </cell>
          <cell r="B4665" t="str">
            <v>Metiers a bonneterie rectilignes; machines de couture-tricotage</v>
          </cell>
          <cell r="C4665">
            <v>38393</v>
          </cell>
          <cell r="D4665">
            <v>10</v>
          </cell>
          <cell r="E4665">
            <v>0</v>
          </cell>
          <cell r="F4665">
            <v>18</v>
          </cell>
          <cell r="G4665">
            <v>10</v>
          </cell>
          <cell r="H4665">
            <v>0</v>
          </cell>
          <cell r="I4665">
            <v>18</v>
          </cell>
          <cell r="J4665">
            <v>1</v>
          </cell>
          <cell r="K4665">
            <v>0</v>
          </cell>
          <cell r="L4665" t="str">
            <v>NMB</v>
          </cell>
          <cell r="M4665">
            <v>0</v>
          </cell>
          <cell r="N4665">
            <v>0</v>
          </cell>
          <cell r="O4665" t="str">
            <v>CLASSE</v>
          </cell>
          <cell r="P4665">
            <v>2</v>
          </cell>
          <cell r="Q4665">
            <v>30.8</v>
          </cell>
          <cell r="R4665">
            <v>11</v>
          </cell>
          <cell r="S4665">
            <v>30.800000000000011</v>
          </cell>
          <cell r="T4665" t="str">
            <v xml:space="preserve"> </v>
          </cell>
        </row>
        <row r="4666">
          <cell r="A4666" t="str">
            <v>84479000</v>
          </cell>
          <cell r="B4666" t="str">
            <v>Machines et metiers a guipure, tulle, dentelle,.. ndnca</v>
          </cell>
          <cell r="C4666">
            <v>38393</v>
          </cell>
          <cell r="D4666">
            <v>10</v>
          </cell>
          <cell r="E4666">
            <v>0</v>
          </cell>
          <cell r="F4666">
            <v>18</v>
          </cell>
          <cell r="G4666">
            <v>10</v>
          </cell>
          <cell r="H4666">
            <v>0</v>
          </cell>
          <cell r="I4666">
            <v>18</v>
          </cell>
          <cell r="J4666">
            <v>1</v>
          </cell>
          <cell r="K4666">
            <v>0</v>
          </cell>
          <cell r="L4666" t="str">
            <v>NMB</v>
          </cell>
          <cell r="M4666">
            <v>0</v>
          </cell>
          <cell r="N4666">
            <v>0</v>
          </cell>
          <cell r="O4666" t="str">
            <v>CLASSE</v>
          </cell>
          <cell r="P4666">
            <v>2</v>
          </cell>
          <cell r="Q4666">
            <v>30.8</v>
          </cell>
          <cell r="R4666">
            <v>11</v>
          </cell>
          <cell r="S4666">
            <v>30.800000000000011</v>
          </cell>
          <cell r="T4666" t="str">
            <v xml:space="preserve"> </v>
          </cell>
        </row>
        <row r="4667">
          <cell r="A4667" t="str">
            <v>84481100</v>
          </cell>
          <cell r="B4667" t="str">
            <v>Ratiere,mecaniq jacquard,reducteur,perforatrice &amp;copieuse de carton</v>
          </cell>
          <cell r="C4667">
            <v>38393</v>
          </cell>
          <cell r="D4667">
            <v>10</v>
          </cell>
          <cell r="E4667">
            <v>0</v>
          </cell>
          <cell r="F4667">
            <v>18</v>
          </cell>
          <cell r="G4667">
            <v>10</v>
          </cell>
          <cell r="H4667">
            <v>0</v>
          </cell>
          <cell r="I4667">
            <v>18</v>
          </cell>
          <cell r="J4667">
            <v>1</v>
          </cell>
          <cell r="K4667">
            <v>0</v>
          </cell>
          <cell r="L4667" t="str">
            <v>KGM</v>
          </cell>
          <cell r="M4667">
            <v>0</v>
          </cell>
          <cell r="N4667">
            <v>0</v>
          </cell>
          <cell r="O4667" t="str">
            <v>CLASSE</v>
          </cell>
          <cell r="P4667">
            <v>2</v>
          </cell>
          <cell r="Q4667">
            <v>30.8</v>
          </cell>
          <cell r="R4667">
            <v>11</v>
          </cell>
          <cell r="S4667">
            <v>30.800000000000011</v>
          </cell>
          <cell r="T4667" t="str">
            <v xml:space="preserve"> </v>
          </cell>
        </row>
        <row r="4668">
          <cell r="A4668" t="str">
            <v>84481900</v>
          </cell>
          <cell r="B4668" t="str">
            <v>Appareils auxiliaires pour machines des n. 84.44,84.45,84.46,84.47</v>
          </cell>
          <cell r="C4668">
            <v>38393</v>
          </cell>
          <cell r="D4668">
            <v>10</v>
          </cell>
          <cell r="E4668">
            <v>0</v>
          </cell>
          <cell r="F4668">
            <v>18</v>
          </cell>
          <cell r="G4668">
            <v>10</v>
          </cell>
          <cell r="H4668">
            <v>0</v>
          </cell>
          <cell r="I4668">
            <v>18</v>
          </cell>
          <cell r="J4668">
            <v>1</v>
          </cell>
          <cell r="K4668">
            <v>0</v>
          </cell>
          <cell r="L4668" t="str">
            <v>KGM</v>
          </cell>
          <cell r="M4668">
            <v>0</v>
          </cell>
          <cell r="N4668">
            <v>0</v>
          </cell>
          <cell r="O4668" t="str">
            <v>CLASSE</v>
          </cell>
          <cell r="P4668">
            <v>2</v>
          </cell>
          <cell r="Q4668">
            <v>30.8</v>
          </cell>
          <cell r="R4668">
            <v>11</v>
          </cell>
          <cell r="S4668">
            <v>30.800000000000011</v>
          </cell>
          <cell r="T4668" t="str">
            <v xml:space="preserve"> </v>
          </cell>
        </row>
        <row r="4669">
          <cell r="A4669" t="str">
            <v>84482000</v>
          </cell>
          <cell r="B4669" t="str">
            <v>Parties et...du # 84.44 ou de leurs machines et appareils auxiliaires</v>
          </cell>
          <cell r="C4669">
            <v>38393</v>
          </cell>
          <cell r="D4669">
            <v>10</v>
          </cell>
          <cell r="E4669">
            <v>0</v>
          </cell>
          <cell r="F4669">
            <v>18</v>
          </cell>
          <cell r="G4669">
            <v>10</v>
          </cell>
          <cell r="H4669">
            <v>0</v>
          </cell>
          <cell r="I4669">
            <v>18</v>
          </cell>
          <cell r="J4669">
            <v>1</v>
          </cell>
          <cell r="K4669">
            <v>0</v>
          </cell>
          <cell r="L4669" t="str">
            <v>KGM</v>
          </cell>
          <cell r="M4669">
            <v>0</v>
          </cell>
          <cell r="N4669">
            <v>0</v>
          </cell>
          <cell r="O4669" t="str">
            <v>CLASSE</v>
          </cell>
          <cell r="P4669">
            <v>2</v>
          </cell>
          <cell r="Q4669">
            <v>30.8</v>
          </cell>
          <cell r="R4669">
            <v>11</v>
          </cell>
          <cell r="S4669">
            <v>30.800000000000011</v>
          </cell>
          <cell r="T4669" t="str">
            <v xml:space="preserve"> </v>
          </cell>
        </row>
        <row r="4670">
          <cell r="A4670" t="str">
            <v>84483100</v>
          </cell>
          <cell r="B4670" t="str">
            <v>Garnitures de cardes pour machines du n. 84.45</v>
          </cell>
          <cell r="C4670">
            <v>38393</v>
          </cell>
          <cell r="D4670">
            <v>10</v>
          </cell>
          <cell r="E4670">
            <v>0</v>
          </cell>
          <cell r="F4670">
            <v>18</v>
          </cell>
          <cell r="G4670">
            <v>10</v>
          </cell>
          <cell r="H4670">
            <v>0</v>
          </cell>
          <cell r="I4670">
            <v>18</v>
          </cell>
          <cell r="J4670">
            <v>1</v>
          </cell>
          <cell r="K4670">
            <v>0</v>
          </cell>
          <cell r="L4670" t="str">
            <v>KGM</v>
          </cell>
          <cell r="M4670">
            <v>0</v>
          </cell>
          <cell r="N4670">
            <v>0</v>
          </cell>
          <cell r="O4670" t="str">
            <v>CLASSE</v>
          </cell>
          <cell r="P4670">
            <v>2</v>
          </cell>
          <cell r="Q4670">
            <v>30.8</v>
          </cell>
          <cell r="R4670">
            <v>11</v>
          </cell>
          <cell r="S4670">
            <v>30.800000000000011</v>
          </cell>
          <cell r="T4670" t="str">
            <v xml:space="preserve"> </v>
          </cell>
        </row>
        <row r="4671">
          <cell r="A4671" t="str">
            <v>84483210</v>
          </cell>
          <cell r="B4671" t="str">
            <v>paries &amp; accessoires d'_x0002_greneuses _x0005_ coton</v>
          </cell>
          <cell r="C4671">
            <v>38393</v>
          </cell>
          <cell r="D4671">
            <v>10</v>
          </cell>
          <cell r="E4671">
            <v>0</v>
          </cell>
          <cell r="F4671">
            <v>18</v>
          </cell>
          <cell r="G4671">
            <v>10</v>
          </cell>
          <cell r="H4671">
            <v>0</v>
          </cell>
          <cell r="I4671">
            <v>18</v>
          </cell>
          <cell r="J4671">
            <v>1</v>
          </cell>
          <cell r="K4671">
            <v>0</v>
          </cell>
          <cell r="L4671" t="str">
            <v>KGM</v>
          </cell>
          <cell r="M4671">
            <v>0</v>
          </cell>
          <cell r="N4671">
            <v>0</v>
          </cell>
          <cell r="O4671" t="str">
            <v>CLASSE</v>
          </cell>
          <cell r="P4671">
            <v>2</v>
          </cell>
          <cell r="Q4671">
            <v>30.8</v>
          </cell>
          <cell r="R4671">
            <v>11</v>
          </cell>
          <cell r="S4671">
            <v>30.800000000000011</v>
          </cell>
          <cell r="T4671" t="str">
            <v xml:space="preserve"> </v>
          </cell>
        </row>
        <row r="4672">
          <cell r="A4672" t="str">
            <v>84483290</v>
          </cell>
          <cell r="B4672" t="str">
            <v>parties &amp; accessoires des machines du 8445ou leurs auxiliaires,exclus 844831_x0005_84483210</v>
          </cell>
          <cell r="C4672">
            <v>38393</v>
          </cell>
          <cell r="D4672">
            <v>10</v>
          </cell>
          <cell r="E4672">
            <v>0</v>
          </cell>
          <cell r="F4672">
            <v>18</v>
          </cell>
          <cell r="G4672">
            <v>10</v>
          </cell>
          <cell r="H4672">
            <v>0</v>
          </cell>
          <cell r="I4672">
            <v>18</v>
          </cell>
          <cell r="J4672">
            <v>1</v>
          </cell>
          <cell r="K4672">
            <v>0</v>
          </cell>
          <cell r="L4672" t="str">
            <v>KGM</v>
          </cell>
          <cell r="M4672">
            <v>0</v>
          </cell>
          <cell r="N4672">
            <v>0</v>
          </cell>
          <cell r="O4672" t="str">
            <v>CLASSE</v>
          </cell>
          <cell r="P4672">
            <v>2</v>
          </cell>
          <cell r="Q4672">
            <v>30.8</v>
          </cell>
          <cell r="R4672">
            <v>11</v>
          </cell>
          <cell r="S4672">
            <v>30.800000000000011</v>
          </cell>
          <cell r="T4672" t="str">
            <v xml:space="preserve"> </v>
          </cell>
        </row>
        <row r="4673">
          <cell r="A4673" t="str">
            <v>84483300</v>
          </cell>
          <cell r="B4673" t="str">
            <v>Broches et leurs ailettes, anneaux et curseurs pour machines du n. 84.45</v>
          </cell>
          <cell r="C4673">
            <v>38393</v>
          </cell>
          <cell r="D4673">
            <v>10</v>
          </cell>
          <cell r="E4673">
            <v>0</v>
          </cell>
          <cell r="F4673">
            <v>18</v>
          </cell>
          <cell r="G4673">
            <v>10</v>
          </cell>
          <cell r="H4673">
            <v>0</v>
          </cell>
          <cell r="I4673">
            <v>18</v>
          </cell>
          <cell r="J4673">
            <v>1</v>
          </cell>
          <cell r="K4673">
            <v>0</v>
          </cell>
          <cell r="L4673" t="str">
            <v>KGM</v>
          </cell>
          <cell r="M4673">
            <v>0</v>
          </cell>
          <cell r="N4673">
            <v>0</v>
          </cell>
          <cell r="O4673" t="str">
            <v>CLASSE</v>
          </cell>
          <cell r="P4673">
            <v>2</v>
          </cell>
          <cell r="Q4673">
            <v>30.8</v>
          </cell>
          <cell r="R4673">
            <v>11</v>
          </cell>
          <cell r="S4673">
            <v>30.800000000000011</v>
          </cell>
          <cell r="T4673" t="str">
            <v xml:space="preserve"> </v>
          </cell>
        </row>
        <row r="4674">
          <cell r="A4674" t="str">
            <v>84483900</v>
          </cell>
          <cell r="B4674" t="str">
            <v>Parties et accessoires des machines du no 84.45 ndnca</v>
          </cell>
          <cell r="C4674">
            <v>38393</v>
          </cell>
          <cell r="D4674">
            <v>10</v>
          </cell>
          <cell r="E4674">
            <v>0</v>
          </cell>
          <cell r="F4674">
            <v>18</v>
          </cell>
          <cell r="G4674">
            <v>10</v>
          </cell>
          <cell r="H4674">
            <v>0</v>
          </cell>
          <cell r="I4674">
            <v>18</v>
          </cell>
          <cell r="J4674">
            <v>1</v>
          </cell>
          <cell r="K4674">
            <v>0</v>
          </cell>
          <cell r="L4674" t="str">
            <v>KGM</v>
          </cell>
          <cell r="M4674">
            <v>0</v>
          </cell>
          <cell r="N4674">
            <v>0</v>
          </cell>
          <cell r="O4674" t="str">
            <v>CLASSE</v>
          </cell>
          <cell r="P4674">
            <v>2</v>
          </cell>
          <cell r="Q4674">
            <v>30.8</v>
          </cell>
          <cell r="R4674">
            <v>11</v>
          </cell>
          <cell r="S4674">
            <v>30.800000000000011</v>
          </cell>
          <cell r="T4674" t="str">
            <v xml:space="preserve"> </v>
          </cell>
        </row>
        <row r="4675">
          <cell r="A4675" t="str">
            <v>84484100</v>
          </cell>
          <cell r="B4675" t="str">
            <v>Navettes pour metiers a tisser ou machines auxiliaires</v>
          </cell>
          <cell r="C4675">
            <v>38393</v>
          </cell>
          <cell r="D4675">
            <v>10</v>
          </cell>
          <cell r="E4675">
            <v>0</v>
          </cell>
          <cell r="F4675">
            <v>18</v>
          </cell>
          <cell r="G4675">
            <v>10</v>
          </cell>
          <cell r="H4675">
            <v>0</v>
          </cell>
          <cell r="I4675">
            <v>18</v>
          </cell>
          <cell r="J4675">
            <v>1</v>
          </cell>
          <cell r="K4675">
            <v>0</v>
          </cell>
          <cell r="L4675" t="str">
            <v>KGM</v>
          </cell>
          <cell r="M4675">
            <v>0</v>
          </cell>
          <cell r="N4675">
            <v>0</v>
          </cell>
          <cell r="O4675" t="str">
            <v>CLASSE</v>
          </cell>
          <cell r="P4675">
            <v>2</v>
          </cell>
          <cell r="Q4675">
            <v>30.8</v>
          </cell>
          <cell r="R4675">
            <v>11</v>
          </cell>
          <cell r="S4675">
            <v>30.800000000000011</v>
          </cell>
          <cell r="T4675" t="str">
            <v xml:space="preserve"> </v>
          </cell>
        </row>
        <row r="4676">
          <cell r="A4676" t="str">
            <v>84484200</v>
          </cell>
          <cell r="B4676" t="str">
            <v>Peignes, lisses et cadres de lisses pour metiers a tisser ou similaires</v>
          </cell>
          <cell r="C4676">
            <v>38393</v>
          </cell>
          <cell r="D4676">
            <v>10</v>
          </cell>
          <cell r="E4676">
            <v>0</v>
          </cell>
          <cell r="F4676">
            <v>18</v>
          </cell>
          <cell r="G4676">
            <v>10</v>
          </cell>
          <cell r="H4676">
            <v>0</v>
          </cell>
          <cell r="I4676">
            <v>18</v>
          </cell>
          <cell r="J4676">
            <v>1</v>
          </cell>
          <cell r="K4676">
            <v>0</v>
          </cell>
          <cell r="L4676" t="str">
            <v>KGM</v>
          </cell>
          <cell r="M4676">
            <v>0</v>
          </cell>
          <cell r="N4676">
            <v>0</v>
          </cell>
          <cell r="O4676" t="str">
            <v>CLASSE</v>
          </cell>
          <cell r="P4676">
            <v>2</v>
          </cell>
          <cell r="Q4676">
            <v>30.8</v>
          </cell>
          <cell r="R4676">
            <v>11</v>
          </cell>
          <cell r="S4676">
            <v>30.800000000000011</v>
          </cell>
          <cell r="T4676" t="str">
            <v xml:space="preserve"> </v>
          </cell>
        </row>
        <row r="4677">
          <cell r="A4677" t="str">
            <v>84484900</v>
          </cell>
          <cell r="B4677" t="str">
            <v>Parties et accessoires de metiers a tisser et appareils auxiliaires ndnca</v>
          </cell>
          <cell r="C4677">
            <v>38393</v>
          </cell>
          <cell r="D4677">
            <v>10</v>
          </cell>
          <cell r="E4677">
            <v>0</v>
          </cell>
          <cell r="F4677">
            <v>18</v>
          </cell>
          <cell r="G4677">
            <v>10</v>
          </cell>
          <cell r="H4677">
            <v>0</v>
          </cell>
          <cell r="I4677">
            <v>18</v>
          </cell>
          <cell r="J4677">
            <v>1</v>
          </cell>
          <cell r="K4677">
            <v>0</v>
          </cell>
          <cell r="L4677" t="str">
            <v>KGM</v>
          </cell>
          <cell r="M4677">
            <v>0</v>
          </cell>
          <cell r="N4677">
            <v>0</v>
          </cell>
          <cell r="O4677" t="str">
            <v>CLASSE</v>
          </cell>
          <cell r="P4677">
            <v>2</v>
          </cell>
          <cell r="Q4677">
            <v>30.8</v>
          </cell>
          <cell r="R4677">
            <v>11</v>
          </cell>
          <cell r="S4677">
            <v>30.800000000000011</v>
          </cell>
          <cell r="T4677" t="str">
            <v xml:space="preserve"> </v>
          </cell>
        </row>
        <row r="4678">
          <cell r="A4678" t="str">
            <v>84485100</v>
          </cell>
          <cell r="B4678" t="str">
            <v>Platines, aiguilles et simil...pr metiers a tisser; mach.et app.du no 8447</v>
          </cell>
          <cell r="C4678">
            <v>38393</v>
          </cell>
          <cell r="D4678">
            <v>10</v>
          </cell>
          <cell r="E4678">
            <v>0</v>
          </cell>
          <cell r="F4678">
            <v>18</v>
          </cell>
          <cell r="G4678">
            <v>10</v>
          </cell>
          <cell r="H4678">
            <v>0</v>
          </cell>
          <cell r="I4678">
            <v>18</v>
          </cell>
          <cell r="J4678">
            <v>1</v>
          </cell>
          <cell r="K4678">
            <v>0</v>
          </cell>
          <cell r="L4678" t="str">
            <v>KGM</v>
          </cell>
          <cell r="M4678">
            <v>0</v>
          </cell>
          <cell r="N4678">
            <v>0</v>
          </cell>
          <cell r="O4678" t="str">
            <v>CLASSE</v>
          </cell>
          <cell r="P4678">
            <v>2</v>
          </cell>
          <cell r="Q4678">
            <v>30.8</v>
          </cell>
          <cell r="R4678">
            <v>11</v>
          </cell>
          <cell r="S4678">
            <v>30.800000000000011</v>
          </cell>
          <cell r="T4678" t="str">
            <v xml:space="preserve"> </v>
          </cell>
        </row>
        <row r="4679">
          <cell r="A4679" t="str">
            <v>84485900</v>
          </cell>
          <cell r="B4679" t="str">
            <v>Parties et accessoires de metiers a tisser mach.et app.du no 48.47 ndnca</v>
          </cell>
          <cell r="C4679">
            <v>38393</v>
          </cell>
          <cell r="D4679">
            <v>10</v>
          </cell>
          <cell r="E4679">
            <v>0</v>
          </cell>
          <cell r="F4679">
            <v>18</v>
          </cell>
          <cell r="G4679">
            <v>10</v>
          </cell>
          <cell r="H4679">
            <v>0</v>
          </cell>
          <cell r="I4679">
            <v>18</v>
          </cell>
          <cell r="J4679">
            <v>1</v>
          </cell>
          <cell r="K4679">
            <v>0</v>
          </cell>
          <cell r="L4679" t="str">
            <v>KGM</v>
          </cell>
          <cell r="M4679">
            <v>0</v>
          </cell>
          <cell r="N4679">
            <v>0</v>
          </cell>
          <cell r="O4679" t="str">
            <v>CLASSE</v>
          </cell>
          <cell r="P4679">
            <v>2</v>
          </cell>
          <cell r="Q4679">
            <v>30.8</v>
          </cell>
          <cell r="R4679">
            <v>11</v>
          </cell>
          <cell r="S4679">
            <v>30.800000000000011</v>
          </cell>
          <cell r="T4679" t="str">
            <v xml:space="preserve"> </v>
          </cell>
        </row>
        <row r="4680">
          <cell r="A4680" t="str">
            <v>84490000</v>
          </cell>
          <cell r="B4680" t="str">
            <v>Machines et app.pr fabric.du feutre,nontisses y comp.chapeaux en feutre...</v>
          </cell>
          <cell r="C4680">
            <v>38393</v>
          </cell>
          <cell r="D4680">
            <v>10</v>
          </cell>
          <cell r="E4680">
            <v>0</v>
          </cell>
          <cell r="F4680">
            <v>18</v>
          </cell>
          <cell r="G4680">
            <v>10</v>
          </cell>
          <cell r="H4680">
            <v>0</v>
          </cell>
          <cell r="I4680">
            <v>18</v>
          </cell>
          <cell r="J4680">
            <v>1</v>
          </cell>
          <cell r="K4680">
            <v>0</v>
          </cell>
          <cell r="L4680" t="str">
            <v>NMB</v>
          </cell>
          <cell r="M4680">
            <v>0</v>
          </cell>
          <cell r="N4680">
            <v>0</v>
          </cell>
          <cell r="O4680" t="str">
            <v>CLASSE</v>
          </cell>
          <cell r="P4680">
            <v>2</v>
          </cell>
          <cell r="Q4680">
            <v>30.8</v>
          </cell>
          <cell r="R4680">
            <v>11</v>
          </cell>
          <cell r="S4680">
            <v>30.800000000000011</v>
          </cell>
          <cell r="T4680" t="str">
            <v xml:space="preserve"> </v>
          </cell>
        </row>
        <row r="4681">
          <cell r="A4681" t="str">
            <v>84501100</v>
          </cell>
          <cell r="B4681" t="str">
            <v>Machines a laver le linge automat.,d'une capacite de &lt; =10kg de linge sec</v>
          </cell>
          <cell r="C4681">
            <v>38393</v>
          </cell>
          <cell r="D4681">
            <v>30</v>
          </cell>
          <cell r="E4681">
            <v>0</v>
          </cell>
          <cell r="F4681">
            <v>18</v>
          </cell>
          <cell r="G4681">
            <v>30</v>
          </cell>
          <cell r="H4681">
            <v>0</v>
          </cell>
          <cell r="I4681">
            <v>18</v>
          </cell>
          <cell r="J4681">
            <v>1</v>
          </cell>
          <cell r="K4681">
            <v>0</v>
          </cell>
          <cell r="L4681" t="str">
            <v>NMB</v>
          </cell>
          <cell r="M4681">
            <v>0</v>
          </cell>
          <cell r="N4681">
            <v>0</v>
          </cell>
          <cell r="O4681" t="str">
            <v>CLASSE</v>
          </cell>
          <cell r="P4681">
            <v>4</v>
          </cell>
          <cell r="Q4681">
            <v>54.4</v>
          </cell>
          <cell r="R4681">
            <v>31</v>
          </cell>
          <cell r="S4681">
            <v>54.400000000000006</v>
          </cell>
          <cell r="T4681" t="str">
            <v xml:space="preserve"> </v>
          </cell>
        </row>
        <row r="4682">
          <cell r="A4682" t="str">
            <v>84501200</v>
          </cell>
          <cell r="B4682" t="str">
            <v>Mach.a laver le linge a essoreuse centrif.incorpor.,&lt; = 10 kg de linge sec</v>
          </cell>
          <cell r="C4682">
            <v>38393</v>
          </cell>
          <cell r="D4682">
            <v>30</v>
          </cell>
          <cell r="E4682">
            <v>0</v>
          </cell>
          <cell r="F4682">
            <v>18</v>
          </cell>
          <cell r="G4682">
            <v>30</v>
          </cell>
          <cell r="H4682">
            <v>0</v>
          </cell>
          <cell r="I4682">
            <v>18</v>
          </cell>
          <cell r="J4682">
            <v>1</v>
          </cell>
          <cell r="K4682">
            <v>0</v>
          </cell>
          <cell r="L4682" t="str">
            <v>NMB</v>
          </cell>
          <cell r="M4682">
            <v>0</v>
          </cell>
          <cell r="N4682">
            <v>0</v>
          </cell>
          <cell r="O4682" t="str">
            <v>CLASSE</v>
          </cell>
          <cell r="P4682">
            <v>4</v>
          </cell>
          <cell r="Q4682">
            <v>54.4</v>
          </cell>
          <cell r="R4682">
            <v>31</v>
          </cell>
          <cell r="S4682">
            <v>54.400000000000006</v>
          </cell>
          <cell r="T4682" t="str">
            <v xml:space="preserve"> </v>
          </cell>
        </row>
        <row r="4683">
          <cell r="A4683" t="str">
            <v>84501900</v>
          </cell>
          <cell r="B4683" t="str">
            <v>Machines a laver le linge sans assoreuse,capacite de &lt; = 10kg de linge sec</v>
          </cell>
          <cell r="C4683">
            <v>38393</v>
          </cell>
          <cell r="D4683">
            <v>30</v>
          </cell>
          <cell r="E4683">
            <v>0</v>
          </cell>
          <cell r="F4683">
            <v>18</v>
          </cell>
          <cell r="G4683">
            <v>30</v>
          </cell>
          <cell r="H4683">
            <v>0</v>
          </cell>
          <cell r="I4683">
            <v>18</v>
          </cell>
          <cell r="J4683">
            <v>1</v>
          </cell>
          <cell r="K4683">
            <v>0</v>
          </cell>
          <cell r="L4683" t="str">
            <v>NMB</v>
          </cell>
          <cell r="M4683">
            <v>0</v>
          </cell>
          <cell r="N4683">
            <v>0</v>
          </cell>
          <cell r="O4683" t="str">
            <v>CLASSE</v>
          </cell>
          <cell r="P4683">
            <v>4</v>
          </cell>
          <cell r="Q4683">
            <v>54.4</v>
          </cell>
          <cell r="R4683">
            <v>31</v>
          </cell>
          <cell r="S4683">
            <v>54.400000000000006</v>
          </cell>
          <cell r="T4683" t="str">
            <v xml:space="preserve"> </v>
          </cell>
        </row>
        <row r="4684">
          <cell r="A4684" t="str">
            <v>84502000</v>
          </cell>
          <cell r="B4684" t="str">
            <v>Machines a laver le linge, d'une capacite excedant 10 kg de linge sec</v>
          </cell>
          <cell r="C4684">
            <v>38393</v>
          </cell>
          <cell r="D4684">
            <v>20</v>
          </cell>
          <cell r="E4684">
            <v>0</v>
          </cell>
          <cell r="F4684">
            <v>18</v>
          </cell>
          <cell r="G4684">
            <v>20</v>
          </cell>
          <cell r="H4684">
            <v>0</v>
          </cell>
          <cell r="I4684">
            <v>18</v>
          </cell>
          <cell r="J4684">
            <v>1</v>
          </cell>
          <cell r="K4684">
            <v>0</v>
          </cell>
          <cell r="L4684" t="str">
            <v>NMB</v>
          </cell>
          <cell r="M4684">
            <v>0</v>
          </cell>
          <cell r="N4684">
            <v>0</v>
          </cell>
          <cell r="O4684" t="str">
            <v>CLASSE</v>
          </cell>
          <cell r="P4684">
            <v>3</v>
          </cell>
          <cell r="Q4684">
            <v>42.6</v>
          </cell>
          <cell r="R4684">
            <v>21</v>
          </cell>
          <cell r="S4684">
            <v>42.599999999999994</v>
          </cell>
          <cell r="T4684" t="str">
            <v xml:space="preserve"> </v>
          </cell>
        </row>
        <row r="4685">
          <cell r="A4685" t="str">
            <v>84509000</v>
          </cell>
          <cell r="B4685" t="str">
            <v>Parties de machines a laver le linge</v>
          </cell>
          <cell r="C4685">
            <v>38393</v>
          </cell>
          <cell r="D4685">
            <v>20</v>
          </cell>
          <cell r="E4685">
            <v>0</v>
          </cell>
          <cell r="F4685">
            <v>18</v>
          </cell>
          <cell r="G4685">
            <v>20</v>
          </cell>
          <cell r="H4685">
            <v>0</v>
          </cell>
          <cell r="I4685">
            <v>18</v>
          </cell>
          <cell r="J4685">
            <v>1</v>
          </cell>
          <cell r="K4685">
            <v>0</v>
          </cell>
          <cell r="L4685" t="str">
            <v>KGM</v>
          </cell>
          <cell r="M4685">
            <v>0</v>
          </cell>
          <cell r="N4685">
            <v>0</v>
          </cell>
          <cell r="O4685" t="str">
            <v>CLASSE</v>
          </cell>
          <cell r="P4685">
            <v>3</v>
          </cell>
          <cell r="Q4685">
            <v>42.6</v>
          </cell>
          <cell r="R4685">
            <v>21</v>
          </cell>
          <cell r="S4685">
            <v>42.599999999999994</v>
          </cell>
          <cell r="T4685" t="str">
            <v xml:space="preserve"> </v>
          </cell>
        </row>
        <row r="4686">
          <cell r="A4686" t="str">
            <v>84511000</v>
          </cell>
          <cell r="B4686" t="str">
            <v>Machines pour le nettoyage a sec des fils,tissus, ouvrages textiles</v>
          </cell>
          <cell r="C4686">
            <v>38393</v>
          </cell>
          <cell r="D4686">
            <v>30</v>
          </cell>
          <cell r="E4686">
            <v>0</v>
          </cell>
          <cell r="F4686">
            <v>18</v>
          </cell>
          <cell r="G4686">
            <v>30</v>
          </cell>
          <cell r="H4686">
            <v>0</v>
          </cell>
          <cell r="I4686">
            <v>18</v>
          </cell>
          <cell r="J4686">
            <v>1</v>
          </cell>
          <cell r="K4686">
            <v>0</v>
          </cell>
          <cell r="L4686" t="str">
            <v>NMB</v>
          </cell>
          <cell r="M4686">
            <v>0</v>
          </cell>
          <cell r="N4686">
            <v>0</v>
          </cell>
          <cell r="O4686" t="str">
            <v>CLASSE</v>
          </cell>
          <cell r="P4686">
            <v>4</v>
          </cell>
          <cell r="Q4686">
            <v>54.4</v>
          </cell>
          <cell r="R4686">
            <v>31</v>
          </cell>
          <cell r="S4686">
            <v>54.400000000000006</v>
          </cell>
          <cell r="T4686" t="str">
            <v xml:space="preserve"> </v>
          </cell>
        </row>
        <row r="4687">
          <cell r="A4687" t="str">
            <v>84512100</v>
          </cell>
          <cell r="B4687" t="str">
            <v>Machines a secher d'une capacite n'excedant pas 10 kg</v>
          </cell>
          <cell r="C4687">
            <v>38393</v>
          </cell>
          <cell r="D4687">
            <v>10</v>
          </cell>
          <cell r="E4687">
            <v>0</v>
          </cell>
          <cell r="F4687">
            <v>18</v>
          </cell>
          <cell r="G4687">
            <v>10</v>
          </cell>
          <cell r="H4687">
            <v>0</v>
          </cell>
          <cell r="I4687">
            <v>18</v>
          </cell>
          <cell r="J4687">
            <v>1</v>
          </cell>
          <cell r="K4687">
            <v>0</v>
          </cell>
          <cell r="L4687" t="str">
            <v>NMB</v>
          </cell>
          <cell r="M4687">
            <v>0</v>
          </cell>
          <cell r="N4687">
            <v>0</v>
          </cell>
          <cell r="O4687" t="str">
            <v>CLASSE</v>
          </cell>
          <cell r="P4687">
            <v>2</v>
          </cell>
          <cell r="Q4687">
            <v>30.8</v>
          </cell>
          <cell r="R4687">
            <v>11</v>
          </cell>
          <cell r="S4687">
            <v>30.800000000000011</v>
          </cell>
          <cell r="T4687" t="str">
            <v xml:space="preserve"> </v>
          </cell>
        </row>
        <row r="4688">
          <cell r="A4688" t="str">
            <v>84512900</v>
          </cell>
          <cell r="B4688" t="str">
            <v>Machines a secher d'une capacite excedant 10 kg de linge sec</v>
          </cell>
          <cell r="C4688">
            <v>38393</v>
          </cell>
          <cell r="D4688">
            <v>10</v>
          </cell>
          <cell r="E4688">
            <v>0</v>
          </cell>
          <cell r="F4688">
            <v>18</v>
          </cell>
          <cell r="G4688">
            <v>10</v>
          </cell>
          <cell r="H4688">
            <v>0</v>
          </cell>
          <cell r="I4688">
            <v>18</v>
          </cell>
          <cell r="J4688">
            <v>1</v>
          </cell>
          <cell r="K4688">
            <v>0</v>
          </cell>
          <cell r="L4688" t="str">
            <v>NMB</v>
          </cell>
          <cell r="M4688">
            <v>0</v>
          </cell>
          <cell r="N4688">
            <v>0</v>
          </cell>
          <cell r="O4688" t="str">
            <v>CLASSE</v>
          </cell>
          <cell r="P4688">
            <v>2</v>
          </cell>
          <cell r="Q4688">
            <v>30.8</v>
          </cell>
          <cell r="R4688">
            <v>11</v>
          </cell>
          <cell r="S4688">
            <v>30.800000000000011</v>
          </cell>
          <cell r="T4688" t="str">
            <v xml:space="preserve"> </v>
          </cell>
        </row>
        <row r="4689">
          <cell r="A4689" t="str">
            <v>84513000</v>
          </cell>
          <cell r="B4689" t="str">
            <v>Machines et presses a repasser, y.c. les presses a fixer</v>
          </cell>
          <cell r="C4689">
            <v>38393</v>
          </cell>
          <cell r="D4689">
            <v>10</v>
          </cell>
          <cell r="E4689">
            <v>0</v>
          </cell>
          <cell r="F4689">
            <v>18</v>
          </cell>
          <cell r="G4689">
            <v>10</v>
          </cell>
          <cell r="H4689">
            <v>0</v>
          </cell>
          <cell r="I4689">
            <v>18</v>
          </cell>
          <cell r="J4689">
            <v>1</v>
          </cell>
          <cell r="K4689">
            <v>0</v>
          </cell>
          <cell r="L4689" t="str">
            <v>NMB</v>
          </cell>
          <cell r="M4689">
            <v>0</v>
          </cell>
          <cell r="N4689">
            <v>0</v>
          </cell>
          <cell r="O4689" t="str">
            <v>CLASSE</v>
          </cell>
          <cell r="P4689">
            <v>2</v>
          </cell>
          <cell r="Q4689">
            <v>30.8</v>
          </cell>
          <cell r="R4689">
            <v>11</v>
          </cell>
          <cell r="S4689">
            <v>30.800000000000011</v>
          </cell>
          <cell r="T4689" t="str">
            <v xml:space="preserve"> </v>
          </cell>
        </row>
        <row r="4690">
          <cell r="A4690" t="str">
            <v>84514000</v>
          </cell>
          <cell r="B4690" t="str">
            <v>Machines de lavage, blanchiment ou teinture</v>
          </cell>
          <cell r="C4690">
            <v>38393</v>
          </cell>
          <cell r="D4690">
            <v>10</v>
          </cell>
          <cell r="E4690">
            <v>0</v>
          </cell>
          <cell r="F4690">
            <v>18</v>
          </cell>
          <cell r="G4690">
            <v>10</v>
          </cell>
          <cell r="H4690">
            <v>0</v>
          </cell>
          <cell r="I4690">
            <v>18</v>
          </cell>
          <cell r="J4690">
            <v>1</v>
          </cell>
          <cell r="K4690">
            <v>0</v>
          </cell>
          <cell r="L4690" t="str">
            <v>NMB</v>
          </cell>
          <cell r="M4690">
            <v>0</v>
          </cell>
          <cell r="N4690">
            <v>0</v>
          </cell>
          <cell r="O4690" t="str">
            <v>CLASSE</v>
          </cell>
          <cell r="P4690">
            <v>2</v>
          </cell>
          <cell r="Q4690">
            <v>30.8</v>
          </cell>
          <cell r="R4690">
            <v>11</v>
          </cell>
          <cell r="S4690">
            <v>30.800000000000011</v>
          </cell>
          <cell r="T4690" t="str">
            <v xml:space="preserve"> </v>
          </cell>
        </row>
        <row r="4691">
          <cell r="A4691" t="str">
            <v>84515000</v>
          </cell>
          <cell r="B4691" t="str">
            <v>Machines a enrouler, derouler, plier, couper ou denteler les tissus</v>
          </cell>
          <cell r="C4691">
            <v>38393</v>
          </cell>
          <cell r="D4691">
            <v>10</v>
          </cell>
          <cell r="E4691">
            <v>0</v>
          </cell>
          <cell r="F4691">
            <v>18</v>
          </cell>
          <cell r="G4691">
            <v>10</v>
          </cell>
          <cell r="H4691">
            <v>0</v>
          </cell>
          <cell r="I4691">
            <v>18</v>
          </cell>
          <cell r="J4691">
            <v>1</v>
          </cell>
          <cell r="K4691">
            <v>0</v>
          </cell>
          <cell r="L4691" t="str">
            <v>NMB</v>
          </cell>
          <cell r="M4691">
            <v>0</v>
          </cell>
          <cell r="N4691">
            <v>0</v>
          </cell>
          <cell r="O4691" t="str">
            <v>CLASSE</v>
          </cell>
          <cell r="P4691">
            <v>2</v>
          </cell>
          <cell r="Q4691">
            <v>30.8</v>
          </cell>
          <cell r="R4691">
            <v>11</v>
          </cell>
          <cell r="S4691">
            <v>30.800000000000011</v>
          </cell>
          <cell r="T4691" t="str">
            <v xml:space="preserve"> </v>
          </cell>
        </row>
        <row r="4692">
          <cell r="A4692" t="str">
            <v>84518000</v>
          </cell>
          <cell r="B4692" t="str">
            <v>Machines et appareils du n. 84.51 ndnca</v>
          </cell>
          <cell r="C4692">
            <v>38393</v>
          </cell>
          <cell r="D4692">
            <v>10</v>
          </cell>
          <cell r="E4692">
            <v>0</v>
          </cell>
          <cell r="F4692">
            <v>18</v>
          </cell>
          <cell r="G4692">
            <v>10</v>
          </cell>
          <cell r="H4692">
            <v>0</v>
          </cell>
          <cell r="I4692">
            <v>18</v>
          </cell>
          <cell r="J4692">
            <v>1</v>
          </cell>
          <cell r="K4692">
            <v>0</v>
          </cell>
          <cell r="L4692" t="str">
            <v>NMB</v>
          </cell>
          <cell r="M4692">
            <v>0</v>
          </cell>
          <cell r="N4692">
            <v>0</v>
          </cell>
          <cell r="O4692" t="str">
            <v>CLASSE</v>
          </cell>
          <cell r="P4692">
            <v>2</v>
          </cell>
          <cell r="Q4692">
            <v>30.8</v>
          </cell>
          <cell r="R4692">
            <v>11</v>
          </cell>
          <cell r="S4692">
            <v>30.800000000000011</v>
          </cell>
          <cell r="T4692" t="str">
            <v xml:space="preserve"> </v>
          </cell>
        </row>
        <row r="4693">
          <cell r="A4693" t="str">
            <v>84519000</v>
          </cell>
          <cell r="B4693" t="str">
            <v>Parties de machines et appareils du n. 84.51</v>
          </cell>
          <cell r="C4693">
            <v>38393</v>
          </cell>
          <cell r="D4693">
            <v>10</v>
          </cell>
          <cell r="E4693">
            <v>0</v>
          </cell>
          <cell r="F4693">
            <v>18</v>
          </cell>
          <cell r="G4693">
            <v>10</v>
          </cell>
          <cell r="H4693">
            <v>0</v>
          </cell>
          <cell r="I4693">
            <v>18</v>
          </cell>
          <cell r="J4693">
            <v>1</v>
          </cell>
          <cell r="K4693">
            <v>0</v>
          </cell>
          <cell r="L4693" t="str">
            <v>KGM</v>
          </cell>
          <cell r="M4693">
            <v>0</v>
          </cell>
          <cell r="N4693">
            <v>0</v>
          </cell>
          <cell r="O4693" t="str">
            <v>CLASSE</v>
          </cell>
          <cell r="P4693">
            <v>2</v>
          </cell>
          <cell r="Q4693">
            <v>30.8</v>
          </cell>
          <cell r="R4693">
            <v>11</v>
          </cell>
          <cell r="S4693">
            <v>30.800000000000011</v>
          </cell>
          <cell r="T4693" t="str">
            <v xml:space="preserve"> </v>
          </cell>
        </row>
        <row r="4694">
          <cell r="A4694" t="str">
            <v>84521000</v>
          </cell>
          <cell r="B4694" t="str">
            <v>Machines a coudre de type menager autres que machines du no 84.40</v>
          </cell>
          <cell r="C4694">
            <v>38393</v>
          </cell>
          <cell r="D4694">
            <v>20</v>
          </cell>
          <cell r="E4694">
            <v>0</v>
          </cell>
          <cell r="F4694">
            <v>18</v>
          </cell>
          <cell r="G4694">
            <v>20</v>
          </cell>
          <cell r="H4694">
            <v>0</v>
          </cell>
          <cell r="I4694">
            <v>18</v>
          </cell>
          <cell r="J4694">
            <v>1</v>
          </cell>
          <cell r="K4694">
            <v>0</v>
          </cell>
          <cell r="L4694" t="str">
            <v>NMB</v>
          </cell>
          <cell r="M4694">
            <v>0</v>
          </cell>
          <cell r="N4694">
            <v>0</v>
          </cell>
          <cell r="O4694" t="str">
            <v>CLASSE</v>
          </cell>
          <cell r="P4694">
            <v>3</v>
          </cell>
          <cell r="Q4694">
            <v>42.6</v>
          </cell>
          <cell r="R4694">
            <v>21</v>
          </cell>
          <cell r="S4694">
            <v>42.599999999999994</v>
          </cell>
          <cell r="T4694" t="str">
            <v xml:space="preserve"> </v>
          </cell>
        </row>
        <row r="4695">
          <cell r="A4695" t="str">
            <v>84522100</v>
          </cell>
          <cell r="B4695" t="str">
            <v>Unites automatiques a coudre.</v>
          </cell>
          <cell r="C4695">
            <v>38393</v>
          </cell>
          <cell r="D4695">
            <v>10</v>
          </cell>
          <cell r="E4695">
            <v>0</v>
          </cell>
          <cell r="F4695">
            <v>18</v>
          </cell>
          <cell r="G4695">
            <v>10</v>
          </cell>
          <cell r="H4695">
            <v>0</v>
          </cell>
          <cell r="I4695">
            <v>18</v>
          </cell>
          <cell r="J4695">
            <v>1</v>
          </cell>
          <cell r="K4695">
            <v>0</v>
          </cell>
          <cell r="L4695" t="str">
            <v>NMB</v>
          </cell>
          <cell r="M4695">
            <v>0</v>
          </cell>
          <cell r="N4695">
            <v>0</v>
          </cell>
          <cell r="O4695" t="str">
            <v>CLASSE</v>
          </cell>
          <cell r="P4695">
            <v>2</v>
          </cell>
          <cell r="Q4695">
            <v>30.8</v>
          </cell>
          <cell r="R4695">
            <v>11</v>
          </cell>
          <cell r="S4695">
            <v>30.800000000000011</v>
          </cell>
          <cell r="T4695" t="str">
            <v xml:space="preserve"> </v>
          </cell>
        </row>
        <row r="4696">
          <cell r="A4696" t="str">
            <v>84522900</v>
          </cell>
          <cell r="B4696" t="str">
            <v>Machines a coudre autres que du 845210 et 845221</v>
          </cell>
          <cell r="C4696">
            <v>38393</v>
          </cell>
          <cell r="D4696">
            <v>10</v>
          </cell>
          <cell r="E4696">
            <v>0</v>
          </cell>
          <cell r="F4696">
            <v>18</v>
          </cell>
          <cell r="G4696">
            <v>10</v>
          </cell>
          <cell r="H4696">
            <v>0</v>
          </cell>
          <cell r="I4696">
            <v>18</v>
          </cell>
          <cell r="J4696">
            <v>1</v>
          </cell>
          <cell r="K4696">
            <v>0</v>
          </cell>
          <cell r="L4696" t="str">
            <v>NMB</v>
          </cell>
          <cell r="M4696">
            <v>0</v>
          </cell>
          <cell r="N4696">
            <v>0</v>
          </cell>
          <cell r="O4696" t="str">
            <v>CLASSE</v>
          </cell>
          <cell r="P4696">
            <v>2</v>
          </cell>
          <cell r="Q4696">
            <v>30.8</v>
          </cell>
          <cell r="R4696">
            <v>11</v>
          </cell>
          <cell r="S4696">
            <v>30.800000000000011</v>
          </cell>
          <cell r="T4696" t="str">
            <v xml:space="preserve"> </v>
          </cell>
        </row>
        <row r="4697">
          <cell r="A4697" t="str">
            <v>84523000</v>
          </cell>
          <cell r="B4697" t="str">
            <v>Aiguilles pour machines a coudre</v>
          </cell>
          <cell r="C4697">
            <v>38393</v>
          </cell>
          <cell r="D4697">
            <v>20</v>
          </cell>
          <cell r="E4697">
            <v>0</v>
          </cell>
          <cell r="F4697">
            <v>18</v>
          </cell>
          <cell r="G4697">
            <v>20</v>
          </cell>
          <cell r="H4697">
            <v>0</v>
          </cell>
          <cell r="I4697">
            <v>18</v>
          </cell>
          <cell r="J4697">
            <v>1</v>
          </cell>
          <cell r="K4697">
            <v>0</v>
          </cell>
          <cell r="L4697" t="str">
            <v>KGM</v>
          </cell>
          <cell r="M4697">
            <v>0</v>
          </cell>
          <cell r="N4697">
            <v>0</v>
          </cell>
          <cell r="O4697" t="str">
            <v>CLASSE</v>
          </cell>
          <cell r="P4697">
            <v>3</v>
          </cell>
          <cell r="Q4697">
            <v>42.6</v>
          </cell>
          <cell r="R4697">
            <v>21</v>
          </cell>
          <cell r="S4697">
            <v>42.599999999999994</v>
          </cell>
          <cell r="T4697" t="str">
            <v xml:space="preserve"> </v>
          </cell>
        </row>
        <row r="4698">
          <cell r="A4698" t="str">
            <v>84524000</v>
          </cell>
          <cell r="B4698" t="str">
            <v>Meubles embases, couvercles pour machines a coudre et leurs parties</v>
          </cell>
          <cell r="C4698">
            <v>38393</v>
          </cell>
          <cell r="D4698">
            <v>20</v>
          </cell>
          <cell r="E4698">
            <v>0</v>
          </cell>
          <cell r="F4698">
            <v>18</v>
          </cell>
          <cell r="G4698">
            <v>20</v>
          </cell>
          <cell r="H4698">
            <v>0</v>
          </cell>
          <cell r="I4698">
            <v>18</v>
          </cell>
          <cell r="J4698">
            <v>1</v>
          </cell>
          <cell r="K4698">
            <v>0</v>
          </cell>
          <cell r="L4698" t="str">
            <v>KGM</v>
          </cell>
          <cell r="M4698">
            <v>0</v>
          </cell>
          <cell r="N4698">
            <v>0</v>
          </cell>
          <cell r="O4698" t="str">
            <v>CLASSE</v>
          </cell>
          <cell r="P4698">
            <v>3</v>
          </cell>
          <cell r="Q4698">
            <v>42.6</v>
          </cell>
          <cell r="R4698">
            <v>21</v>
          </cell>
          <cell r="S4698">
            <v>42.599999999999994</v>
          </cell>
          <cell r="T4698" t="str">
            <v xml:space="preserve"> </v>
          </cell>
        </row>
        <row r="4699">
          <cell r="A4699" t="str">
            <v>84529000</v>
          </cell>
          <cell r="B4699" t="str">
            <v>Parties et pieces detachees de machines a coudre autres que du 845240</v>
          </cell>
          <cell r="C4699">
            <v>38393</v>
          </cell>
          <cell r="D4699">
            <v>20</v>
          </cell>
          <cell r="E4699">
            <v>0</v>
          </cell>
          <cell r="F4699">
            <v>18</v>
          </cell>
          <cell r="G4699">
            <v>20</v>
          </cell>
          <cell r="H4699">
            <v>0</v>
          </cell>
          <cell r="I4699">
            <v>18</v>
          </cell>
          <cell r="J4699">
            <v>1</v>
          </cell>
          <cell r="K4699">
            <v>0</v>
          </cell>
          <cell r="L4699" t="str">
            <v>KGM</v>
          </cell>
          <cell r="M4699">
            <v>0</v>
          </cell>
          <cell r="N4699">
            <v>0</v>
          </cell>
          <cell r="O4699" t="str">
            <v>CLASSE</v>
          </cell>
          <cell r="P4699">
            <v>3</v>
          </cell>
          <cell r="Q4699">
            <v>42.6</v>
          </cell>
          <cell r="R4699">
            <v>21</v>
          </cell>
          <cell r="S4699">
            <v>42.599999999999994</v>
          </cell>
          <cell r="T4699" t="str">
            <v xml:space="preserve"> </v>
          </cell>
        </row>
        <row r="4700">
          <cell r="A4700" t="str">
            <v>84531000</v>
          </cell>
          <cell r="B4700" t="str">
            <v>Machines et app.de prepar,tannage,trav.des cuirs ou peaux _x001B_ mach.a coudre</v>
          </cell>
          <cell r="C4700">
            <v>38393</v>
          </cell>
          <cell r="D4700">
            <v>10</v>
          </cell>
          <cell r="E4700">
            <v>0</v>
          </cell>
          <cell r="F4700">
            <v>18</v>
          </cell>
          <cell r="G4700">
            <v>10</v>
          </cell>
          <cell r="H4700">
            <v>0</v>
          </cell>
          <cell r="I4700">
            <v>18</v>
          </cell>
          <cell r="J4700">
            <v>1</v>
          </cell>
          <cell r="K4700">
            <v>0</v>
          </cell>
          <cell r="L4700" t="str">
            <v>NMB</v>
          </cell>
          <cell r="M4700">
            <v>0</v>
          </cell>
          <cell r="N4700">
            <v>0</v>
          </cell>
          <cell r="O4700" t="str">
            <v>CLASSE</v>
          </cell>
          <cell r="P4700">
            <v>2</v>
          </cell>
          <cell r="Q4700">
            <v>30.8</v>
          </cell>
          <cell r="R4700">
            <v>11</v>
          </cell>
          <cell r="S4700">
            <v>30.800000000000011</v>
          </cell>
          <cell r="T4700" t="str">
            <v xml:space="preserve"> </v>
          </cell>
        </row>
        <row r="4701">
          <cell r="A4701" t="str">
            <v>84532000</v>
          </cell>
          <cell r="B4701" t="str">
            <v>Machines &amp; app.pr fabrication reparation des chaussures._x001B_ machine a coudre</v>
          </cell>
          <cell r="C4701">
            <v>38393</v>
          </cell>
          <cell r="D4701">
            <v>10</v>
          </cell>
          <cell r="E4701">
            <v>0</v>
          </cell>
          <cell r="F4701">
            <v>18</v>
          </cell>
          <cell r="G4701">
            <v>10</v>
          </cell>
          <cell r="H4701">
            <v>0</v>
          </cell>
          <cell r="I4701">
            <v>18</v>
          </cell>
          <cell r="J4701">
            <v>1</v>
          </cell>
          <cell r="K4701">
            <v>0</v>
          </cell>
          <cell r="L4701" t="str">
            <v>NMB</v>
          </cell>
          <cell r="M4701">
            <v>0</v>
          </cell>
          <cell r="N4701">
            <v>0</v>
          </cell>
          <cell r="O4701" t="str">
            <v>CLASSE</v>
          </cell>
          <cell r="P4701">
            <v>2</v>
          </cell>
          <cell r="Q4701">
            <v>30.8</v>
          </cell>
          <cell r="R4701">
            <v>11</v>
          </cell>
          <cell r="S4701">
            <v>30.800000000000011</v>
          </cell>
          <cell r="T4701" t="str">
            <v xml:space="preserve"> </v>
          </cell>
        </row>
        <row r="4702">
          <cell r="A4702" t="str">
            <v>84538000</v>
          </cell>
          <cell r="B4702" t="str">
            <v>Machines et appareils pour fabric.d'autres ouvra.en cuirs _x001B_ machi.a coudre</v>
          </cell>
          <cell r="C4702">
            <v>38393</v>
          </cell>
          <cell r="D4702">
            <v>10</v>
          </cell>
          <cell r="E4702">
            <v>0</v>
          </cell>
          <cell r="F4702">
            <v>18</v>
          </cell>
          <cell r="G4702">
            <v>10</v>
          </cell>
          <cell r="H4702">
            <v>0</v>
          </cell>
          <cell r="I4702">
            <v>18</v>
          </cell>
          <cell r="J4702">
            <v>1</v>
          </cell>
          <cell r="K4702">
            <v>0</v>
          </cell>
          <cell r="L4702" t="str">
            <v>NMB</v>
          </cell>
          <cell r="M4702">
            <v>0</v>
          </cell>
          <cell r="N4702">
            <v>0</v>
          </cell>
          <cell r="O4702" t="str">
            <v>CLASSE</v>
          </cell>
          <cell r="P4702">
            <v>2</v>
          </cell>
          <cell r="Q4702">
            <v>30.8</v>
          </cell>
          <cell r="R4702">
            <v>11</v>
          </cell>
          <cell r="S4702">
            <v>30.800000000000011</v>
          </cell>
          <cell r="T4702" t="str">
            <v xml:space="preserve"> </v>
          </cell>
        </row>
        <row r="4703">
          <cell r="A4703" t="str">
            <v>84539000</v>
          </cell>
          <cell r="B4703" t="str">
            <v>Parties des machines et appareils du n. 84.53</v>
          </cell>
          <cell r="C4703">
            <v>38393</v>
          </cell>
          <cell r="D4703">
            <v>10</v>
          </cell>
          <cell r="E4703">
            <v>0</v>
          </cell>
          <cell r="F4703">
            <v>18</v>
          </cell>
          <cell r="G4703">
            <v>10</v>
          </cell>
          <cell r="H4703">
            <v>0</v>
          </cell>
          <cell r="I4703">
            <v>18</v>
          </cell>
          <cell r="J4703">
            <v>1</v>
          </cell>
          <cell r="K4703">
            <v>0</v>
          </cell>
          <cell r="L4703" t="str">
            <v>KGM</v>
          </cell>
          <cell r="M4703">
            <v>0</v>
          </cell>
          <cell r="N4703">
            <v>0</v>
          </cell>
          <cell r="O4703" t="str">
            <v>CLASSE</v>
          </cell>
          <cell r="P4703">
            <v>2</v>
          </cell>
          <cell r="Q4703">
            <v>30.8</v>
          </cell>
          <cell r="R4703">
            <v>11</v>
          </cell>
          <cell r="S4703">
            <v>30.800000000000011</v>
          </cell>
          <cell r="T4703" t="str">
            <v xml:space="preserve"> </v>
          </cell>
        </row>
        <row r="4704">
          <cell r="A4704" t="str">
            <v>84541000</v>
          </cell>
          <cell r="B4704" t="str">
            <v>Convertisseurs pour metallurgie, acierie ou fonderie</v>
          </cell>
          <cell r="C4704">
            <v>38393</v>
          </cell>
          <cell r="D4704">
            <v>10</v>
          </cell>
          <cell r="E4704">
            <v>0</v>
          </cell>
          <cell r="F4704">
            <v>18</v>
          </cell>
          <cell r="G4704">
            <v>10</v>
          </cell>
          <cell r="H4704">
            <v>0</v>
          </cell>
          <cell r="I4704">
            <v>18</v>
          </cell>
          <cell r="J4704">
            <v>1</v>
          </cell>
          <cell r="K4704">
            <v>0</v>
          </cell>
          <cell r="L4704" t="str">
            <v>NMB</v>
          </cell>
          <cell r="M4704">
            <v>0</v>
          </cell>
          <cell r="N4704">
            <v>0</v>
          </cell>
          <cell r="O4704" t="str">
            <v>CLASSE</v>
          </cell>
          <cell r="P4704">
            <v>2</v>
          </cell>
          <cell r="Q4704">
            <v>30.8</v>
          </cell>
          <cell r="R4704">
            <v>11</v>
          </cell>
          <cell r="S4704">
            <v>30.800000000000011</v>
          </cell>
          <cell r="T4704" t="str">
            <v xml:space="preserve"> </v>
          </cell>
        </row>
        <row r="4705">
          <cell r="A4705" t="str">
            <v>84542000</v>
          </cell>
          <cell r="B4705" t="str">
            <v>Lingotieres et poches de coulee, pour metallurgie, acierie ou fonderie</v>
          </cell>
          <cell r="C4705">
            <v>38393</v>
          </cell>
          <cell r="D4705">
            <v>10</v>
          </cell>
          <cell r="E4705">
            <v>0</v>
          </cell>
          <cell r="F4705">
            <v>18</v>
          </cell>
          <cell r="G4705">
            <v>10</v>
          </cell>
          <cell r="H4705">
            <v>0</v>
          </cell>
          <cell r="I4705">
            <v>18</v>
          </cell>
          <cell r="J4705">
            <v>1</v>
          </cell>
          <cell r="K4705">
            <v>0</v>
          </cell>
          <cell r="L4705" t="str">
            <v>NMB</v>
          </cell>
          <cell r="M4705">
            <v>0</v>
          </cell>
          <cell r="N4705">
            <v>0</v>
          </cell>
          <cell r="O4705" t="str">
            <v>CLASSE</v>
          </cell>
          <cell r="P4705">
            <v>2</v>
          </cell>
          <cell r="Q4705">
            <v>30.8</v>
          </cell>
          <cell r="R4705">
            <v>11</v>
          </cell>
          <cell r="S4705">
            <v>30.800000000000011</v>
          </cell>
          <cell r="T4705" t="str">
            <v xml:space="preserve"> </v>
          </cell>
        </row>
        <row r="4706">
          <cell r="A4706" t="str">
            <v>84543000</v>
          </cell>
          <cell r="B4706" t="str">
            <v>Machines a couler (mouler), pour metallurgie, acierie ou fonderie</v>
          </cell>
          <cell r="C4706">
            <v>38393</v>
          </cell>
          <cell r="D4706">
            <v>10</v>
          </cell>
          <cell r="E4706">
            <v>0</v>
          </cell>
          <cell r="F4706">
            <v>18</v>
          </cell>
          <cell r="G4706">
            <v>10</v>
          </cell>
          <cell r="H4706">
            <v>0</v>
          </cell>
          <cell r="I4706">
            <v>18</v>
          </cell>
          <cell r="J4706">
            <v>1</v>
          </cell>
          <cell r="K4706">
            <v>0</v>
          </cell>
          <cell r="L4706" t="str">
            <v>NMB</v>
          </cell>
          <cell r="M4706">
            <v>0</v>
          </cell>
          <cell r="N4706">
            <v>0</v>
          </cell>
          <cell r="O4706" t="str">
            <v>CLASSE</v>
          </cell>
          <cell r="P4706">
            <v>2</v>
          </cell>
          <cell r="Q4706">
            <v>30.8</v>
          </cell>
          <cell r="R4706">
            <v>11</v>
          </cell>
          <cell r="S4706">
            <v>30.800000000000011</v>
          </cell>
          <cell r="T4706" t="str">
            <v xml:space="preserve"> </v>
          </cell>
        </row>
        <row r="4707">
          <cell r="A4707" t="str">
            <v>84549000</v>
          </cell>
          <cell r="B4707" t="str">
            <v>Parties de convertisseurs, poches de coulee.</v>
          </cell>
          <cell r="C4707">
            <v>38393</v>
          </cell>
          <cell r="D4707">
            <v>10</v>
          </cell>
          <cell r="E4707">
            <v>0</v>
          </cell>
          <cell r="F4707">
            <v>18</v>
          </cell>
          <cell r="G4707">
            <v>10</v>
          </cell>
          <cell r="H4707">
            <v>0</v>
          </cell>
          <cell r="I4707">
            <v>18</v>
          </cell>
          <cell r="J4707">
            <v>1</v>
          </cell>
          <cell r="K4707">
            <v>0</v>
          </cell>
          <cell r="L4707" t="str">
            <v>KGM</v>
          </cell>
          <cell r="M4707">
            <v>0</v>
          </cell>
          <cell r="N4707">
            <v>0</v>
          </cell>
          <cell r="O4707" t="str">
            <v>CLASSE</v>
          </cell>
          <cell r="P4707">
            <v>2</v>
          </cell>
          <cell r="Q4707">
            <v>30.8</v>
          </cell>
          <cell r="R4707">
            <v>11</v>
          </cell>
          <cell r="S4707">
            <v>30.800000000000011</v>
          </cell>
          <cell r="T4707" t="str">
            <v xml:space="preserve"> </v>
          </cell>
        </row>
        <row r="4708">
          <cell r="A4708" t="str">
            <v>84551000</v>
          </cell>
          <cell r="B4708" t="str">
            <v>Laminoirs a tubes</v>
          </cell>
          <cell r="C4708">
            <v>38393</v>
          </cell>
          <cell r="D4708">
            <v>10</v>
          </cell>
          <cell r="E4708">
            <v>0</v>
          </cell>
          <cell r="F4708">
            <v>18</v>
          </cell>
          <cell r="G4708">
            <v>10</v>
          </cell>
          <cell r="H4708">
            <v>0</v>
          </cell>
          <cell r="I4708">
            <v>18</v>
          </cell>
          <cell r="J4708">
            <v>1</v>
          </cell>
          <cell r="K4708">
            <v>0</v>
          </cell>
          <cell r="L4708" t="str">
            <v>KGM</v>
          </cell>
          <cell r="M4708">
            <v>0</v>
          </cell>
          <cell r="N4708">
            <v>0</v>
          </cell>
          <cell r="O4708" t="str">
            <v>CLASSE</v>
          </cell>
          <cell r="P4708">
            <v>2</v>
          </cell>
          <cell r="Q4708">
            <v>30.8</v>
          </cell>
          <cell r="R4708">
            <v>11</v>
          </cell>
          <cell r="S4708">
            <v>30.800000000000011</v>
          </cell>
          <cell r="T4708" t="str">
            <v xml:space="preserve"> </v>
          </cell>
        </row>
        <row r="4709">
          <cell r="A4709" t="str">
            <v>84552100</v>
          </cell>
          <cell r="B4709" t="str">
            <v>Laminoirs a chaud et laminoirs combines a chaud et a froid</v>
          </cell>
          <cell r="C4709">
            <v>38393</v>
          </cell>
          <cell r="D4709">
            <v>10</v>
          </cell>
          <cell r="E4709">
            <v>0</v>
          </cell>
          <cell r="F4709">
            <v>18</v>
          </cell>
          <cell r="G4709">
            <v>10</v>
          </cell>
          <cell r="H4709">
            <v>0</v>
          </cell>
          <cell r="I4709">
            <v>18</v>
          </cell>
          <cell r="J4709">
            <v>1</v>
          </cell>
          <cell r="K4709">
            <v>0</v>
          </cell>
          <cell r="L4709" t="str">
            <v>KGM</v>
          </cell>
          <cell r="M4709">
            <v>0</v>
          </cell>
          <cell r="N4709">
            <v>0</v>
          </cell>
          <cell r="O4709" t="str">
            <v>CLASSE</v>
          </cell>
          <cell r="P4709">
            <v>2</v>
          </cell>
          <cell r="Q4709">
            <v>30.8</v>
          </cell>
          <cell r="R4709">
            <v>11</v>
          </cell>
          <cell r="S4709">
            <v>30.800000000000011</v>
          </cell>
          <cell r="T4709" t="str">
            <v xml:space="preserve"> </v>
          </cell>
        </row>
        <row r="4710">
          <cell r="A4710" t="str">
            <v>84552200</v>
          </cell>
          <cell r="B4710" t="str">
            <v>Laminoirs a froid</v>
          </cell>
          <cell r="C4710">
            <v>38393</v>
          </cell>
          <cell r="D4710">
            <v>10</v>
          </cell>
          <cell r="E4710">
            <v>0</v>
          </cell>
          <cell r="F4710">
            <v>18</v>
          </cell>
          <cell r="G4710">
            <v>10</v>
          </cell>
          <cell r="H4710">
            <v>0</v>
          </cell>
          <cell r="I4710">
            <v>18</v>
          </cell>
          <cell r="J4710">
            <v>1</v>
          </cell>
          <cell r="K4710">
            <v>0</v>
          </cell>
          <cell r="L4710" t="str">
            <v>KGM</v>
          </cell>
          <cell r="M4710">
            <v>0</v>
          </cell>
          <cell r="N4710">
            <v>0</v>
          </cell>
          <cell r="O4710" t="str">
            <v>CLASSE</v>
          </cell>
          <cell r="P4710">
            <v>2</v>
          </cell>
          <cell r="Q4710">
            <v>30.8</v>
          </cell>
          <cell r="R4710">
            <v>11</v>
          </cell>
          <cell r="S4710">
            <v>30.800000000000011</v>
          </cell>
          <cell r="T4710" t="str">
            <v xml:space="preserve"> </v>
          </cell>
        </row>
        <row r="4711">
          <cell r="A4711" t="str">
            <v>84553000</v>
          </cell>
          <cell r="B4711" t="str">
            <v>Cylindres de laminoirs</v>
          </cell>
          <cell r="C4711">
            <v>38393</v>
          </cell>
          <cell r="D4711">
            <v>10</v>
          </cell>
          <cell r="E4711">
            <v>0</v>
          </cell>
          <cell r="F4711">
            <v>18</v>
          </cell>
          <cell r="G4711">
            <v>10</v>
          </cell>
          <cell r="H4711">
            <v>0</v>
          </cell>
          <cell r="I4711">
            <v>18</v>
          </cell>
          <cell r="J4711">
            <v>1</v>
          </cell>
          <cell r="K4711">
            <v>0</v>
          </cell>
          <cell r="L4711" t="str">
            <v>KGM</v>
          </cell>
          <cell r="M4711">
            <v>0</v>
          </cell>
          <cell r="N4711">
            <v>0</v>
          </cell>
          <cell r="O4711" t="str">
            <v>CLASSE</v>
          </cell>
          <cell r="P4711">
            <v>2</v>
          </cell>
          <cell r="Q4711">
            <v>30.8</v>
          </cell>
          <cell r="R4711">
            <v>11</v>
          </cell>
          <cell r="S4711">
            <v>30.800000000000011</v>
          </cell>
          <cell r="T4711" t="str">
            <v xml:space="preserve"> </v>
          </cell>
        </row>
        <row r="4712">
          <cell r="A4712" t="str">
            <v>84559000</v>
          </cell>
          <cell r="B4712" t="str">
            <v>Parties de laminoirs a metaux autres que du 845530</v>
          </cell>
          <cell r="C4712">
            <v>38393</v>
          </cell>
          <cell r="D4712">
            <v>10</v>
          </cell>
          <cell r="E4712">
            <v>0</v>
          </cell>
          <cell r="F4712">
            <v>18</v>
          </cell>
          <cell r="G4712">
            <v>10</v>
          </cell>
          <cell r="H4712">
            <v>0</v>
          </cell>
          <cell r="I4712">
            <v>18</v>
          </cell>
          <cell r="J4712">
            <v>1</v>
          </cell>
          <cell r="K4712">
            <v>0</v>
          </cell>
          <cell r="L4712" t="str">
            <v>KGM</v>
          </cell>
          <cell r="M4712">
            <v>0</v>
          </cell>
          <cell r="N4712">
            <v>0</v>
          </cell>
          <cell r="O4712" t="str">
            <v>CLASSE</v>
          </cell>
          <cell r="P4712">
            <v>2</v>
          </cell>
          <cell r="Q4712">
            <v>30.8</v>
          </cell>
          <cell r="R4712">
            <v>11</v>
          </cell>
          <cell r="S4712">
            <v>30.800000000000011</v>
          </cell>
          <cell r="T4712" t="str">
            <v xml:space="preserve"> </v>
          </cell>
        </row>
        <row r="4713">
          <cell r="A4713" t="str">
            <v>84561000</v>
          </cell>
          <cell r="B4713" t="str">
            <v>Machines outils operant par laser...ou autre faiseau de lumiere, de photo</v>
          </cell>
          <cell r="C4713">
            <v>38393</v>
          </cell>
          <cell r="D4713">
            <v>10</v>
          </cell>
          <cell r="E4713">
            <v>0</v>
          </cell>
          <cell r="F4713">
            <v>18</v>
          </cell>
          <cell r="G4713">
            <v>10</v>
          </cell>
          <cell r="H4713">
            <v>0</v>
          </cell>
          <cell r="I4713">
            <v>18</v>
          </cell>
          <cell r="J4713">
            <v>1</v>
          </cell>
          <cell r="K4713">
            <v>0</v>
          </cell>
          <cell r="L4713" t="str">
            <v>NMB</v>
          </cell>
          <cell r="M4713">
            <v>0</v>
          </cell>
          <cell r="N4713">
            <v>0</v>
          </cell>
          <cell r="O4713" t="str">
            <v>CLASSE</v>
          </cell>
          <cell r="P4713">
            <v>2</v>
          </cell>
          <cell r="Q4713">
            <v>30.8</v>
          </cell>
          <cell r="R4713">
            <v>11</v>
          </cell>
          <cell r="S4713">
            <v>30.800000000000011</v>
          </cell>
          <cell r="T4713" t="str">
            <v xml:space="preserve"> </v>
          </cell>
        </row>
        <row r="4714">
          <cell r="A4714" t="str">
            <v>84562000</v>
          </cell>
          <cell r="B4714" t="str">
            <v>Machines outils operant par ultra-sons</v>
          </cell>
          <cell r="C4714">
            <v>38393</v>
          </cell>
          <cell r="D4714">
            <v>10</v>
          </cell>
          <cell r="E4714">
            <v>0</v>
          </cell>
          <cell r="F4714">
            <v>18</v>
          </cell>
          <cell r="G4714">
            <v>10</v>
          </cell>
          <cell r="H4714">
            <v>0</v>
          </cell>
          <cell r="I4714">
            <v>18</v>
          </cell>
          <cell r="J4714">
            <v>1</v>
          </cell>
          <cell r="K4714">
            <v>0</v>
          </cell>
          <cell r="L4714" t="str">
            <v>NMB</v>
          </cell>
          <cell r="M4714">
            <v>0</v>
          </cell>
          <cell r="N4714">
            <v>0</v>
          </cell>
          <cell r="O4714" t="str">
            <v>CLASSE</v>
          </cell>
          <cell r="P4714">
            <v>2</v>
          </cell>
          <cell r="Q4714">
            <v>30.8</v>
          </cell>
          <cell r="R4714">
            <v>11</v>
          </cell>
          <cell r="S4714">
            <v>30.800000000000011</v>
          </cell>
          <cell r="T4714" t="str">
            <v xml:space="preserve"> </v>
          </cell>
        </row>
        <row r="4715">
          <cell r="A4715" t="str">
            <v>84563000</v>
          </cell>
          <cell r="B4715" t="str">
            <v>Machines outils operant par electro-erosion</v>
          </cell>
          <cell r="C4715">
            <v>38393</v>
          </cell>
          <cell r="D4715">
            <v>10</v>
          </cell>
          <cell r="E4715">
            <v>0</v>
          </cell>
          <cell r="F4715">
            <v>18</v>
          </cell>
          <cell r="G4715">
            <v>10</v>
          </cell>
          <cell r="H4715">
            <v>0</v>
          </cell>
          <cell r="I4715">
            <v>18</v>
          </cell>
          <cell r="J4715">
            <v>1</v>
          </cell>
          <cell r="K4715">
            <v>0</v>
          </cell>
          <cell r="L4715" t="str">
            <v>NMB</v>
          </cell>
          <cell r="M4715">
            <v>0</v>
          </cell>
          <cell r="N4715">
            <v>0</v>
          </cell>
          <cell r="O4715" t="str">
            <v>CLASSE</v>
          </cell>
          <cell r="P4715">
            <v>2</v>
          </cell>
          <cell r="Q4715">
            <v>30.8</v>
          </cell>
          <cell r="R4715">
            <v>11</v>
          </cell>
          <cell r="S4715">
            <v>30.800000000000011</v>
          </cell>
          <cell r="T4715" t="str">
            <v xml:space="preserve"> </v>
          </cell>
        </row>
        <row r="4716">
          <cell r="A4716" t="str">
            <v>84569100</v>
          </cell>
          <cell r="B4716" t="str">
            <v>Mach.outils pour la gravure a sec trace sur les matieres semi-conductrices</v>
          </cell>
          <cell r="C4716">
            <v>38393</v>
          </cell>
          <cell r="D4716">
            <v>10</v>
          </cell>
          <cell r="E4716">
            <v>0</v>
          </cell>
          <cell r="F4716">
            <v>18</v>
          </cell>
          <cell r="G4716">
            <v>10</v>
          </cell>
          <cell r="H4716">
            <v>0</v>
          </cell>
          <cell r="I4716">
            <v>18</v>
          </cell>
          <cell r="J4716">
            <v>1</v>
          </cell>
          <cell r="K4716">
            <v>0</v>
          </cell>
          <cell r="L4716" t="str">
            <v>NMB</v>
          </cell>
          <cell r="M4716">
            <v>0</v>
          </cell>
          <cell r="N4716">
            <v>0</v>
          </cell>
          <cell r="O4716" t="str">
            <v>CLASSE</v>
          </cell>
          <cell r="P4716">
            <v>2</v>
          </cell>
          <cell r="Q4716">
            <v>30.8</v>
          </cell>
          <cell r="R4716">
            <v>11</v>
          </cell>
          <cell r="S4716">
            <v>30.800000000000011</v>
          </cell>
          <cell r="T4716" t="str">
            <v xml:space="preserve"> </v>
          </cell>
        </row>
        <row r="4717">
          <cell r="A4717" t="str">
            <v>84569900</v>
          </cell>
          <cell r="B4717" t="str">
            <v>Machines et outils du 8456 ndnca</v>
          </cell>
          <cell r="C4717">
            <v>38393</v>
          </cell>
          <cell r="D4717">
            <v>10</v>
          </cell>
          <cell r="E4717">
            <v>0</v>
          </cell>
          <cell r="F4717">
            <v>18</v>
          </cell>
          <cell r="G4717">
            <v>10</v>
          </cell>
          <cell r="H4717">
            <v>0</v>
          </cell>
          <cell r="I4717">
            <v>18</v>
          </cell>
          <cell r="J4717">
            <v>1</v>
          </cell>
          <cell r="K4717">
            <v>0</v>
          </cell>
          <cell r="L4717" t="str">
            <v>NMB</v>
          </cell>
          <cell r="M4717">
            <v>0</v>
          </cell>
          <cell r="N4717">
            <v>0</v>
          </cell>
          <cell r="O4717" t="str">
            <v>CLASSE</v>
          </cell>
          <cell r="P4717">
            <v>2</v>
          </cell>
          <cell r="Q4717">
            <v>30.8</v>
          </cell>
          <cell r="R4717">
            <v>11</v>
          </cell>
          <cell r="S4717">
            <v>30.800000000000011</v>
          </cell>
          <cell r="T4717" t="str">
            <v xml:space="preserve"> </v>
          </cell>
        </row>
        <row r="4718">
          <cell r="A4718" t="str">
            <v>84571000</v>
          </cell>
          <cell r="B4718" t="str">
            <v>Centres d'usinage</v>
          </cell>
          <cell r="C4718">
            <v>38393</v>
          </cell>
          <cell r="D4718">
            <v>10</v>
          </cell>
          <cell r="E4718">
            <v>0</v>
          </cell>
          <cell r="F4718">
            <v>18</v>
          </cell>
          <cell r="G4718">
            <v>10</v>
          </cell>
          <cell r="H4718">
            <v>0</v>
          </cell>
          <cell r="I4718">
            <v>18</v>
          </cell>
          <cell r="J4718">
            <v>1</v>
          </cell>
          <cell r="K4718">
            <v>0</v>
          </cell>
          <cell r="L4718" t="str">
            <v>NMB</v>
          </cell>
          <cell r="M4718">
            <v>0</v>
          </cell>
          <cell r="N4718">
            <v>0</v>
          </cell>
          <cell r="O4718" t="str">
            <v>CLASSE</v>
          </cell>
          <cell r="P4718">
            <v>2</v>
          </cell>
          <cell r="Q4718">
            <v>30.8</v>
          </cell>
          <cell r="R4718">
            <v>11</v>
          </cell>
          <cell r="S4718">
            <v>30.800000000000011</v>
          </cell>
          <cell r="T4718" t="str">
            <v xml:space="preserve"> </v>
          </cell>
        </row>
        <row r="4719">
          <cell r="A4719" t="str">
            <v>84572000</v>
          </cell>
          <cell r="B4719" t="str">
            <v>Machines a poste fixe pour le travail des metaux</v>
          </cell>
          <cell r="C4719">
            <v>38393</v>
          </cell>
          <cell r="D4719">
            <v>10</v>
          </cell>
          <cell r="E4719">
            <v>0</v>
          </cell>
          <cell r="F4719">
            <v>18</v>
          </cell>
          <cell r="G4719">
            <v>10</v>
          </cell>
          <cell r="H4719">
            <v>0</v>
          </cell>
          <cell r="I4719">
            <v>18</v>
          </cell>
          <cell r="J4719">
            <v>1</v>
          </cell>
          <cell r="K4719">
            <v>0</v>
          </cell>
          <cell r="L4719" t="str">
            <v>NMB</v>
          </cell>
          <cell r="M4719">
            <v>0</v>
          </cell>
          <cell r="N4719">
            <v>0</v>
          </cell>
          <cell r="O4719" t="str">
            <v>CLASSE</v>
          </cell>
          <cell r="P4719">
            <v>2</v>
          </cell>
          <cell r="Q4719">
            <v>30.8</v>
          </cell>
          <cell r="R4719">
            <v>11</v>
          </cell>
          <cell r="S4719">
            <v>30.800000000000011</v>
          </cell>
          <cell r="T4719" t="str">
            <v xml:space="preserve"> </v>
          </cell>
        </row>
        <row r="4720">
          <cell r="A4720" t="str">
            <v>84573000</v>
          </cell>
          <cell r="B4720" t="str">
            <v>Machines a stations multiples pour le travail des metaux</v>
          </cell>
          <cell r="C4720">
            <v>38393</v>
          </cell>
          <cell r="D4720">
            <v>10</v>
          </cell>
          <cell r="E4720">
            <v>0</v>
          </cell>
          <cell r="F4720">
            <v>18</v>
          </cell>
          <cell r="G4720">
            <v>10</v>
          </cell>
          <cell r="H4720">
            <v>0</v>
          </cell>
          <cell r="I4720">
            <v>18</v>
          </cell>
          <cell r="J4720">
            <v>1</v>
          </cell>
          <cell r="K4720">
            <v>0</v>
          </cell>
          <cell r="L4720" t="str">
            <v>NMB</v>
          </cell>
          <cell r="M4720">
            <v>0</v>
          </cell>
          <cell r="N4720">
            <v>0</v>
          </cell>
          <cell r="O4720" t="str">
            <v>CLASSE</v>
          </cell>
          <cell r="P4720">
            <v>2</v>
          </cell>
          <cell r="Q4720">
            <v>30.8</v>
          </cell>
          <cell r="R4720">
            <v>11</v>
          </cell>
          <cell r="S4720">
            <v>30.800000000000011</v>
          </cell>
          <cell r="T4720" t="str">
            <v xml:space="preserve"> </v>
          </cell>
        </row>
        <row r="4721">
          <cell r="A4721" t="str">
            <v>84581100</v>
          </cell>
          <cell r="B4721" t="str">
            <v>Tours horizontaux a commande numerique</v>
          </cell>
          <cell r="C4721">
            <v>38393</v>
          </cell>
          <cell r="D4721">
            <v>10</v>
          </cell>
          <cell r="E4721">
            <v>0</v>
          </cell>
          <cell r="F4721">
            <v>18</v>
          </cell>
          <cell r="G4721">
            <v>10</v>
          </cell>
          <cell r="H4721">
            <v>0</v>
          </cell>
          <cell r="I4721">
            <v>18</v>
          </cell>
          <cell r="J4721">
            <v>1</v>
          </cell>
          <cell r="K4721">
            <v>0</v>
          </cell>
          <cell r="L4721" t="str">
            <v>NMB</v>
          </cell>
          <cell r="M4721">
            <v>0</v>
          </cell>
          <cell r="N4721">
            <v>0</v>
          </cell>
          <cell r="O4721" t="str">
            <v>CLASSE</v>
          </cell>
          <cell r="P4721">
            <v>2</v>
          </cell>
          <cell r="Q4721">
            <v>30.8</v>
          </cell>
          <cell r="R4721">
            <v>11</v>
          </cell>
          <cell r="S4721">
            <v>30.800000000000011</v>
          </cell>
          <cell r="T4721" t="str">
            <v xml:space="preserve"> </v>
          </cell>
        </row>
        <row r="4722">
          <cell r="A4722" t="str">
            <v>84581900</v>
          </cell>
          <cell r="B4722" t="str">
            <v>Tours horizontaux a autres tours</v>
          </cell>
          <cell r="C4722">
            <v>38393</v>
          </cell>
          <cell r="D4722">
            <v>10</v>
          </cell>
          <cell r="E4722">
            <v>0</v>
          </cell>
          <cell r="F4722">
            <v>18</v>
          </cell>
          <cell r="G4722">
            <v>10</v>
          </cell>
          <cell r="H4722">
            <v>0</v>
          </cell>
          <cell r="I4722">
            <v>18</v>
          </cell>
          <cell r="J4722">
            <v>1</v>
          </cell>
          <cell r="K4722">
            <v>0</v>
          </cell>
          <cell r="L4722" t="str">
            <v>NMB</v>
          </cell>
          <cell r="M4722">
            <v>0</v>
          </cell>
          <cell r="N4722">
            <v>0</v>
          </cell>
          <cell r="O4722" t="str">
            <v>CLASSE</v>
          </cell>
          <cell r="P4722">
            <v>2</v>
          </cell>
          <cell r="Q4722">
            <v>30.8</v>
          </cell>
          <cell r="R4722">
            <v>11</v>
          </cell>
          <cell r="S4722">
            <v>30.800000000000011</v>
          </cell>
          <cell r="T4722" t="str">
            <v xml:space="preserve"> </v>
          </cell>
        </row>
        <row r="4723">
          <cell r="A4723" t="str">
            <v>84589100</v>
          </cell>
          <cell r="B4723" t="str">
            <v>Tours a commande numerique</v>
          </cell>
          <cell r="C4723">
            <v>38393</v>
          </cell>
          <cell r="D4723">
            <v>10</v>
          </cell>
          <cell r="E4723">
            <v>0</v>
          </cell>
          <cell r="F4723">
            <v>18</v>
          </cell>
          <cell r="G4723">
            <v>10</v>
          </cell>
          <cell r="H4723">
            <v>0</v>
          </cell>
          <cell r="I4723">
            <v>18</v>
          </cell>
          <cell r="J4723">
            <v>1</v>
          </cell>
          <cell r="K4723">
            <v>0</v>
          </cell>
          <cell r="L4723" t="str">
            <v>NMB</v>
          </cell>
          <cell r="M4723">
            <v>0</v>
          </cell>
          <cell r="N4723">
            <v>0</v>
          </cell>
          <cell r="O4723" t="str">
            <v>CLASSE</v>
          </cell>
          <cell r="P4723">
            <v>2</v>
          </cell>
          <cell r="Q4723">
            <v>30.8</v>
          </cell>
          <cell r="R4723">
            <v>11</v>
          </cell>
          <cell r="S4723">
            <v>30.800000000000011</v>
          </cell>
          <cell r="T4723" t="str">
            <v xml:space="preserve"> </v>
          </cell>
        </row>
        <row r="4724">
          <cell r="A4724" t="str">
            <v>84589900</v>
          </cell>
          <cell r="B4724" t="str">
            <v>Tours a commande autre que numerique</v>
          </cell>
          <cell r="C4724">
            <v>38393</v>
          </cell>
          <cell r="D4724">
            <v>10</v>
          </cell>
          <cell r="E4724">
            <v>0</v>
          </cell>
          <cell r="F4724">
            <v>18</v>
          </cell>
          <cell r="G4724">
            <v>10</v>
          </cell>
          <cell r="H4724">
            <v>0</v>
          </cell>
          <cell r="I4724">
            <v>18</v>
          </cell>
          <cell r="J4724">
            <v>1</v>
          </cell>
          <cell r="K4724">
            <v>0</v>
          </cell>
          <cell r="L4724" t="str">
            <v>NMB</v>
          </cell>
          <cell r="M4724">
            <v>0</v>
          </cell>
          <cell r="N4724">
            <v>0</v>
          </cell>
          <cell r="O4724" t="str">
            <v>CLASSE</v>
          </cell>
          <cell r="P4724">
            <v>2</v>
          </cell>
          <cell r="Q4724">
            <v>30.8</v>
          </cell>
          <cell r="R4724">
            <v>11</v>
          </cell>
          <cell r="S4724">
            <v>30.800000000000011</v>
          </cell>
          <cell r="T4724" t="str">
            <v xml:space="preserve"> </v>
          </cell>
        </row>
        <row r="4725">
          <cell r="A4725" t="str">
            <v>84591000</v>
          </cell>
          <cell r="B4725" t="str">
            <v>Unites d'usinage a glissieres</v>
          </cell>
          <cell r="C4725">
            <v>38393</v>
          </cell>
          <cell r="D4725">
            <v>10</v>
          </cell>
          <cell r="E4725">
            <v>0</v>
          </cell>
          <cell r="F4725">
            <v>18</v>
          </cell>
          <cell r="G4725">
            <v>10</v>
          </cell>
          <cell r="H4725">
            <v>0</v>
          </cell>
          <cell r="I4725">
            <v>18</v>
          </cell>
          <cell r="J4725">
            <v>1</v>
          </cell>
          <cell r="K4725">
            <v>0</v>
          </cell>
          <cell r="L4725" t="str">
            <v>NMB</v>
          </cell>
          <cell r="M4725">
            <v>0</v>
          </cell>
          <cell r="N4725">
            <v>0</v>
          </cell>
          <cell r="O4725" t="str">
            <v>CLASSE</v>
          </cell>
          <cell r="P4725">
            <v>2</v>
          </cell>
          <cell r="Q4725">
            <v>30.8</v>
          </cell>
          <cell r="R4725">
            <v>11</v>
          </cell>
          <cell r="S4725">
            <v>30.800000000000011</v>
          </cell>
          <cell r="T4725" t="str">
            <v xml:space="preserve"> </v>
          </cell>
        </row>
        <row r="4726">
          <cell r="A4726" t="str">
            <v>84592100</v>
          </cell>
          <cell r="B4726" t="str">
            <v>Machines a percer a commande numerique</v>
          </cell>
          <cell r="C4726">
            <v>38393</v>
          </cell>
          <cell r="D4726">
            <v>10</v>
          </cell>
          <cell r="E4726">
            <v>0</v>
          </cell>
          <cell r="F4726">
            <v>18</v>
          </cell>
          <cell r="G4726">
            <v>10</v>
          </cell>
          <cell r="H4726">
            <v>0</v>
          </cell>
          <cell r="I4726">
            <v>18</v>
          </cell>
          <cell r="J4726">
            <v>1</v>
          </cell>
          <cell r="K4726">
            <v>0</v>
          </cell>
          <cell r="L4726" t="str">
            <v>NMB</v>
          </cell>
          <cell r="M4726">
            <v>0</v>
          </cell>
          <cell r="N4726">
            <v>0</v>
          </cell>
          <cell r="O4726" t="str">
            <v>CLASSE</v>
          </cell>
          <cell r="P4726">
            <v>2</v>
          </cell>
          <cell r="Q4726">
            <v>30.8</v>
          </cell>
          <cell r="R4726">
            <v>11</v>
          </cell>
          <cell r="S4726">
            <v>30.800000000000011</v>
          </cell>
          <cell r="T4726" t="str">
            <v xml:space="preserve"> </v>
          </cell>
        </row>
        <row r="4727">
          <cell r="A4727" t="str">
            <v>84592900</v>
          </cell>
          <cell r="B4727" t="str">
            <v>Machines a percer autres qu'a commande numerique</v>
          </cell>
          <cell r="C4727">
            <v>38393</v>
          </cell>
          <cell r="D4727">
            <v>10</v>
          </cell>
          <cell r="E4727">
            <v>0</v>
          </cell>
          <cell r="F4727">
            <v>18</v>
          </cell>
          <cell r="G4727">
            <v>10</v>
          </cell>
          <cell r="H4727">
            <v>0</v>
          </cell>
          <cell r="I4727">
            <v>18</v>
          </cell>
          <cell r="J4727">
            <v>1</v>
          </cell>
          <cell r="K4727">
            <v>0</v>
          </cell>
          <cell r="L4727" t="str">
            <v>NMB</v>
          </cell>
          <cell r="M4727">
            <v>0</v>
          </cell>
          <cell r="N4727">
            <v>0</v>
          </cell>
          <cell r="O4727" t="str">
            <v>CLASSE</v>
          </cell>
          <cell r="P4727">
            <v>2</v>
          </cell>
          <cell r="Q4727">
            <v>30.8</v>
          </cell>
          <cell r="R4727">
            <v>11</v>
          </cell>
          <cell r="S4727">
            <v>30.800000000000011</v>
          </cell>
          <cell r="T4727" t="str">
            <v xml:space="preserve"> </v>
          </cell>
        </row>
        <row r="4728">
          <cell r="A4728" t="str">
            <v>84593100</v>
          </cell>
          <cell r="B4728" t="str">
            <v>Aleseuses-fraiseuses a commande numerique</v>
          </cell>
          <cell r="C4728">
            <v>38393</v>
          </cell>
          <cell r="D4728">
            <v>10</v>
          </cell>
          <cell r="E4728">
            <v>0</v>
          </cell>
          <cell r="F4728">
            <v>18</v>
          </cell>
          <cell r="G4728">
            <v>10</v>
          </cell>
          <cell r="H4728">
            <v>0</v>
          </cell>
          <cell r="I4728">
            <v>18</v>
          </cell>
          <cell r="J4728">
            <v>1</v>
          </cell>
          <cell r="K4728">
            <v>0</v>
          </cell>
          <cell r="L4728" t="str">
            <v>NMB</v>
          </cell>
          <cell r="M4728">
            <v>0</v>
          </cell>
          <cell r="N4728">
            <v>0</v>
          </cell>
          <cell r="O4728" t="str">
            <v>CLASSE</v>
          </cell>
          <cell r="P4728">
            <v>2</v>
          </cell>
          <cell r="Q4728">
            <v>30.8</v>
          </cell>
          <cell r="R4728">
            <v>11</v>
          </cell>
          <cell r="S4728">
            <v>30.800000000000011</v>
          </cell>
          <cell r="T4728" t="str">
            <v xml:space="preserve"> </v>
          </cell>
        </row>
        <row r="4729">
          <cell r="A4729" t="str">
            <v>84593900</v>
          </cell>
          <cell r="B4729" t="str">
            <v>Aleseuses-fraiseuses autre qu'a commande numerique</v>
          </cell>
          <cell r="C4729">
            <v>38393</v>
          </cell>
          <cell r="D4729">
            <v>10</v>
          </cell>
          <cell r="E4729">
            <v>0</v>
          </cell>
          <cell r="F4729">
            <v>18</v>
          </cell>
          <cell r="G4729">
            <v>10</v>
          </cell>
          <cell r="H4729">
            <v>0</v>
          </cell>
          <cell r="I4729">
            <v>18</v>
          </cell>
          <cell r="J4729">
            <v>1</v>
          </cell>
          <cell r="K4729">
            <v>0</v>
          </cell>
          <cell r="L4729" t="str">
            <v>NMB</v>
          </cell>
          <cell r="M4729">
            <v>0</v>
          </cell>
          <cell r="N4729">
            <v>0</v>
          </cell>
          <cell r="O4729" t="str">
            <v>CLASSE</v>
          </cell>
          <cell r="P4729">
            <v>2</v>
          </cell>
          <cell r="Q4729">
            <v>30.8</v>
          </cell>
          <cell r="R4729">
            <v>11</v>
          </cell>
          <cell r="S4729">
            <v>30.800000000000011</v>
          </cell>
          <cell r="T4729" t="str">
            <v xml:space="preserve"> </v>
          </cell>
        </row>
        <row r="4730">
          <cell r="A4730" t="str">
            <v>84594000</v>
          </cell>
          <cell r="B4730" t="str">
            <v>Machines a aleser autres que celles du 845931 et 845939</v>
          </cell>
          <cell r="C4730">
            <v>38393</v>
          </cell>
          <cell r="D4730">
            <v>10</v>
          </cell>
          <cell r="E4730">
            <v>0</v>
          </cell>
          <cell r="F4730">
            <v>18</v>
          </cell>
          <cell r="G4730">
            <v>10</v>
          </cell>
          <cell r="H4730">
            <v>0</v>
          </cell>
          <cell r="I4730">
            <v>18</v>
          </cell>
          <cell r="J4730">
            <v>1</v>
          </cell>
          <cell r="K4730">
            <v>0</v>
          </cell>
          <cell r="L4730" t="str">
            <v>NMB</v>
          </cell>
          <cell r="M4730">
            <v>0</v>
          </cell>
          <cell r="N4730">
            <v>0</v>
          </cell>
          <cell r="O4730" t="str">
            <v>CLASSE</v>
          </cell>
          <cell r="P4730">
            <v>2</v>
          </cell>
          <cell r="Q4730">
            <v>30.8</v>
          </cell>
          <cell r="R4730">
            <v>11</v>
          </cell>
          <cell r="S4730">
            <v>30.800000000000011</v>
          </cell>
          <cell r="T4730" t="str">
            <v xml:space="preserve"> </v>
          </cell>
        </row>
        <row r="4731">
          <cell r="A4731" t="str">
            <v>84595100</v>
          </cell>
          <cell r="B4731" t="str">
            <v>Machines a fraiser a console a commande numerique</v>
          </cell>
          <cell r="C4731">
            <v>38393</v>
          </cell>
          <cell r="D4731">
            <v>10</v>
          </cell>
          <cell r="E4731">
            <v>0</v>
          </cell>
          <cell r="F4731">
            <v>18</v>
          </cell>
          <cell r="G4731">
            <v>10</v>
          </cell>
          <cell r="H4731">
            <v>0</v>
          </cell>
          <cell r="I4731">
            <v>18</v>
          </cell>
          <cell r="J4731">
            <v>1</v>
          </cell>
          <cell r="K4731">
            <v>0</v>
          </cell>
          <cell r="L4731" t="str">
            <v>NMB</v>
          </cell>
          <cell r="M4731">
            <v>0</v>
          </cell>
          <cell r="N4731">
            <v>0</v>
          </cell>
          <cell r="O4731" t="str">
            <v>CLASSE</v>
          </cell>
          <cell r="P4731">
            <v>2</v>
          </cell>
          <cell r="Q4731">
            <v>30.8</v>
          </cell>
          <cell r="R4731">
            <v>11</v>
          </cell>
          <cell r="S4731">
            <v>30.800000000000011</v>
          </cell>
          <cell r="T4731" t="str">
            <v xml:space="preserve"> </v>
          </cell>
        </row>
        <row r="4732">
          <cell r="A4732" t="str">
            <v>84595900</v>
          </cell>
          <cell r="B4732" t="str">
            <v>Machines a fraiser a console  autre qu'a commande numerique</v>
          </cell>
          <cell r="C4732">
            <v>38393</v>
          </cell>
          <cell r="D4732">
            <v>10</v>
          </cell>
          <cell r="E4732">
            <v>0</v>
          </cell>
          <cell r="F4732">
            <v>18</v>
          </cell>
          <cell r="G4732">
            <v>10</v>
          </cell>
          <cell r="H4732">
            <v>0</v>
          </cell>
          <cell r="I4732">
            <v>18</v>
          </cell>
          <cell r="J4732">
            <v>1</v>
          </cell>
          <cell r="K4732">
            <v>0</v>
          </cell>
          <cell r="L4732" t="str">
            <v>NMB</v>
          </cell>
          <cell r="M4732">
            <v>0</v>
          </cell>
          <cell r="N4732">
            <v>0</v>
          </cell>
          <cell r="O4732" t="str">
            <v>CLASSE</v>
          </cell>
          <cell r="P4732">
            <v>2</v>
          </cell>
          <cell r="Q4732">
            <v>30.8</v>
          </cell>
          <cell r="R4732">
            <v>11</v>
          </cell>
          <cell r="S4732">
            <v>30.800000000000011</v>
          </cell>
          <cell r="T4732" t="str">
            <v xml:space="preserve"> </v>
          </cell>
        </row>
        <row r="4733">
          <cell r="A4733" t="str">
            <v>84596100</v>
          </cell>
          <cell r="B4733" t="str">
            <v>Machines a fraiser a commande numerique</v>
          </cell>
          <cell r="C4733">
            <v>38393</v>
          </cell>
          <cell r="D4733">
            <v>10</v>
          </cell>
          <cell r="E4733">
            <v>0</v>
          </cell>
          <cell r="F4733">
            <v>18</v>
          </cell>
          <cell r="G4733">
            <v>10</v>
          </cell>
          <cell r="H4733">
            <v>0</v>
          </cell>
          <cell r="I4733">
            <v>18</v>
          </cell>
          <cell r="J4733">
            <v>1</v>
          </cell>
          <cell r="K4733">
            <v>0</v>
          </cell>
          <cell r="L4733" t="str">
            <v>NMB</v>
          </cell>
          <cell r="M4733">
            <v>0</v>
          </cell>
          <cell r="N4733">
            <v>0</v>
          </cell>
          <cell r="O4733" t="str">
            <v>CLASSE</v>
          </cell>
          <cell r="P4733">
            <v>2</v>
          </cell>
          <cell r="Q4733">
            <v>30.8</v>
          </cell>
          <cell r="R4733">
            <v>11</v>
          </cell>
          <cell r="S4733">
            <v>30.800000000000011</v>
          </cell>
          <cell r="T4733" t="str">
            <v xml:space="preserve"> </v>
          </cell>
        </row>
        <row r="4734">
          <cell r="A4734" t="str">
            <v>84596900</v>
          </cell>
          <cell r="B4734" t="str">
            <v>Machines a fraiser  autre qu'a commande numerique</v>
          </cell>
          <cell r="C4734">
            <v>38393</v>
          </cell>
          <cell r="D4734">
            <v>10</v>
          </cell>
          <cell r="E4734">
            <v>0</v>
          </cell>
          <cell r="F4734">
            <v>18</v>
          </cell>
          <cell r="G4734">
            <v>10</v>
          </cell>
          <cell r="H4734">
            <v>0</v>
          </cell>
          <cell r="I4734">
            <v>18</v>
          </cell>
          <cell r="J4734">
            <v>1</v>
          </cell>
          <cell r="K4734">
            <v>0</v>
          </cell>
          <cell r="L4734" t="str">
            <v>NMB</v>
          </cell>
          <cell r="M4734">
            <v>0</v>
          </cell>
          <cell r="N4734">
            <v>0</v>
          </cell>
          <cell r="O4734" t="str">
            <v>CLASSE</v>
          </cell>
          <cell r="P4734">
            <v>2</v>
          </cell>
          <cell r="Q4734">
            <v>30.8</v>
          </cell>
          <cell r="R4734">
            <v>11</v>
          </cell>
          <cell r="S4734">
            <v>30.800000000000011</v>
          </cell>
          <cell r="T4734" t="str">
            <v xml:space="preserve"> </v>
          </cell>
        </row>
        <row r="4735">
          <cell r="A4735" t="str">
            <v>84597000</v>
          </cell>
          <cell r="B4735" t="str">
            <v>Machines a fileter ou a tarauder</v>
          </cell>
          <cell r="C4735">
            <v>38393</v>
          </cell>
          <cell r="D4735">
            <v>10</v>
          </cell>
          <cell r="E4735">
            <v>0</v>
          </cell>
          <cell r="F4735">
            <v>18</v>
          </cell>
          <cell r="G4735">
            <v>10</v>
          </cell>
          <cell r="H4735">
            <v>0</v>
          </cell>
          <cell r="I4735">
            <v>18</v>
          </cell>
          <cell r="J4735">
            <v>1</v>
          </cell>
          <cell r="K4735">
            <v>0</v>
          </cell>
          <cell r="L4735" t="str">
            <v>NMB</v>
          </cell>
          <cell r="M4735">
            <v>0</v>
          </cell>
          <cell r="N4735">
            <v>0</v>
          </cell>
          <cell r="O4735" t="str">
            <v>CLASSE</v>
          </cell>
          <cell r="P4735">
            <v>2</v>
          </cell>
          <cell r="Q4735">
            <v>30.8</v>
          </cell>
          <cell r="R4735">
            <v>11</v>
          </cell>
          <cell r="S4735">
            <v>30.800000000000011</v>
          </cell>
          <cell r="T4735" t="str">
            <v xml:space="preserve"> </v>
          </cell>
        </row>
        <row r="4736">
          <cell r="A4736" t="str">
            <v>84601100</v>
          </cell>
          <cell r="B4736" t="str">
            <v>Mach.a rectifier les surfaces planes d'au moins 0.01mm pres,a com.numeriqu</v>
          </cell>
          <cell r="C4736">
            <v>38393</v>
          </cell>
          <cell r="D4736">
            <v>10</v>
          </cell>
          <cell r="E4736">
            <v>0</v>
          </cell>
          <cell r="F4736">
            <v>18</v>
          </cell>
          <cell r="G4736">
            <v>10</v>
          </cell>
          <cell r="H4736">
            <v>0</v>
          </cell>
          <cell r="I4736">
            <v>18</v>
          </cell>
          <cell r="J4736">
            <v>1</v>
          </cell>
          <cell r="K4736">
            <v>0</v>
          </cell>
          <cell r="L4736" t="str">
            <v>NMB</v>
          </cell>
          <cell r="M4736">
            <v>0</v>
          </cell>
          <cell r="N4736">
            <v>0</v>
          </cell>
          <cell r="O4736" t="str">
            <v>CLASSE</v>
          </cell>
          <cell r="P4736">
            <v>2</v>
          </cell>
          <cell r="Q4736">
            <v>30.8</v>
          </cell>
          <cell r="R4736">
            <v>11</v>
          </cell>
          <cell r="S4736">
            <v>30.800000000000011</v>
          </cell>
          <cell r="T4736" t="str">
            <v xml:space="preserve"> </v>
          </cell>
        </row>
        <row r="4737">
          <cell r="A4737" t="str">
            <v>84601900</v>
          </cell>
          <cell r="B4737" t="str">
            <v>Machines de precision a surfacer autre que 846011</v>
          </cell>
          <cell r="C4737">
            <v>38393</v>
          </cell>
          <cell r="D4737">
            <v>10</v>
          </cell>
          <cell r="E4737">
            <v>0</v>
          </cell>
          <cell r="F4737">
            <v>18</v>
          </cell>
          <cell r="G4737">
            <v>10</v>
          </cell>
          <cell r="H4737">
            <v>0</v>
          </cell>
          <cell r="I4737">
            <v>18</v>
          </cell>
          <cell r="J4737">
            <v>1</v>
          </cell>
          <cell r="K4737">
            <v>0</v>
          </cell>
          <cell r="L4737" t="str">
            <v>NMB</v>
          </cell>
          <cell r="M4737">
            <v>0</v>
          </cell>
          <cell r="N4737">
            <v>0</v>
          </cell>
          <cell r="O4737" t="str">
            <v>CLASSE</v>
          </cell>
          <cell r="P4737">
            <v>2</v>
          </cell>
          <cell r="Q4737">
            <v>30.8</v>
          </cell>
          <cell r="R4737">
            <v>11</v>
          </cell>
          <cell r="S4737">
            <v>30.800000000000011</v>
          </cell>
          <cell r="T4737" t="str">
            <v xml:space="preserve"> </v>
          </cell>
        </row>
        <row r="4738">
          <cell r="A4738" t="str">
            <v>84602100</v>
          </cell>
          <cell r="B4738" t="str">
            <v>Machi.a rectifier les surf.planes d'au moins 0.01mm pres a comande numeriq</v>
          </cell>
          <cell r="C4738">
            <v>38393</v>
          </cell>
          <cell r="D4738">
            <v>10</v>
          </cell>
          <cell r="E4738">
            <v>0</v>
          </cell>
          <cell r="F4738">
            <v>18</v>
          </cell>
          <cell r="G4738">
            <v>10</v>
          </cell>
          <cell r="H4738">
            <v>0</v>
          </cell>
          <cell r="I4738">
            <v>18</v>
          </cell>
          <cell r="J4738">
            <v>1</v>
          </cell>
          <cell r="K4738">
            <v>0</v>
          </cell>
          <cell r="L4738" t="str">
            <v>NMB</v>
          </cell>
          <cell r="M4738">
            <v>0</v>
          </cell>
          <cell r="N4738">
            <v>0</v>
          </cell>
          <cell r="O4738" t="str">
            <v>CLASSE</v>
          </cell>
          <cell r="P4738">
            <v>2</v>
          </cell>
          <cell r="Q4738">
            <v>30.8</v>
          </cell>
          <cell r="R4738">
            <v>11</v>
          </cell>
          <cell r="S4738">
            <v>30.800000000000011</v>
          </cell>
          <cell r="T4738" t="str">
            <v xml:space="preserve"> </v>
          </cell>
        </row>
        <row r="4739">
          <cell r="A4739" t="str">
            <v>84602900</v>
          </cell>
          <cell r="B4739" t="str">
            <v>Machines a rectifier  autre qu'a commande numerique</v>
          </cell>
          <cell r="C4739">
            <v>38393</v>
          </cell>
          <cell r="D4739">
            <v>10</v>
          </cell>
          <cell r="E4739">
            <v>0</v>
          </cell>
          <cell r="F4739">
            <v>18</v>
          </cell>
          <cell r="G4739">
            <v>10</v>
          </cell>
          <cell r="H4739">
            <v>0</v>
          </cell>
          <cell r="I4739">
            <v>18</v>
          </cell>
          <cell r="J4739">
            <v>1</v>
          </cell>
          <cell r="K4739">
            <v>0</v>
          </cell>
          <cell r="L4739" t="str">
            <v>NMB</v>
          </cell>
          <cell r="M4739">
            <v>0</v>
          </cell>
          <cell r="N4739">
            <v>0</v>
          </cell>
          <cell r="O4739" t="str">
            <v>CLASSE</v>
          </cell>
          <cell r="P4739">
            <v>2</v>
          </cell>
          <cell r="Q4739">
            <v>30.8</v>
          </cell>
          <cell r="R4739">
            <v>11</v>
          </cell>
          <cell r="S4739">
            <v>30.800000000000011</v>
          </cell>
          <cell r="T4739" t="str">
            <v xml:space="preserve"> </v>
          </cell>
        </row>
        <row r="4740">
          <cell r="A4740" t="str">
            <v>84603100</v>
          </cell>
          <cell r="B4740" t="str">
            <v>Machines a affuter a commande numerique</v>
          </cell>
          <cell r="C4740">
            <v>38393</v>
          </cell>
          <cell r="D4740">
            <v>10</v>
          </cell>
          <cell r="E4740">
            <v>0</v>
          </cell>
          <cell r="F4740">
            <v>18</v>
          </cell>
          <cell r="G4740">
            <v>10</v>
          </cell>
          <cell r="H4740">
            <v>0</v>
          </cell>
          <cell r="I4740">
            <v>18</v>
          </cell>
          <cell r="J4740">
            <v>1</v>
          </cell>
          <cell r="K4740">
            <v>0</v>
          </cell>
          <cell r="L4740" t="str">
            <v>NMB</v>
          </cell>
          <cell r="M4740">
            <v>0</v>
          </cell>
          <cell r="N4740">
            <v>0</v>
          </cell>
          <cell r="O4740" t="str">
            <v>CLASSE</v>
          </cell>
          <cell r="P4740">
            <v>2</v>
          </cell>
          <cell r="Q4740">
            <v>30.8</v>
          </cell>
          <cell r="R4740">
            <v>11</v>
          </cell>
          <cell r="S4740">
            <v>30.800000000000011</v>
          </cell>
          <cell r="T4740" t="str">
            <v xml:space="preserve"> </v>
          </cell>
        </row>
        <row r="4741">
          <cell r="A4741" t="str">
            <v>84603900</v>
          </cell>
          <cell r="B4741" t="str">
            <v>Machines a affuter  autre qu'a commande numerique</v>
          </cell>
          <cell r="C4741">
            <v>38393</v>
          </cell>
          <cell r="D4741">
            <v>10</v>
          </cell>
          <cell r="E4741">
            <v>0</v>
          </cell>
          <cell r="F4741">
            <v>18</v>
          </cell>
          <cell r="G4741">
            <v>10</v>
          </cell>
          <cell r="H4741">
            <v>0</v>
          </cell>
          <cell r="I4741">
            <v>18</v>
          </cell>
          <cell r="J4741">
            <v>1</v>
          </cell>
          <cell r="K4741">
            <v>0</v>
          </cell>
          <cell r="L4741" t="str">
            <v>NMB</v>
          </cell>
          <cell r="M4741">
            <v>0</v>
          </cell>
          <cell r="N4741">
            <v>0</v>
          </cell>
          <cell r="O4741" t="str">
            <v>CLASSE</v>
          </cell>
          <cell r="P4741">
            <v>2</v>
          </cell>
          <cell r="Q4741">
            <v>30.8</v>
          </cell>
          <cell r="R4741">
            <v>11</v>
          </cell>
          <cell r="S4741">
            <v>30.800000000000011</v>
          </cell>
          <cell r="T4741" t="str">
            <v xml:space="preserve"> </v>
          </cell>
        </row>
        <row r="4742">
          <cell r="A4742" t="str">
            <v>84604000</v>
          </cell>
          <cell r="B4742" t="str">
            <v>Machines a glacer ou roder</v>
          </cell>
          <cell r="C4742">
            <v>38393</v>
          </cell>
          <cell r="D4742">
            <v>10</v>
          </cell>
          <cell r="E4742">
            <v>0</v>
          </cell>
          <cell r="F4742">
            <v>18</v>
          </cell>
          <cell r="G4742">
            <v>10</v>
          </cell>
          <cell r="H4742">
            <v>0</v>
          </cell>
          <cell r="I4742">
            <v>18</v>
          </cell>
          <cell r="J4742">
            <v>1</v>
          </cell>
          <cell r="K4742">
            <v>0</v>
          </cell>
          <cell r="L4742" t="str">
            <v>NMB</v>
          </cell>
          <cell r="M4742">
            <v>0</v>
          </cell>
          <cell r="N4742">
            <v>0</v>
          </cell>
          <cell r="O4742" t="str">
            <v>CLASSE</v>
          </cell>
          <cell r="P4742">
            <v>2</v>
          </cell>
          <cell r="Q4742">
            <v>30.8</v>
          </cell>
          <cell r="R4742">
            <v>11</v>
          </cell>
          <cell r="S4742">
            <v>30.800000000000011</v>
          </cell>
          <cell r="T4742" t="str">
            <v xml:space="preserve"> </v>
          </cell>
        </row>
        <row r="4743">
          <cell r="A4743" t="str">
            <v>84609000</v>
          </cell>
          <cell r="B4743" t="str">
            <v>Mach.a ebarber,meuler,polir ou d'autres operat.de finis. _x001B_ ceux de 84.61</v>
          </cell>
          <cell r="C4743">
            <v>38393</v>
          </cell>
          <cell r="D4743">
            <v>10</v>
          </cell>
          <cell r="E4743">
            <v>0</v>
          </cell>
          <cell r="F4743">
            <v>18</v>
          </cell>
          <cell r="G4743">
            <v>10</v>
          </cell>
          <cell r="H4743">
            <v>0</v>
          </cell>
          <cell r="I4743">
            <v>18</v>
          </cell>
          <cell r="J4743">
            <v>1</v>
          </cell>
          <cell r="K4743">
            <v>0</v>
          </cell>
          <cell r="L4743" t="str">
            <v>NMB</v>
          </cell>
          <cell r="M4743">
            <v>0</v>
          </cell>
          <cell r="N4743">
            <v>0</v>
          </cell>
          <cell r="O4743" t="str">
            <v>CLASSE</v>
          </cell>
          <cell r="P4743">
            <v>2</v>
          </cell>
          <cell r="Q4743">
            <v>30.8</v>
          </cell>
          <cell r="R4743">
            <v>11</v>
          </cell>
          <cell r="S4743">
            <v>30.800000000000011</v>
          </cell>
          <cell r="T4743" t="str">
            <v xml:space="preserve"> </v>
          </cell>
        </row>
        <row r="4744">
          <cell r="A4744" t="str">
            <v>84612000</v>
          </cell>
          <cell r="B4744" t="str">
            <v>Etaux-limeurs et machines a mortaiser</v>
          </cell>
          <cell r="C4744">
            <v>38393</v>
          </cell>
          <cell r="D4744">
            <v>10</v>
          </cell>
          <cell r="E4744">
            <v>0</v>
          </cell>
          <cell r="F4744">
            <v>18</v>
          </cell>
          <cell r="G4744">
            <v>10</v>
          </cell>
          <cell r="H4744">
            <v>0</v>
          </cell>
          <cell r="I4744">
            <v>18</v>
          </cell>
          <cell r="J4744">
            <v>1</v>
          </cell>
          <cell r="K4744">
            <v>0</v>
          </cell>
          <cell r="L4744" t="str">
            <v>NMB</v>
          </cell>
          <cell r="M4744">
            <v>0</v>
          </cell>
          <cell r="N4744">
            <v>0</v>
          </cell>
          <cell r="O4744" t="str">
            <v>CLASSE</v>
          </cell>
          <cell r="P4744">
            <v>2</v>
          </cell>
          <cell r="Q4744">
            <v>30.8</v>
          </cell>
          <cell r="R4744">
            <v>11</v>
          </cell>
          <cell r="S4744">
            <v>30.800000000000011</v>
          </cell>
          <cell r="T4744" t="str">
            <v xml:space="preserve"> </v>
          </cell>
        </row>
        <row r="4745">
          <cell r="A4745" t="str">
            <v>84613000</v>
          </cell>
          <cell r="B4745" t="str">
            <v>Machines a brocher</v>
          </cell>
          <cell r="C4745">
            <v>38393</v>
          </cell>
          <cell r="D4745">
            <v>10</v>
          </cell>
          <cell r="E4745">
            <v>0</v>
          </cell>
          <cell r="F4745">
            <v>18</v>
          </cell>
          <cell r="G4745">
            <v>10</v>
          </cell>
          <cell r="H4745">
            <v>0</v>
          </cell>
          <cell r="I4745">
            <v>18</v>
          </cell>
          <cell r="J4745">
            <v>1</v>
          </cell>
          <cell r="K4745">
            <v>0</v>
          </cell>
          <cell r="L4745" t="str">
            <v>NMB</v>
          </cell>
          <cell r="M4745">
            <v>0</v>
          </cell>
          <cell r="N4745">
            <v>0</v>
          </cell>
          <cell r="O4745" t="str">
            <v>CLASSE</v>
          </cell>
          <cell r="P4745">
            <v>2</v>
          </cell>
          <cell r="Q4745">
            <v>30.8</v>
          </cell>
          <cell r="R4745">
            <v>11</v>
          </cell>
          <cell r="S4745">
            <v>30.800000000000011</v>
          </cell>
          <cell r="T4745" t="str">
            <v xml:space="preserve"> </v>
          </cell>
        </row>
        <row r="4746">
          <cell r="A4746" t="str">
            <v>84614000</v>
          </cell>
          <cell r="B4746" t="str">
            <v>Machines a tailler ou finir les engrenages</v>
          </cell>
          <cell r="C4746">
            <v>38393</v>
          </cell>
          <cell r="D4746">
            <v>10</v>
          </cell>
          <cell r="E4746">
            <v>0</v>
          </cell>
          <cell r="F4746">
            <v>18</v>
          </cell>
          <cell r="G4746">
            <v>10</v>
          </cell>
          <cell r="H4746">
            <v>0</v>
          </cell>
          <cell r="I4746">
            <v>18</v>
          </cell>
          <cell r="J4746">
            <v>1</v>
          </cell>
          <cell r="K4746">
            <v>0</v>
          </cell>
          <cell r="L4746" t="str">
            <v>NMB</v>
          </cell>
          <cell r="M4746">
            <v>0</v>
          </cell>
          <cell r="N4746">
            <v>0</v>
          </cell>
          <cell r="O4746" t="str">
            <v>CLASSE</v>
          </cell>
          <cell r="P4746">
            <v>2</v>
          </cell>
          <cell r="Q4746">
            <v>30.8</v>
          </cell>
          <cell r="R4746">
            <v>11</v>
          </cell>
          <cell r="S4746">
            <v>30.800000000000011</v>
          </cell>
          <cell r="T4746" t="str">
            <v xml:space="preserve"> </v>
          </cell>
        </row>
        <row r="4747">
          <cell r="A4747" t="str">
            <v>84615000</v>
          </cell>
          <cell r="B4747" t="str">
            <v>Machines a scier ou tronconner</v>
          </cell>
          <cell r="C4747">
            <v>38393</v>
          </cell>
          <cell r="D4747">
            <v>10</v>
          </cell>
          <cell r="E4747">
            <v>0</v>
          </cell>
          <cell r="F4747">
            <v>18</v>
          </cell>
          <cell r="G4747">
            <v>10</v>
          </cell>
          <cell r="H4747">
            <v>0</v>
          </cell>
          <cell r="I4747">
            <v>18</v>
          </cell>
          <cell r="J4747">
            <v>1</v>
          </cell>
          <cell r="K4747">
            <v>0</v>
          </cell>
          <cell r="L4747" t="str">
            <v>NMB</v>
          </cell>
          <cell r="M4747">
            <v>0</v>
          </cell>
          <cell r="N4747">
            <v>0</v>
          </cell>
          <cell r="O4747" t="str">
            <v>CLASSE</v>
          </cell>
          <cell r="P4747">
            <v>2</v>
          </cell>
          <cell r="Q4747">
            <v>30.8</v>
          </cell>
          <cell r="R4747">
            <v>11</v>
          </cell>
          <cell r="S4747">
            <v>30.800000000000011</v>
          </cell>
          <cell r="T4747" t="str">
            <v xml:space="preserve"> </v>
          </cell>
        </row>
        <row r="4748">
          <cell r="A4748" t="str">
            <v>84619000</v>
          </cell>
          <cell r="B4748" t="str">
            <v>Machines outils travaillant par enlevement de metal ndnca</v>
          </cell>
          <cell r="C4748">
            <v>38393</v>
          </cell>
          <cell r="D4748">
            <v>10</v>
          </cell>
          <cell r="E4748">
            <v>0</v>
          </cell>
          <cell r="F4748">
            <v>18</v>
          </cell>
          <cell r="G4748">
            <v>10</v>
          </cell>
          <cell r="H4748">
            <v>0</v>
          </cell>
          <cell r="I4748">
            <v>18</v>
          </cell>
          <cell r="J4748">
            <v>1</v>
          </cell>
          <cell r="K4748">
            <v>0</v>
          </cell>
          <cell r="L4748" t="str">
            <v>NMB</v>
          </cell>
          <cell r="M4748">
            <v>0</v>
          </cell>
          <cell r="N4748">
            <v>0</v>
          </cell>
          <cell r="O4748" t="str">
            <v>CLASSE</v>
          </cell>
          <cell r="P4748">
            <v>2</v>
          </cell>
          <cell r="Q4748">
            <v>30.8</v>
          </cell>
          <cell r="R4748">
            <v>11</v>
          </cell>
          <cell r="S4748">
            <v>30.800000000000011</v>
          </cell>
          <cell r="T4748" t="str">
            <v xml:space="preserve"> </v>
          </cell>
        </row>
        <row r="4749">
          <cell r="A4749" t="str">
            <v>84621000</v>
          </cell>
          <cell r="B4749" t="str">
            <v>Machines (y.c.presses) a forger,estamper,moutons,marteaux-pilons &amp; martin.</v>
          </cell>
          <cell r="C4749">
            <v>38393</v>
          </cell>
          <cell r="D4749">
            <v>10</v>
          </cell>
          <cell r="E4749">
            <v>0</v>
          </cell>
          <cell r="F4749">
            <v>18</v>
          </cell>
          <cell r="G4749">
            <v>10</v>
          </cell>
          <cell r="H4749">
            <v>0</v>
          </cell>
          <cell r="I4749">
            <v>18</v>
          </cell>
          <cell r="J4749">
            <v>1</v>
          </cell>
          <cell r="K4749">
            <v>0</v>
          </cell>
          <cell r="L4749" t="str">
            <v>NMB</v>
          </cell>
          <cell r="M4749">
            <v>0</v>
          </cell>
          <cell r="N4749">
            <v>0</v>
          </cell>
          <cell r="O4749" t="str">
            <v>CLASSE</v>
          </cell>
          <cell r="P4749">
            <v>2</v>
          </cell>
          <cell r="Q4749">
            <v>30.8</v>
          </cell>
          <cell r="R4749">
            <v>11</v>
          </cell>
          <cell r="S4749">
            <v>30.800000000000011</v>
          </cell>
          <cell r="T4749" t="str">
            <v xml:space="preserve"> </v>
          </cell>
        </row>
        <row r="4750">
          <cell r="A4750" t="str">
            <v>84622100</v>
          </cell>
          <cell r="B4750" t="str">
            <v>Machines y c. presses a rouler,cintrer,plier, planer,a commande numerique</v>
          </cell>
          <cell r="C4750">
            <v>38393</v>
          </cell>
          <cell r="D4750">
            <v>10</v>
          </cell>
          <cell r="E4750">
            <v>0</v>
          </cell>
          <cell r="F4750">
            <v>18</v>
          </cell>
          <cell r="G4750">
            <v>10</v>
          </cell>
          <cell r="H4750">
            <v>0</v>
          </cell>
          <cell r="I4750">
            <v>18</v>
          </cell>
          <cell r="J4750">
            <v>1</v>
          </cell>
          <cell r="K4750">
            <v>0</v>
          </cell>
          <cell r="L4750" t="str">
            <v>NMB</v>
          </cell>
          <cell r="M4750">
            <v>0</v>
          </cell>
          <cell r="N4750">
            <v>0</v>
          </cell>
          <cell r="O4750" t="str">
            <v>CLASSE</v>
          </cell>
          <cell r="P4750">
            <v>2</v>
          </cell>
          <cell r="Q4750">
            <v>30.8</v>
          </cell>
          <cell r="R4750">
            <v>11</v>
          </cell>
          <cell r="S4750">
            <v>30.800000000000011</v>
          </cell>
          <cell r="T4750" t="str">
            <v xml:space="preserve"> </v>
          </cell>
        </row>
        <row r="4751">
          <cell r="A4751" t="str">
            <v>84622900</v>
          </cell>
          <cell r="B4751" t="str">
            <v>Machines yc.presse a rouler,cintrer,plier,planer,autre qu'a commande numer</v>
          </cell>
          <cell r="C4751">
            <v>38393</v>
          </cell>
          <cell r="D4751">
            <v>10</v>
          </cell>
          <cell r="E4751">
            <v>0</v>
          </cell>
          <cell r="F4751">
            <v>18</v>
          </cell>
          <cell r="G4751">
            <v>10</v>
          </cell>
          <cell r="H4751">
            <v>0</v>
          </cell>
          <cell r="I4751">
            <v>18</v>
          </cell>
          <cell r="J4751">
            <v>1</v>
          </cell>
          <cell r="K4751">
            <v>0</v>
          </cell>
          <cell r="L4751" t="str">
            <v>NMB</v>
          </cell>
          <cell r="M4751">
            <v>0</v>
          </cell>
          <cell r="N4751">
            <v>0</v>
          </cell>
          <cell r="O4751" t="str">
            <v>CLASSE</v>
          </cell>
          <cell r="P4751">
            <v>2</v>
          </cell>
          <cell r="Q4751">
            <v>30.8</v>
          </cell>
          <cell r="R4751">
            <v>11</v>
          </cell>
          <cell r="S4751">
            <v>30.800000000000011</v>
          </cell>
          <cell r="T4751" t="str">
            <v xml:space="preserve"> </v>
          </cell>
        </row>
        <row r="4752">
          <cell r="A4752" t="str">
            <v>84623100</v>
          </cell>
          <cell r="B4752" t="str">
            <v>Machines y c. presses a cisailler a commande numerique _x001B_ mach. combinees</v>
          </cell>
          <cell r="C4752">
            <v>38393</v>
          </cell>
          <cell r="D4752">
            <v>10</v>
          </cell>
          <cell r="E4752">
            <v>0</v>
          </cell>
          <cell r="F4752">
            <v>18</v>
          </cell>
          <cell r="G4752">
            <v>10</v>
          </cell>
          <cell r="H4752">
            <v>0</v>
          </cell>
          <cell r="I4752">
            <v>18</v>
          </cell>
          <cell r="J4752">
            <v>1</v>
          </cell>
          <cell r="K4752">
            <v>0</v>
          </cell>
          <cell r="L4752" t="str">
            <v>NMB</v>
          </cell>
          <cell r="M4752">
            <v>0</v>
          </cell>
          <cell r="N4752">
            <v>0</v>
          </cell>
          <cell r="O4752" t="str">
            <v>CLASSE</v>
          </cell>
          <cell r="P4752">
            <v>2</v>
          </cell>
          <cell r="Q4752">
            <v>30.8</v>
          </cell>
          <cell r="R4752">
            <v>11</v>
          </cell>
          <cell r="S4752">
            <v>30.800000000000011</v>
          </cell>
          <cell r="T4752" t="str">
            <v xml:space="preserve"> </v>
          </cell>
        </row>
        <row r="4753">
          <cell r="A4753" t="str">
            <v>84623900</v>
          </cell>
          <cell r="B4753" t="str">
            <v>Mach.yc.presses a cisailler,autre qu' a commandes numeriques</v>
          </cell>
          <cell r="C4753">
            <v>38393</v>
          </cell>
          <cell r="D4753">
            <v>10</v>
          </cell>
          <cell r="E4753">
            <v>0</v>
          </cell>
          <cell r="F4753">
            <v>18</v>
          </cell>
          <cell r="G4753">
            <v>10</v>
          </cell>
          <cell r="H4753">
            <v>0</v>
          </cell>
          <cell r="I4753">
            <v>18</v>
          </cell>
          <cell r="J4753">
            <v>1</v>
          </cell>
          <cell r="K4753">
            <v>0</v>
          </cell>
          <cell r="L4753" t="str">
            <v>NMB</v>
          </cell>
          <cell r="M4753">
            <v>0</v>
          </cell>
          <cell r="N4753">
            <v>0</v>
          </cell>
          <cell r="O4753" t="str">
            <v>CLASSE</v>
          </cell>
          <cell r="P4753">
            <v>2</v>
          </cell>
          <cell r="Q4753">
            <v>30.8</v>
          </cell>
          <cell r="R4753">
            <v>11</v>
          </cell>
          <cell r="S4753">
            <v>30.800000000000011</v>
          </cell>
          <cell r="T4753" t="str">
            <v xml:space="preserve"> </v>
          </cell>
        </row>
        <row r="4754">
          <cell r="A4754" t="str">
            <v>84624100</v>
          </cell>
          <cell r="B4754" t="str">
            <v>Mach. (y c.presses) a poinconner,gruger y c. mach.combinees a com. num.</v>
          </cell>
          <cell r="C4754">
            <v>38393</v>
          </cell>
          <cell r="D4754">
            <v>10</v>
          </cell>
          <cell r="E4754">
            <v>0</v>
          </cell>
          <cell r="F4754">
            <v>18</v>
          </cell>
          <cell r="G4754">
            <v>10</v>
          </cell>
          <cell r="H4754">
            <v>0</v>
          </cell>
          <cell r="I4754">
            <v>18</v>
          </cell>
          <cell r="J4754">
            <v>1</v>
          </cell>
          <cell r="K4754">
            <v>0</v>
          </cell>
          <cell r="L4754" t="str">
            <v>NMB</v>
          </cell>
          <cell r="M4754">
            <v>0</v>
          </cell>
          <cell r="N4754">
            <v>0</v>
          </cell>
          <cell r="O4754" t="str">
            <v>CLASSE</v>
          </cell>
          <cell r="P4754">
            <v>2</v>
          </cell>
          <cell r="Q4754">
            <v>30.8</v>
          </cell>
          <cell r="R4754">
            <v>11</v>
          </cell>
          <cell r="S4754">
            <v>30.800000000000011</v>
          </cell>
          <cell r="T4754" t="str">
            <v xml:space="preserve"> </v>
          </cell>
        </row>
        <row r="4755">
          <cell r="A4755" t="str">
            <v>84624900</v>
          </cell>
          <cell r="B4755" t="str">
            <v>Mach.yc.presse a poinconner,gruger yc.mach.comb.autres qu'a commandes nume</v>
          </cell>
          <cell r="C4755">
            <v>38393</v>
          </cell>
          <cell r="D4755">
            <v>10</v>
          </cell>
          <cell r="E4755">
            <v>0</v>
          </cell>
          <cell r="F4755">
            <v>18</v>
          </cell>
          <cell r="G4755">
            <v>10</v>
          </cell>
          <cell r="H4755">
            <v>0</v>
          </cell>
          <cell r="I4755">
            <v>18</v>
          </cell>
          <cell r="J4755">
            <v>1</v>
          </cell>
          <cell r="K4755">
            <v>0</v>
          </cell>
          <cell r="L4755" t="str">
            <v>NMB</v>
          </cell>
          <cell r="M4755">
            <v>0</v>
          </cell>
          <cell r="N4755">
            <v>0</v>
          </cell>
          <cell r="O4755" t="str">
            <v>CLASSE</v>
          </cell>
          <cell r="P4755">
            <v>2</v>
          </cell>
          <cell r="Q4755">
            <v>30.8</v>
          </cell>
          <cell r="R4755">
            <v>11</v>
          </cell>
          <cell r="S4755">
            <v>30.800000000000011</v>
          </cell>
          <cell r="T4755" t="str">
            <v xml:space="preserve"> </v>
          </cell>
        </row>
        <row r="4756">
          <cell r="A4756" t="str">
            <v>84629100</v>
          </cell>
          <cell r="B4756" t="str">
            <v>Presses hydrauliques</v>
          </cell>
          <cell r="C4756">
            <v>38393</v>
          </cell>
          <cell r="D4756">
            <v>10</v>
          </cell>
          <cell r="E4756">
            <v>0</v>
          </cell>
          <cell r="F4756">
            <v>18</v>
          </cell>
          <cell r="G4756">
            <v>10</v>
          </cell>
          <cell r="H4756">
            <v>0</v>
          </cell>
          <cell r="I4756">
            <v>18</v>
          </cell>
          <cell r="J4756">
            <v>1</v>
          </cell>
          <cell r="K4756">
            <v>0</v>
          </cell>
          <cell r="L4756" t="str">
            <v>NMB</v>
          </cell>
          <cell r="M4756">
            <v>0</v>
          </cell>
          <cell r="N4756">
            <v>0</v>
          </cell>
          <cell r="O4756" t="str">
            <v>CLASSE</v>
          </cell>
          <cell r="P4756">
            <v>2</v>
          </cell>
          <cell r="Q4756">
            <v>30.8</v>
          </cell>
          <cell r="R4756">
            <v>11</v>
          </cell>
          <cell r="S4756">
            <v>30.800000000000011</v>
          </cell>
          <cell r="T4756" t="str">
            <v xml:space="preserve"> </v>
          </cell>
        </row>
        <row r="4757">
          <cell r="A4757" t="str">
            <v>84629900</v>
          </cell>
          <cell r="B4757" t="str">
            <v>Machines du no 84.62 ndnca</v>
          </cell>
          <cell r="C4757">
            <v>38393</v>
          </cell>
          <cell r="D4757">
            <v>10</v>
          </cell>
          <cell r="E4757">
            <v>0</v>
          </cell>
          <cell r="F4757">
            <v>18</v>
          </cell>
          <cell r="G4757">
            <v>10</v>
          </cell>
          <cell r="H4757">
            <v>0</v>
          </cell>
          <cell r="I4757">
            <v>18</v>
          </cell>
          <cell r="J4757">
            <v>1</v>
          </cell>
          <cell r="K4757">
            <v>0</v>
          </cell>
          <cell r="L4757" t="str">
            <v>NMB</v>
          </cell>
          <cell r="M4757">
            <v>0</v>
          </cell>
          <cell r="N4757">
            <v>0</v>
          </cell>
          <cell r="O4757" t="str">
            <v>CLASSE</v>
          </cell>
          <cell r="P4757">
            <v>2</v>
          </cell>
          <cell r="Q4757">
            <v>30.8</v>
          </cell>
          <cell r="R4757">
            <v>11</v>
          </cell>
          <cell r="S4757">
            <v>30.800000000000011</v>
          </cell>
          <cell r="T4757" t="str">
            <v xml:space="preserve"> </v>
          </cell>
        </row>
        <row r="4758">
          <cell r="A4758" t="str">
            <v>84631000</v>
          </cell>
          <cell r="B4758" t="str">
            <v>Bancs a etirer les barres, tubes, profiles, fils ou similaires</v>
          </cell>
          <cell r="C4758">
            <v>38393</v>
          </cell>
          <cell r="D4758">
            <v>10</v>
          </cell>
          <cell r="E4758">
            <v>0</v>
          </cell>
          <cell r="F4758">
            <v>18</v>
          </cell>
          <cell r="G4758">
            <v>10</v>
          </cell>
          <cell r="H4758">
            <v>0</v>
          </cell>
          <cell r="I4758">
            <v>18</v>
          </cell>
          <cell r="J4758">
            <v>1</v>
          </cell>
          <cell r="K4758">
            <v>0</v>
          </cell>
          <cell r="L4758" t="str">
            <v>NMB</v>
          </cell>
          <cell r="M4758">
            <v>0</v>
          </cell>
          <cell r="N4758">
            <v>0</v>
          </cell>
          <cell r="O4758" t="str">
            <v>CLASSE</v>
          </cell>
          <cell r="P4758">
            <v>2</v>
          </cell>
          <cell r="Q4758">
            <v>30.8</v>
          </cell>
          <cell r="R4758">
            <v>11</v>
          </cell>
          <cell r="S4758">
            <v>30.800000000000011</v>
          </cell>
          <cell r="T4758" t="str">
            <v xml:space="preserve"> </v>
          </cell>
        </row>
        <row r="4759">
          <cell r="A4759" t="str">
            <v>84632000</v>
          </cell>
          <cell r="B4759" t="str">
            <v>Machines pour filetage exterieur ou interieur par roulage ou laminage</v>
          </cell>
          <cell r="C4759">
            <v>38393</v>
          </cell>
          <cell r="D4759">
            <v>10</v>
          </cell>
          <cell r="E4759">
            <v>0</v>
          </cell>
          <cell r="F4759">
            <v>18</v>
          </cell>
          <cell r="G4759">
            <v>10</v>
          </cell>
          <cell r="H4759">
            <v>0</v>
          </cell>
          <cell r="I4759">
            <v>18</v>
          </cell>
          <cell r="J4759">
            <v>1</v>
          </cell>
          <cell r="K4759">
            <v>0</v>
          </cell>
          <cell r="L4759" t="str">
            <v>NMB</v>
          </cell>
          <cell r="M4759">
            <v>0</v>
          </cell>
          <cell r="N4759">
            <v>0</v>
          </cell>
          <cell r="O4759" t="str">
            <v>CLASSE</v>
          </cell>
          <cell r="P4759">
            <v>2</v>
          </cell>
          <cell r="Q4759">
            <v>30.8</v>
          </cell>
          <cell r="R4759">
            <v>11</v>
          </cell>
          <cell r="S4759">
            <v>30.800000000000011</v>
          </cell>
          <cell r="T4759" t="str">
            <v xml:space="preserve"> </v>
          </cell>
        </row>
        <row r="4760">
          <cell r="A4760" t="str">
            <v>84633000</v>
          </cell>
          <cell r="B4760" t="str">
            <v>Machines pour le travail des metaux sous forme de fil</v>
          </cell>
          <cell r="C4760">
            <v>38393</v>
          </cell>
          <cell r="D4760">
            <v>10</v>
          </cell>
          <cell r="E4760">
            <v>0</v>
          </cell>
          <cell r="F4760">
            <v>18</v>
          </cell>
          <cell r="G4760">
            <v>10</v>
          </cell>
          <cell r="H4760">
            <v>0</v>
          </cell>
          <cell r="I4760">
            <v>18</v>
          </cell>
          <cell r="J4760">
            <v>1</v>
          </cell>
          <cell r="K4760">
            <v>0</v>
          </cell>
          <cell r="L4760" t="str">
            <v>NMB</v>
          </cell>
          <cell r="M4760">
            <v>0</v>
          </cell>
          <cell r="N4760">
            <v>0</v>
          </cell>
          <cell r="O4760" t="str">
            <v>CLASSE</v>
          </cell>
          <cell r="P4760">
            <v>2</v>
          </cell>
          <cell r="Q4760">
            <v>30.8</v>
          </cell>
          <cell r="R4760">
            <v>11</v>
          </cell>
          <cell r="S4760">
            <v>30.800000000000011</v>
          </cell>
          <cell r="T4760" t="str">
            <v xml:space="preserve"> </v>
          </cell>
        </row>
        <row r="4761">
          <cell r="A4761" t="str">
            <v>84639000</v>
          </cell>
          <cell r="B4761" t="str">
            <v>Machines outils pour travail des metaux sans enlevement de matieres</v>
          </cell>
          <cell r="C4761">
            <v>38393</v>
          </cell>
          <cell r="D4761">
            <v>10</v>
          </cell>
          <cell r="E4761">
            <v>0</v>
          </cell>
          <cell r="F4761">
            <v>18</v>
          </cell>
          <cell r="G4761">
            <v>10</v>
          </cell>
          <cell r="H4761">
            <v>0</v>
          </cell>
          <cell r="I4761">
            <v>18</v>
          </cell>
          <cell r="J4761">
            <v>1</v>
          </cell>
          <cell r="K4761">
            <v>0</v>
          </cell>
          <cell r="L4761" t="str">
            <v>NMB</v>
          </cell>
          <cell r="M4761">
            <v>0</v>
          </cell>
          <cell r="N4761">
            <v>0</v>
          </cell>
          <cell r="O4761" t="str">
            <v>CLASSE</v>
          </cell>
          <cell r="P4761">
            <v>2</v>
          </cell>
          <cell r="Q4761">
            <v>30.8</v>
          </cell>
          <cell r="R4761">
            <v>11</v>
          </cell>
          <cell r="S4761">
            <v>30.800000000000011</v>
          </cell>
          <cell r="T4761" t="str">
            <v xml:space="preserve"> </v>
          </cell>
        </row>
        <row r="4762">
          <cell r="A4762" t="str">
            <v>84641000</v>
          </cell>
          <cell r="B4762" t="str">
            <v>Machines a scier pour le travail a froid du verre</v>
          </cell>
          <cell r="C4762">
            <v>38393</v>
          </cell>
          <cell r="D4762">
            <v>10</v>
          </cell>
          <cell r="E4762">
            <v>0</v>
          </cell>
          <cell r="F4762">
            <v>18</v>
          </cell>
          <cell r="G4762">
            <v>10</v>
          </cell>
          <cell r="H4762">
            <v>0</v>
          </cell>
          <cell r="I4762">
            <v>18</v>
          </cell>
          <cell r="J4762">
            <v>1</v>
          </cell>
          <cell r="K4762">
            <v>0</v>
          </cell>
          <cell r="L4762" t="str">
            <v>NMB</v>
          </cell>
          <cell r="M4762">
            <v>0</v>
          </cell>
          <cell r="N4762">
            <v>0</v>
          </cell>
          <cell r="O4762" t="str">
            <v>CLASSE</v>
          </cell>
          <cell r="P4762">
            <v>2</v>
          </cell>
          <cell r="Q4762">
            <v>30.8</v>
          </cell>
          <cell r="R4762">
            <v>11</v>
          </cell>
          <cell r="S4762">
            <v>30.800000000000011</v>
          </cell>
          <cell r="T4762" t="str">
            <v xml:space="preserve"> </v>
          </cell>
        </row>
        <row r="4763">
          <cell r="A4763" t="str">
            <v>84642000</v>
          </cell>
          <cell r="B4763" t="str">
            <v>Machines a meuler ou polir pour le travail a froid du verre</v>
          </cell>
          <cell r="C4763">
            <v>38393</v>
          </cell>
          <cell r="D4763">
            <v>10</v>
          </cell>
          <cell r="E4763">
            <v>0</v>
          </cell>
          <cell r="F4763">
            <v>18</v>
          </cell>
          <cell r="G4763">
            <v>10</v>
          </cell>
          <cell r="H4763">
            <v>0</v>
          </cell>
          <cell r="I4763">
            <v>18</v>
          </cell>
          <cell r="J4763">
            <v>1</v>
          </cell>
          <cell r="K4763">
            <v>0</v>
          </cell>
          <cell r="L4763" t="str">
            <v>NMB</v>
          </cell>
          <cell r="M4763">
            <v>0</v>
          </cell>
          <cell r="N4763">
            <v>0</v>
          </cell>
          <cell r="O4763" t="str">
            <v>CLASSE</v>
          </cell>
          <cell r="P4763">
            <v>2</v>
          </cell>
          <cell r="Q4763">
            <v>30.8</v>
          </cell>
          <cell r="R4763">
            <v>11</v>
          </cell>
          <cell r="S4763">
            <v>30.800000000000011</v>
          </cell>
          <cell r="T4763" t="str">
            <v xml:space="preserve"> </v>
          </cell>
        </row>
        <row r="4764">
          <cell r="A4764" t="str">
            <v>84649000</v>
          </cell>
          <cell r="B4764" t="str">
            <v>Machines-outils pour le travail a froid du verre autre que du 846410 &amp; 20</v>
          </cell>
          <cell r="C4764">
            <v>38393</v>
          </cell>
          <cell r="D4764">
            <v>10</v>
          </cell>
          <cell r="E4764">
            <v>0</v>
          </cell>
          <cell r="F4764">
            <v>18</v>
          </cell>
          <cell r="G4764">
            <v>10</v>
          </cell>
          <cell r="H4764">
            <v>0</v>
          </cell>
          <cell r="I4764">
            <v>18</v>
          </cell>
          <cell r="J4764">
            <v>1</v>
          </cell>
          <cell r="K4764">
            <v>0</v>
          </cell>
          <cell r="L4764" t="str">
            <v>NMB</v>
          </cell>
          <cell r="M4764">
            <v>0</v>
          </cell>
          <cell r="N4764">
            <v>0</v>
          </cell>
          <cell r="O4764" t="str">
            <v>CLASSE</v>
          </cell>
          <cell r="P4764">
            <v>2</v>
          </cell>
          <cell r="Q4764">
            <v>30.8</v>
          </cell>
          <cell r="R4764">
            <v>11</v>
          </cell>
          <cell r="S4764">
            <v>30.800000000000011</v>
          </cell>
          <cell r="T4764" t="str">
            <v xml:space="preserve"> </v>
          </cell>
        </row>
        <row r="4765">
          <cell r="A4765" t="str">
            <v>84651000</v>
          </cell>
          <cell r="B4765" t="str">
            <v>Machines d'usinage multiple sans changement d'outils</v>
          </cell>
          <cell r="C4765">
            <v>38393</v>
          </cell>
          <cell r="D4765">
            <v>10</v>
          </cell>
          <cell r="E4765">
            <v>0</v>
          </cell>
          <cell r="F4765">
            <v>18</v>
          </cell>
          <cell r="G4765">
            <v>10</v>
          </cell>
          <cell r="H4765">
            <v>0</v>
          </cell>
          <cell r="I4765">
            <v>18</v>
          </cell>
          <cell r="J4765">
            <v>1</v>
          </cell>
          <cell r="K4765">
            <v>0</v>
          </cell>
          <cell r="L4765" t="str">
            <v>NMB</v>
          </cell>
          <cell r="M4765">
            <v>0</v>
          </cell>
          <cell r="N4765">
            <v>0</v>
          </cell>
          <cell r="O4765" t="str">
            <v>CLASSE</v>
          </cell>
          <cell r="P4765">
            <v>2</v>
          </cell>
          <cell r="Q4765">
            <v>30.8</v>
          </cell>
          <cell r="R4765">
            <v>11</v>
          </cell>
          <cell r="S4765">
            <v>30.800000000000011</v>
          </cell>
          <cell r="T4765" t="str">
            <v xml:space="preserve"> </v>
          </cell>
        </row>
        <row r="4766">
          <cell r="A4766" t="str">
            <v>84659100</v>
          </cell>
          <cell r="B4766" t="str">
            <v>Machines a scier</v>
          </cell>
          <cell r="C4766">
            <v>38393</v>
          </cell>
          <cell r="D4766">
            <v>10</v>
          </cell>
          <cell r="E4766">
            <v>0</v>
          </cell>
          <cell r="F4766">
            <v>18</v>
          </cell>
          <cell r="G4766">
            <v>10</v>
          </cell>
          <cell r="H4766">
            <v>0</v>
          </cell>
          <cell r="I4766">
            <v>18</v>
          </cell>
          <cell r="J4766">
            <v>1</v>
          </cell>
          <cell r="K4766">
            <v>0</v>
          </cell>
          <cell r="L4766" t="str">
            <v>NMB</v>
          </cell>
          <cell r="M4766">
            <v>0</v>
          </cell>
          <cell r="N4766">
            <v>0</v>
          </cell>
          <cell r="O4766" t="str">
            <v>CLASSE</v>
          </cell>
          <cell r="P4766">
            <v>2</v>
          </cell>
          <cell r="Q4766">
            <v>30.8</v>
          </cell>
          <cell r="R4766">
            <v>11</v>
          </cell>
          <cell r="S4766">
            <v>30.800000000000011</v>
          </cell>
          <cell r="T4766" t="str">
            <v xml:space="preserve"> </v>
          </cell>
        </row>
        <row r="4767">
          <cell r="A4767" t="str">
            <v>84659200</v>
          </cell>
          <cell r="B4767" t="str">
            <v>Machines a degauchir, a raboter a fraiser ou a mouliner</v>
          </cell>
          <cell r="C4767">
            <v>38393</v>
          </cell>
          <cell r="D4767">
            <v>10</v>
          </cell>
          <cell r="E4767">
            <v>0</v>
          </cell>
          <cell r="F4767">
            <v>18</v>
          </cell>
          <cell r="G4767">
            <v>10</v>
          </cell>
          <cell r="H4767">
            <v>0</v>
          </cell>
          <cell r="I4767">
            <v>18</v>
          </cell>
          <cell r="J4767">
            <v>1</v>
          </cell>
          <cell r="K4767">
            <v>0</v>
          </cell>
          <cell r="L4767" t="str">
            <v>NMB</v>
          </cell>
          <cell r="M4767">
            <v>0</v>
          </cell>
          <cell r="N4767">
            <v>0</v>
          </cell>
          <cell r="O4767" t="str">
            <v>CLASSE</v>
          </cell>
          <cell r="P4767">
            <v>2</v>
          </cell>
          <cell r="Q4767">
            <v>30.8</v>
          </cell>
          <cell r="R4767">
            <v>11</v>
          </cell>
          <cell r="S4767">
            <v>30.800000000000011</v>
          </cell>
          <cell r="T4767" t="str">
            <v xml:space="preserve"> </v>
          </cell>
        </row>
        <row r="4768">
          <cell r="A4768" t="str">
            <v>84659300</v>
          </cell>
          <cell r="B4768" t="str">
            <v>Machines a meuler, poncer ou polir</v>
          </cell>
          <cell r="C4768">
            <v>38393</v>
          </cell>
          <cell r="D4768">
            <v>10</v>
          </cell>
          <cell r="E4768">
            <v>0</v>
          </cell>
          <cell r="F4768">
            <v>18</v>
          </cell>
          <cell r="G4768">
            <v>10</v>
          </cell>
          <cell r="H4768">
            <v>0</v>
          </cell>
          <cell r="I4768">
            <v>18</v>
          </cell>
          <cell r="J4768">
            <v>1</v>
          </cell>
          <cell r="K4768">
            <v>0</v>
          </cell>
          <cell r="L4768" t="str">
            <v>NMB</v>
          </cell>
          <cell r="M4768">
            <v>0</v>
          </cell>
          <cell r="N4768">
            <v>0</v>
          </cell>
          <cell r="O4768" t="str">
            <v>CLASSE</v>
          </cell>
          <cell r="P4768">
            <v>2</v>
          </cell>
          <cell r="Q4768">
            <v>30.8</v>
          </cell>
          <cell r="R4768">
            <v>11</v>
          </cell>
          <cell r="S4768">
            <v>30.800000000000011</v>
          </cell>
          <cell r="T4768" t="str">
            <v xml:space="preserve"> </v>
          </cell>
        </row>
        <row r="4769">
          <cell r="A4769" t="str">
            <v>84659400</v>
          </cell>
          <cell r="B4769" t="str">
            <v>Machines a cintrer ou assembler</v>
          </cell>
          <cell r="C4769">
            <v>38393</v>
          </cell>
          <cell r="D4769">
            <v>10</v>
          </cell>
          <cell r="E4769">
            <v>0</v>
          </cell>
          <cell r="F4769">
            <v>18</v>
          </cell>
          <cell r="G4769">
            <v>10</v>
          </cell>
          <cell r="H4769">
            <v>0</v>
          </cell>
          <cell r="I4769">
            <v>18</v>
          </cell>
          <cell r="J4769">
            <v>1</v>
          </cell>
          <cell r="K4769">
            <v>0</v>
          </cell>
          <cell r="L4769" t="str">
            <v>NMB</v>
          </cell>
          <cell r="M4769">
            <v>0</v>
          </cell>
          <cell r="N4769">
            <v>0</v>
          </cell>
          <cell r="O4769" t="str">
            <v>CLASSE</v>
          </cell>
          <cell r="P4769">
            <v>2</v>
          </cell>
          <cell r="Q4769">
            <v>30.8</v>
          </cell>
          <cell r="R4769">
            <v>11</v>
          </cell>
          <cell r="S4769">
            <v>30.800000000000011</v>
          </cell>
          <cell r="T4769" t="str">
            <v xml:space="preserve"> </v>
          </cell>
        </row>
        <row r="4770">
          <cell r="A4770" t="str">
            <v>84659500</v>
          </cell>
          <cell r="B4770" t="str">
            <v>Machines a percer ou mortaiser</v>
          </cell>
          <cell r="C4770">
            <v>38393</v>
          </cell>
          <cell r="D4770">
            <v>10</v>
          </cell>
          <cell r="E4770">
            <v>0</v>
          </cell>
          <cell r="F4770">
            <v>18</v>
          </cell>
          <cell r="G4770">
            <v>10</v>
          </cell>
          <cell r="H4770">
            <v>0</v>
          </cell>
          <cell r="I4770">
            <v>18</v>
          </cell>
          <cell r="J4770">
            <v>1</v>
          </cell>
          <cell r="K4770">
            <v>0</v>
          </cell>
          <cell r="L4770" t="str">
            <v>NMB</v>
          </cell>
          <cell r="M4770">
            <v>0</v>
          </cell>
          <cell r="N4770">
            <v>0</v>
          </cell>
          <cell r="O4770" t="str">
            <v>CLASSE</v>
          </cell>
          <cell r="P4770">
            <v>2</v>
          </cell>
          <cell r="Q4770">
            <v>30.8</v>
          </cell>
          <cell r="R4770">
            <v>11</v>
          </cell>
          <cell r="S4770">
            <v>30.800000000000011</v>
          </cell>
          <cell r="T4770" t="str">
            <v xml:space="preserve"> </v>
          </cell>
        </row>
        <row r="4771">
          <cell r="A4771" t="str">
            <v>84659600</v>
          </cell>
          <cell r="B4771" t="str">
            <v>Machines a fendre, trancher ou derouler</v>
          </cell>
          <cell r="C4771">
            <v>38393</v>
          </cell>
          <cell r="D4771">
            <v>10</v>
          </cell>
          <cell r="E4771">
            <v>0</v>
          </cell>
          <cell r="F4771">
            <v>18</v>
          </cell>
          <cell r="G4771">
            <v>10</v>
          </cell>
          <cell r="H4771">
            <v>0</v>
          </cell>
          <cell r="I4771">
            <v>18</v>
          </cell>
          <cell r="J4771">
            <v>1</v>
          </cell>
          <cell r="K4771">
            <v>0</v>
          </cell>
          <cell r="L4771" t="str">
            <v>NMB</v>
          </cell>
          <cell r="M4771">
            <v>0</v>
          </cell>
          <cell r="N4771">
            <v>0</v>
          </cell>
          <cell r="O4771" t="str">
            <v>CLASSE</v>
          </cell>
          <cell r="P4771">
            <v>2</v>
          </cell>
          <cell r="Q4771">
            <v>30.8</v>
          </cell>
          <cell r="R4771">
            <v>11</v>
          </cell>
          <cell r="S4771">
            <v>30.800000000000011</v>
          </cell>
          <cell r="T4771" t="str">
            <v xml:space="preserve"> </v>
          </cell>
        </row>
        <row r="4772">
          <cell r="A4772" t="str">
            <v>84659900</v>
          </cell>
          <cell r="B4772" t="str">
            <v>Machines outils pour travail du bois, liege, os, ndnca</v>
          </cell>
          <cell r="C4772">
            <v>38393</v>
          </cell>
          <cell r="D4772">
            <v>10</v>
          </cell>
          <cell r="E4772">
            <v>0</v>
          </cell>
          <cell r="F4772">
            <v>18</v>
          </cell>
          <cell r="G4772">
            <v>10</v>
          </cell>
          <cell r="H4772">
            <v>0</v>
          </cell>
          <cell r="I4772">
            <v>18</v>
          </cell>
          <cell r="J4772">
            <v>1</v>
          </cell>
          <cell r="K4772">
            <v>0</v>
          </cell>
          <cell r="L4772" t="str">
            <v>NMB</v>
          </cell>
          <cell r="M4772">
            <v>0</v>
          </cell>
          <cell r="N4772">
            <v>0</v>
          </cell>
          <cell r="O4772" t="str">
            <v>CLASSE</v>
          </cell>
          <cell r="P4772">
            <v>2</v>
          </cell>
          <cell r="Q4772">
            <v>30.8</v>
          </cell>
          <cell r="R4772">
            <v>11</v>
          </cell>
          <cell r="S4772">
            <v>30.800000000000011</v>
          </cell>
          <cell r="T4772" t="str">
            <v xml:space="preserve"> </v>
          </cell>
        </row>
        <row r="4773">
          <cell r="A4773" t="str">
            <v>84661000</v>
          </cell>
          <cell r="B4773" t="str">
            <v>Porte-outils et filieres a declenchement automatique</v>
          </cell>
          <cell r="C4773">
            <v>38393</v>
          </cell>
          <cell r="D4773">
            <v>10</v>
          </cell>
          <cell r="E4773">
            <v>0</v>
          </cell>
          <cell r="F4773">
            <v>18</v>
          </cell>
          <cell r="G4773">
            <v>10</v>
          </cell>
          <cell r="H4773">
            <v>0</v>
          </cell>
          <cell r="I4773">
            <v>18</v>
          </cell>
          <cell r="J4773">
            <v>1</v>
          </cell>
          <cell r="K4773">
            <v>0</v>
          </cell>
          <cell r="L4773" t="str">
            <v>KGM</v>
          </cell>
          <cell r="M4773">
            <v>0</v>
          </cell>
          <cell r="N4773">
            <v>0</v>
          </cell>
          <cell r="O4773" t="str">
            <v>CLASSE</v>
          </cell>
          <cell r="P4773">
            <v>2</v>
          </cell>
          <cell r="Q4773">
            <v>30.8</v>
          </cell>
          <cell r="R4773">
            <v>11</v>
          </cell>
          <cell r="S4773">
            <v>30.800000000000011</v>
          </cell>
          <cell r="T4773" t="str">
            <v xml:space="preserve"> </v>
          </cell>
        </row>
        <row r="4774">
          <cell r="A4774" t="str">
            <v>84662000</v>
          </cell>
          <cell r="B4774" t="str">
            <v>Porte-pieces</v>
          </cell>
          <cell r="C4774">
            <v>38393</v>
          </cell>
          <cell r="D4774">
            <v>10</v>
          </cell>
          <cell r="E4774">
            <v>0</v>
          </cell>
          <cell r="F4774">
            <v>18</v>
          </cell>
          <cell r="G4774">
            <v>10</v>
          </cell>
          <cell r="H4774">
            <v>0</v>
          </cell>
          <cell r="I4774">
            <v>18</v>
          </cell>
          <cell r="J4774">
            <v>1</v>
          </cell>
          <cell r="K4774">
            <v>0</v>
          </cell>
          <cell r="L4774" t="str">
            <v>KGM</v>
          </cell>
          <cell r="M4774">
            <v>0</v>
          </cell>
          <cell r="N4774">
            <v>0</v>
          </cell>
          <cell r="O4774" t="str">
            <v>CLASSE</v>
          </cell>
          <cell r="P4774">
            <v>2</v>
          </cell>
          <cell r="Q4774">
            <v>30.8</v>
          </cell>
          <cell r="R4774">
            <v>11</v>
          </cell>
          <cell r="S4774">
            <v>30.800000000000011</v>
          </cell>
          <cell r="T4774" t="str">
            <v xml:space="preserve"> </v>
          </cell>
        </row>
        <row r="4775">
          <cell r="A4775" t="str">
            <v>84663000</v>
          </cell>
          <cell r="B4775" t="str">
            <v>Dispositifs diviseurs et speciaux se montant sur machines outils</v>
          </cell>
          <cell r="C4775">
            <v>38393</v>
          </cell>
          <cell r="D4775">
            <v>10</v>
          </cell>
          <cell r="E4775">
            <v>0</v>
          </cell>
          <cell r="F4775">
            <v>18</v>
          </cell>
          <cell r="G4775">
            <v>10</v>
          </cell>
          <cell r="H4775">
            <v>0</v>
          </cell>
          <cell r="I4775">
            <v>18</v>
          </cell>
          <cell r="J4775">
            <v>1</v>
          </cell>
          <cell r="K4775">
            <v>0</v>
          </cell>
          <cell r="L4775" t="str">
            <v>KGM</v>
          </cell>
          <cell r="M4775">
            <v>0</v>
          </cell>
          <cell r="N4775">
            <v>0</v>
          </cell>
          <cell r="O4775" t="str">
            <v>CLASSE</v>
          </cell>
          <cell r="P4775">
            <v>2</v>
          </cell>
          <cell r="Q4775">
            <v>30.8</v>
          </cell>
          <cell r="R4775">
            <v>11</v>
          </cell>
          <cell r="S4775">
            <v>30.800000000000011</v>
          </cell>
          <cell r="T4775" t="str">
            <v xml:space="preserve"> </v>
          </cell>
        </row>
        <row r="4776">
          <cell r="A4776" t="str">
            <v>84669100</v>
          </cell>
          <cell r="B4776" t="str">
            <v>Accessoires pour machines du n. 84.64</v>
          </cell>
          <cell r="C4776">
            <v>38393</v>
          </cell>
          <cell r="D4776">
            <v>10</v>
          </cell>
          <cell r="E4776">
            <v>0</v>
          </cell>
          <cell r="F4776">
            <v>18</v>
          </cell>
          <cell r="G4776">
            <v>10</v>
          </cell>
          <cell r="H4776">
            <v>0</v>
          </cell>
          <cell r="I4776">
            <v>18</v>
          </cell>
          <cell r="J4776">
            <v>1</v>
          </cell>
          <cell r="K4776">
            <v>0</v>
          </cell>
          <cell r="L4776" t="str">
            <v>KGM</v>
          </cell>
          <cell r="M4776">
            <v>0</v>
          </cell>
          <cell r="N4776">
            <v>0</v>
          </cell>
          <cell r="O4776" t="str">
            <v>CLASSE</v>
          </cell>
          <cell r="P4776">
            <v>2</v>
          </cell>
          <cell r="Q4776">
            <v>30.8</v>
          </cell>
          <cell r="R4776">
            <v>11</v>
          </cell>
          <cell r="S4776">
            <v>30.800000000000011</v>
          </cell>
          <cell r="T4776" t="str">
            <v xml:space="preserve"> </v>
          </cell>
        </row>
        <row r="4777">
          <cell r="A4777" t="str">
            <v>84669200</v>
          </cell>
          <cell r="B4777" t="str">
            <v>Accessoires pour machines du n. 84.65</v>
          </cell>
          <cell r="C4777">
            <v>38393</v>
          </cell>
          <cell r="D4777">
            <v>10</v>
          </cell>
          <cell r="E4777">
            <v>0</v>
          </cell>
          <cell r="F4777">
            <v>18</v>
          </cell>
          <cell r="G4777">
            <v>10</v>
          </cell>
          <cell r="H4777">
            <v>0</v>
          </cell>
          <cell r="I4777">
            <v>18</v>
          </cell>
          <cell r="J4777">
            <v>1</v>
          </cell>
          <cell r="K4777">
            <v>0</v>
          </cell>
          <cell r="L4777" t="str">
            <v>KGM</v>
          </cell>
          <cell r="M4777">
            <v>0</v>
          </cell>
          <cell r="N4777">
            <v>0</v>
          </cell>
          <cell r="O4777" t="str">
            <v>CLASSE</v>
          </cell>
          <cell r="P4777">
            <v>2</v>
          </cell>
          <cell r="Q4777">
            <v>30.8</v>
          </cell>
          <cell r="R4777">
            <v>11</v>
          </cell>
          <cell r="S4777">
            <v>30.800000000000011</v>
          </cell>
          <cell r="T4777" t="str">
            <v xml:space="preserve"> </v>
          </cell>
        </row>
        <row r="4778">
          <cell r="A4778" t="str">
            <v>84669300</v>
          </cell>
          <cell r="B4778" t="str">
            <v>Accessoires pour machines du n. 84.56 a 84.61 ndnca</v>
          </cell>
          <cell r="C4778">
            <v>38393</v>
          </cell>
          <cell r="D4778">
            <v>10</v>
          </cell>
          <cell r="E4778">
            <v>0</v>
          </cell>
          <cell r="F4778">
            <v>18</v>
          </cell>
          <cell r="G4778">
            <v>10</v>
          </cell>
          <cell r="H4778">
            <v>0</v>
          </cell>
          <cell r="I4778">
            <v>18</v>
          </cell>
          <cell r="J4778">
            <v>1</v>
          </cell>
          <cell r="K4778">
            <v>0</v>
          </cell>
          <cell r="L4778" t="str">
            <v>KGM</v>
          </cell>
          <cell r="M4778">
            <v>0</v>
          </cell>
          <cell r="N4778">
            <v>0</v>
          </cell>
          <cell r="O4778" t="str">
            <v>CLASSE</v>
          </cell>
          <cell r="P4778">
            <v>2</v>
          </cell>
          <cell r="Q4778">
            <v>30.8</v>
          </cell>
          <cell r="R4778">
            <v>11</v>
          </cell>
          <cell r="S4778">
            <v>30.800000000000011</v>
          </cell>
          <cell r="T4778" t="str">
            <v xml:space="preserve"> </v>
          </cell>
        </row>
        <row r="4779">
          <cell r="A4779" t="str">
            <v>84669400</v>
          </cell>
          <cell r="B4779" t="str">
            <v>Accssoires pour autres machines des n. 84.62 ou 84.63</v>
          </cell>
          <cell r="C4779">
            <v>38393</v>
          </cell>
          <cell r="D4779">
            <v>10</v>
          </cell>
          <cell r="E4779">
            <v>0</v>
          </cell>
          <cell r="F4779">
            <v>18</v>
          </cell>
          <cell r="G4779">
            <v>10</v>
          </cell>
          <cell r="H4779">
            <v>0</v>
          </cell>
          <cell r="I4779">
            <v>18</v>
          </cell>
          <cell r="J4779">
            <v>1</v>
          </cell>
          <cell r="K4779">
            <v>0</v>
          </cell>
          <cell r="L4779" t="str">
            <v>KGM</v>
          </cell>
          <cell r="M4779">
            <v>0</v>
          </cell>
          <cell r="N4779">
            <v>0</v>
          </cell>
          <cell r="O4779" t="str">
            <v>CLASSE</v>
          </cell>
          <cell r="P4779">
            <v>2</v>
          </cell>
          <cell r="Q4779">
            <v>30.8</v>
          </cell>
          <cell r="R4779">
            <v>11</v>
          </cell>
          <cell r="S4779">
            <v>30.800000000000011</v>
          </cell>
          <cell r="T4779" t="str">
            <v xml:space="preserve"> </v>
          </cell>
        </row>
        <row r="4780">
          <cell r="A4780" t="str">
            <v>84671100</v>
          </cell>
          <cell r="B4780" t="str">
            <v>Outils pneumatiques rotatifs (meme a percussion) pour emploi a la main</v>
          </cell>
          <cell r="C4780">
            <v>38393</v>
          </cell>
          <cell r="D4780">
            <v>10</v>
          </cell>
          <cell r="E4780">
            <v>0</v>
          </cell>
          <cell r="F4780">
            <v>18</v>
          </cell>
          <cell r="G4780">
            <v>10</v>
          </cell>
          <cell r="H4780">
            <v>0</v>
          </cell>
          <cell r="I4780">
            <v>18</v>
          </cell>
          <cell r="J4780">
            <v>1</v>
          </cell>
          <cell r="K4780">
            <v>0</v>
          </cell>
          <cell r="L4780" t="str">
            <v>KGM</v>
          </cell>
          <cell r="M4780">
            <v>0</v>
          </cell>
          <cell r="N4780">
            <v>0</v>
          </cell>
          <cell r="O4780" t="str">
            <v>CLASSE</v>
          </cell>
          <cell r="P4780">
            <v>2</v>
          </cell>
          <cell r="Q4780">
            <v>30.8</v>
          </cell>
          <cell r="R4780">
            <v>11</v>
          </cell>
          <cell r="S4780">
            <v>30.800000000000011</v>
          </cell>
          <cell r="T4780" t="str">
            <v xml:space="preserve"> </v>
          </cell>
        </row>
        <row r="4781">
          <cell r="A4781" t="str">
            <v>84671900</v>
          </cell>
          <cell r="B4781" t="str">
            <v>Outils pneumatiques pour emploi a la main autre que du 846711</v>
          </cell>
          <cell r="C4781">
            <v>38393</v>
          </cell>
          <cell r="D4781">
            <v>10</v>
          </cell>
          <cell r="E4781">
            <v>0</v>
          </cell>
          <cell r="F4781">
            <v>18</v>
          </cell>
          <cell r="G4781">
            <v>10</v>
          </cell>
          <cell r="H4781">
            <v>0</v>
          </cell>
          <cell r="I4781">
            <v>18</v>
          </cell>
          <cell r="J4781">
            <v>1</v>
          </cell>
          <cell r="K4781">
            <v>0</v>
          </cell>
          <cell r="L4781" t="str">
            <v>KGM</v>
          </cell>
          <cell r="M4781">
            <v>0</v>
          </cell>
          <cell r="N4781">
            <v>0</v>
          </cell>
          <cell r="O4781" t="str">
            <v>CLASSE</v>
          </cell>
          <cell r="P4781">
            <v>2</v>
          </cell>
          <cell r="Q4781">
            <v>30.8</v>
          </cell>
          <cell r="R4781">
            <v>11</v>
          </cell>
          <cell r="S4781">
            <v>30.800000000000011</v>
          </cell>
          <cell r="T4781" t="str">
            <v xml:space="preserve"> </v>
          </cell>
        </row>
        <row r="4782">
          <cell r="A4782" t="str">
            <v>84672100</v>
          </cell>
          <cell r="B4782" t="str">
            <v>Perceuses de tous genres,yc les perforatrices rotatives</v>
          </cell>
          <cell r="C4782">
            <v>38393</v>
          </cell>
          <cell r="D4782">
            <v>10</v>
          </cell>
          <cell r="E4782">
            <v>0</v>
          </cell>
          <cell r="F4782">
            <v>18</v>
          </cell>
          <cell r="G4782">
            <v>10</v>
          </cell>
          <cell r="H4782">
            <v>0</v>
          </cell>
          <cell r="I4782">
            <v>18</v>
          </cell>
          <cell r="J4782">
            <v>1</v>
          </cell>
          <cell r="K4782">
            <v>0</v>
          </cell>
          <cell r="L4782" t="str">
            <v>KGM</v>
          </cell>
          <cell r="M4782">
            <v>0</v>
          </cell>
          <cell r="N4782">
            <v>0</v>
          </cell>
          <cell r="O4782" t="str">
            <v>CLASSE</v>
          </cell>
          <cell r="P4782">
            <v>2</v>
          </cell>
          <cell r="Q4782">
            <v>30.8</v>
          </cell>
          <cell r="R4782">
            <v>11</v>
          </cell>
          <cell r="S4782">
            <v>30.800000000000011</v>
          </cell>
          <cell r="T4782" t="str">
            <v xml:space="preserve"> </v>
          </cell>
        </row>
        <row r="4783">
          <cell r="A4783" t="str">
            <v>84672200</v>
          </cell>
          <cell r="B4783" t="str">
            <v>Scies &amp; tron_x0007_onneuses</v>
          </cell>
          <cell r="C4783">
            <v>38393</v>
          </cell>
          <cell r="D4783">
            <v>10</v>
          </cell>
          <cell r="E4783">
            <v>0</v>
          </cell>
          <cell r="F4783">
            <v>18</v>
          </cell>
          <cell r="G4783">
            <v>10</v>
          </cell>
          <cell r="H4783">
            <v>0</v>
          </cell>
          <cell r="I4783">
            <v>18</v>
          </cell>
          <cell r="J4783">
            <v>1</v>
          </cell>
          <cell r="K4783">
            <v>0</v>
          </cell>
          <cell r="L4783" t="str">
            <v>KGM</v>
          </cell>
          <cell r="M4783">
            <v>0</v>
          </cell>
          <cell r="N4783">
            <v>0</v>
          </cell>
          <cell r="O4783" t="str">
            <v>CLASSE</v>
          </cell>
          <cell r="P4783">
            <v>2</v>
          </cell>
          <cell r="Q4783">
            <v>30.8</v>
          </cell>
          <cell r="R4783">
            <v>11</v>
          </cell>
          <cell r="S4783">
            <v>30.800000000000011</v>
          </cell>
          <cell r="T4783" t="str">
            <v xml:space="preserve"> </v>
          </cell>
        </row>
        <row r="4784">
          <cell r="A4784" t="str">
            <v>84672900</v>
          </cell>
          <cell r="B4784" t="str">
            <v>Outils pneumatiques _x0005_ moteur _x0002_lectrique incorpor_x0002_ autres que 846721 &amp; 846722</v>
          </cell>
          <cell r="C4784">
            <v>38393</v>
          </cell>
          <cell r="D4784">
            <v>10</v>
          </cell>
          <cell r="E4784">
            <v>0</v>
          </cell>
          <cell r="F4784">
            <v>18</v>
          </cell>
          <cell r="G4784">
            <v>10</v>
          </cell>
          <cell r="H4784">
            <v>0</v>
          </cell>
          <cell r="I4784">
            <v>18</v>
          </cell>
          <cell r="J4784">
            <v>1</v>
          </cell>
          <cell r="K4784">
            <v>0</v>
          </cell>
          <cell r="L4784" t="str">
            <v>KGM</v>
          </cell>
          <cell r="M4784">
            <v>0</v>
          </cell>
          <cell r="N4784">
            <v>0</v>
          </cell>
          <cell r="O4784" t="str">
            <v>CLASSE</v>
          </cell>
          <cell r="P4784">
            <v>2</v>
          </cell>
          <cell r="Q4784">
            <v>30.8</v>
          </cell>
          <cell r="R4784">
            <v>11</v>
          </cell>
          <cell r="S4784">
            <v>30.800000000000011</v>
          </cell>
          <cell r="T4784" t="str">
            <v xml:space="preserve"> </v>
          </cell>
        </row>
        <row r="4785">
          <cell r="A4785" t="str">
            <v>84678100</v>
          </cell>
          <cell r="B4785" t="str">
            <v>Tronconneuse a chaine pour emploi a la main</v>
          </cell>
          <cell r="C4785">
            <v>38393</v>
          </cell>
          <cell r="D4785">
            <v>10</v>
          </cell>
          <cell r="E4785">
            <v>0</v>
          </cell>
          <cell r="F4785">
            <v>18</v>
          </cell>
          <cell r="G4785">
            <v>10</v>
          </cell>
          <cell r="H4785">
            <v>0</v>
          </cell>
          <cell r="I4785">
            <v>18</v>
          </cell>
          <cell r="J4785">
            <v>1</v>
          </cell>
          <cell r="K4785">
            <v>0</v>
          </cell>
          <cell r="L4785" t="str">
            <v>KGM</v>
          </cell>
          <cell r="M4785">
            <v>0</v>
          </cell>
          <cell r="N4785">
            <v>0</v>
          </cell>
          <cell r="O4785" t="str">
            <v>CLASSE</v>
          </cell>
          <cell r="P4785">
            <v>2</v>
          </cell>
          <cell r="Q4785">
            <v>30.8</v>
          </cell>
          <cell r="R4785">
            <v>11</v>
          </cell>
          <cell r="S4785">
            <v>30.800000000000011</v>
          </cell>
          <cell r="T4785" t="str">
            <v xml:space="preserve"> </v>
          </cell>
        </row>
        <row r="4786">
          <cell r="A4786" t="str">
            <v>84678900</v>
          </cell>
          <cell r="B4786" t="str">
            <v>Outils a moteur incorpore autre qu'electrique pour emploi a la main ndnca</v>
          </cell>
          <cell r="C4786">
            <v>38393</v>
          </cell>
          <cell r="D4786">
            <v>10</v>
          </cell>
          <cell r="E4786">
            <v>0</v>
          </cell>
          <cell r="F4786">
            <v>18</v>
          </cell>
          <cell r="G4786">
            <v>10</v>
          </cell>
          <cell r="H4786">
            <v>0</v>
          </cell>
          <cell r="I4786">
            <v>18</v>
          </cell>
          <cell r="J4786">
            <v>1</v>
          </cell>
          <cell r="K4786">
            <v>0</v>
          </cell>
          <cell r="L4786" t="str">
            <v>KGM</v>
          </cell>
          <cell r="M4786">
            <v>0</v>
          </cell>
          <cell r="N4786">
            <v>0</v>
          </cell>
          <cell r="O4786" t="str">
            <v>CLASSE</v>
          </cell>
          <cell r="P4786">
            <v>2</v>
          </cell>
          <cell r="Q4786">
            <v>30.8</v>
          </cell>
          <cell r="R4786">
            <v>11</v>
          </cell>
          <cell r="S4786">
            <v>30.800000000000011</v>
          </cell>
          <cell r="T4786" t="str">
            <v xml:space="preserve"> </v>
          </cell>
        </row>
        <row r="4787">
          <cell r="A4787" t="str">
            <v>84679100</v>
          </cell>
          <cell r="B4787" t="str">
            <v>Parties de tronconneuse a chaine pour emploi a la main</v>
          </cell>
          <cell r="C4787">
            <v>38393</v>
          </cell>
          <cell r="D4787">
            <v>10</v>
          </cell>
          <cell r="E4787">
            <v>0</v>
          </cell>
          <cell r="F4787">
            <v>18</v>
          </cell>
          <cell r="G4787">
            <v>10</v>
          </cell>
          <cell r="H4787">
            <v>0</v>
          </cell>
          <cell r="I4787">
            <v>18</v>
          </cell>
          <cell r="J4787">
            <v>1</v>
          </cell>
          <cell r="K4787">
            <v>0</v>
          </cell>
          <cell r="L4787" t="str">
            <v>KGM</v>
          </cell>
          <cell r="M4787">
            <v>0</v>
          </cell>
          <cell r="N4787">
            <v>0</v>
          </cell>
          <cell r="O4787" t="str">
            <v>CLASSE</v>
          </cell>
          <cell r="P4787">
            <v>2</v>
          </cell>
          <cell r="Q4787">
            <v>30.8</v>
          </cell>
          <cell r="R4787">
            <v>11</v>
          </cell>
          <cell r="S4787">
            <v>30.800000000000011</v>
          </cell>
          <cell r="T4787" t="str">
            <v xml:space="preserve"> </v>
          </cell>
        </row>
        <row r="4788">
          <cell r="A4788" t="str">
            <v>84679200</v>
          </cell>
          <cell r="B4788" t="str">
            <v>Parties d'outils pneumatiques pour emploi a la main</v>
          </cell>
          <cell r="C4788">
            <v>38393</v>
          </cell>
          <cell r="D4788">
            <v>10</v>
          </cell>
          <cell r="E4788">
            <v>0</v>
          </cell>
          <cell r="F4788">
            <v>18</v>
          </cell>
          <cell r="G4788">
            <v>10</v>
          </cell>
          <cell r="H4788">
            <v>0</v>
          </cell>
          <cell r="I4788">
            <v>18</v>
          </cell>
          <cell r="J4788">
            <v>1</v>
          </cell>
          <cell r="K4788">
            <v>0</v>
          </cell>
          <cell r="L4788" t="str">
            <v>KGM</v>
          </cell>
          <cell r="M4788">
            <v>0</v>
          </cell>
          <cell r="N4788">
            <v>0</v>
          </cell>
          <cell r="O4788" t="str">
            <v>CLASSE</v>
          </cell>
          <cell r="P4788">
            <v>2</v>
          </cell>
          <cell r="Q4788">
            <v>30.8</v>
          </cell>
          <cell r="R4788">
            <v>11</v>
          </cell>
          <cell r="S4788">
            <v>30.800000000000011</v>
          </cell>
          <cell r="T4788" t="str">
            <v xml:space="preserve"> </v>
          </cell>
        </row>
        <row r="4789">
          <cell r="A4789" t="str">
            <v>84679900</v>
          </cell>
          <cell r="B4789" t="str">
            <v>Parties d'outils a main a moteur incorpore autre qu'electrique..</v>
          </cell>
          <cell r="C4789">
            <v>38393</v>
          </cell>
          <cell r="D4789">
            <v>10</v>
          </cell>
          <cell r="E4789">
            <v>0</v>
          </cell>
          <cell r="F4789">
            <v>18</v>
          </cell>
          <cell r="G4789">
            <v>10</v>
          </cell>
          <cell r="H4789">
            <v>0</v>
          </cell>
          <cell r="I4789">
            <v>18</v>
          </cell>
          <cell r="J4789">
            <v>1</v>
          </cell>
          <cell r="K4789">
            <v>0</v>
          </cell>
          <cell r="L4789" t="str">
            <v>KGM</v>
          </cell>
          <cell r="M4789">
            <v>0</v>
          </cell>
          <cell r="N4789">
            <v>0</v>
          </cell>
          <cell r="O4789" t="str">
            <v>CLASSE</v>
          </cell>
          <cell r="P4789">
            <v>2</v>
          </cell>
          <cell r="Q4789">
            <v>30.8</v>
          </cell>
          <cell r="R4789">
            <v>11</v>
          </cell>
          <cell r="S4789">
            <v>30.800000000000011</v>
          </cell>
          <cell r="T4789" t="str">
            <v xml:space="preserve"> </v>
          </cell>
        </row>
        <row r="4790">
          <cell r="A4790" t="str">
            <v>84681000</v>
          </cell>
          <cell r="B4790" t="str">
            <v>Chalumeaux guides a la main</v>
          </cell>
          <cell r="C4790">
            <v>38393</v>
          </cell>
          <cell r="D4790">
            <v>10</v>
          </cell>
          <cell r="E4790">
            <v>0</v>
          </cell>
          <cell r="F4790">
            <v>18</v>
          </cell>
          <cell r="G4790">
            <v>10</v>
          </cell>
          <cell r="H4790">
            <v>0</v>
          </cell>
          <cell r="I4790">
            <v>18</v>
          </cell>
          <cell r="J4790">
            <v>1</v>
          </cell>
          <cell r="K4790">
            <v>0</v>
          </cell>
          <cell r="L4790" t="str">
            <v>NMB</v>
          </cell>
          <cell r="M4790">
            <v>0</v>
          </cell>
          <cell r="N4790">
            <v>0</v>
          </cell>
          <cell r="O4790" t="str">
            <v>CLASSE</v>
          </cell>
          <cell r="P4790">
            <v>2</v>
          </cell>
          <cell r="Q4790">
            <v>30.8</v>
          </cell>
          <cell r="R4790">
            <v>11</v>
          </cell>
          <cell r="S4790">
            <v>30.800000000000011</v>
          </cell>
          <cell r="T4790" t="str">
            <v xml:space="preserve"> </v>
          </cell>
        </row>
        <row r="4791">
          <cell r="A4791" t="str">
            <v>84682000</v>
          </cell>
          <cell r="B4791" t="str">
            <v>Machines et appareils aux gaz</v>
          </cell>
          <cell r="C4791">
            <v>38393</v>
          </cell>
          <cell r="D4791">
            <v>10</v>
          </cell>
          <cell r="E4791">
            <v>0</v>
          </cell>
          <cell r="F4791">
            <v>18</v>
          </cell>
          <cell r="G4791">
            <v>10</v>
          </cell>
          <cell r="H4791">
            <v>0</v>
          </cell>
          <cell r="I4791">
            <v>18</v>
          </cell>
          <cell r="J4791">
            <v>1</v>
          </cell>
          <cell r="K4791">
            <v>0</v>
          </cell>
          <cell r="L4791" t="str">
            <v>NMB</v>
          </cell>
          <cell r="M4791">
            <v>0</v>
          </cell>
          <cell r="N4791">
            <v>0</v>
          </cell>
          <cell r="O4791" t="str">
            <v>CLASSE</v>
          </cell>
          <cell r="P4791">
            <v>2</v>
          </cell>
          <cell r="Q4791">
            <v>30.8</v>
          </cell>
          <cell r="R4791">
            <v>11</v>
          </cell>
          <cell r="S4791">
            <v>30.800000000000011</v>
          </cell>
          <cell r="T4791" t="str">
            <v xml:space="preserve"> </v>
          </cell>
        </row>
        <row r="4792">
          <cell r="A4792" t="str">
            <v>84688000</v>
          </cell>
          <cell r="B4792" t="str">
            <v>Machines et appareils pour brasage, soudage, trempe superficielle</v>
          </cell>
          <cell r="C4792">
            <v>38393</v>
          </cell>
          <cell r="D4792">
            <v>10</v>
          </cell>
          <cell r="E4792">
            <v>0</v>
          </cell>
          <cell r="F4792">
            <v>18</v>
          </cell>
          <cell r="G4792">
            <v>10</v>
          </cell>
          <cell r="H4792">
            <v>0</v>
          </cell>
          <cell r="I4792">
            <v>18</v>
          </cell>
          <cell r="J4792">
            <v>1</v>
          </cell>
          <cell r="K4792">
            <v>0</v>
          </cell>
          <cell r="L4792" t="str">
            <v>NMB</v>
          </cell>
          <cell r="M4792">
            <v>0</v>
          </cell>
          <cell r="N4792">
            <v>0</v>
          </cell>
          <cell r="O4792" t="str">
            <v>CLASSE</v>
          </cell>
          <cell r="P4792">
            <v>2</v>
          </cell>
          <cell r="Q4792">
            <v>30.8</v>
          </cell>
          <cell r="R4792">
            <v>11</v>
          </cell>
          <cell r="S4792">
            <v>30.800000000000011</v>
          </cell>
          <cell r="T4792" t="str">
            <v xml:space="preserve"> </v>
          </cell>
        </row>
        <row r="4793">
          <cell r="A4793" t="str">
            <v>84689000</v>
          </cell>
          <cell r="B4793" t="str">
            <v>Parties des machines et appareils pour brasage...des carbures metalliques</v>
          </cell>
          <cell r="C4793">
            <v>38393</v>
          </cell>
          <cell r="D4793">
            <v>10</v>
          </cell>
          <cell r="E4793">
            <v>0</v>
          </cell>
          <cell r="F4793">
            <v>18</v>
          </cell>
          <cell r="G4793">
            <v>10</v>
          </cell>
          <cell r="H4793">
            <v>0</v>
          </cell>
          <cell r="I4793">
            <v>18</v>
          </cell>
          <cell r="J4793">
            <v>1</v>
          </cell>
          <cell r="K4793">
            <v>0</v>
          </cell>
          <cell r="L4793" t="str">
            <v>KGM</v>
          </cell>
          <cell r="M4793">
            <v>0</v>
          </cell>
          <cell r="N4793">
            <v>0</v>
          </cell>
          <cell r="O4793" t="str">
            <v>CLASSE</v>
          </cell>
          <cell r="P4793">
            <v>2</v>
          </cell>
          <cell r="Q4793">
            <v>30.8</v>
          </cell>
          <cell r="R4793">
            <v>11</v>
          </cell>
          <cell r="S4793">
            <v>30.800000000000011</v>
          </cell>
          <cell r="T4793" t="str">
            <v xml:space="preserve"> </v>
          </cell>
        </row>
        <row r="4794">
          <cell r="A4794" t="str">
            <v>84691100</v>
          </cell>
          <cell r="B4794" t="str">
            <v>Machines automatique pour le traitement de textes</v>
          </cell>
          <cell r="C4794">
            <v>38393</v>
          </cell>
          <cell r="D4794">
            <v>20</v>
          </cell>
          <cell r="E4794">
            <v>0</v>
          </cell>
          <cell r="F4794">
            <v>18</v>
          </cell>
          <cell r="G4794">
            <v>20</v>
          </cell>
          <cell r="H4794">
            <v>0</v>
          </cell>
          <cell r="I4794">
            <v>18</v>
          </cell>
          <cell r="J4794">
            <v>1</v>
          </cell>
          <cell r="K4794">
            <v>0</v>
          </cell>
          <cell r="L4794" t="str">
            <v>NMB</v>
          </cell>
          <cell r="M4794">
            <v>0</v>
          </cell>
          <cell r="N4794">
            <v>0</v>
          </cell>
          <cell r="O4794" t="str">
            <v>CLASSE</v>
          </cell>
          <cell r="P4794">
            <v>3</v>
          </cell>
          <cell r="Q4794">
            <v>42.6</v>
          </cell>
          <cell r="R4794">
            <v>21</v>
          </cell>
          <cell r="S4794">
            <v>42.599999999999994</v>
          </cell>
          <cell r="T4794" t="str">
            <v xml:space="preserve"> </v>
          </cell>
        </row>
        <row r="4795">
          <cell r="A4795" t="str">
            <v>84691200</v>
          </cell>
          <cell r="B4795" t="str">
            <v>Machines a ecrire automatiques</v>
          </cell>
          <cell r="C4795">
            <v>38393</v>
          </cell>
          <cell r="D4795">
            <v>20</v>
          </cell>
          <cell r="E4795">
            <v>0</v>
          </cell>
          <cell r="F4795">
            <v>18</v>
          </cell>
          <cell r="G4795">
            <v>20</v>
          </cell>
          <cell r="H4795">
            <v>0</v>
          </cell>
          <cell r="I4795">
            <v>18</v>
          </cell>
          <cell r="J4795">
            <v>1</v>
          </cell>
          <cell r="K4795">
            <v>0</v>
          </cell>
          <cell r="L4795" t="str">
            <v>NMB</v>
          </cell>
          <cell r="M4795">
            <v>0</v>
          </cell>
          <cell r="N4795">
            <v>0</v>
          </cell>
          <cell r="O4795" t="str">
            <v>CLASSE</v>
          </cell>
          <cell r="P4795">
            <v>3</v>
          </cell>
          <cell r="Q4795">
            <v>42.6</v>
          </cell>
          <cell r="R4795">
            <v>21</v>
          </cell>
          <cell r="S4795">
            <v>42.599999999999994</v>
          </cell>
          <cell r="T4795" t="str">
            <v xml:space="preserve"> </v>
          </cell>
        </row>
        <row r="4796">
          <cell r="A4796" t="str">
            <v>84692000</v>
          </cell>
          <cell r="B4796" t="str">
            <v>Machines a ecrire electriques autre que du 846912</v>
          </cell>
          <cell r="C4796">
            <v>38393</v>
          </cell>
          <cell r="D4796">
            <v>20</v>
          </cell>
          <cell r="E4796">
            <v>0</v>
          </cell>
          <cell r="F4796">
            <v>18</v>
          </cell>
          <cell r="G4796">
            <v>20</v>
          </cell>
          <cell r="H4796">
            <v>0</v>
          </cell>
          <cell r="I4796">
            <v>18</v>
          </cell>
          <cell r="J4796">
            <v>1</v>
          </cell>
          <cell r="K4796">
            <v>0</v>
          </cell>
          <cell r="L4796" t="str">
            <v>NMB</v>
          </cell>
          <cell r="M4796">
            <v>0</v>
          </cell>
          <cell r="N4796">
            <v>0</v>
          </cell>
          <cell r="O4796" t="str">
            <v>CLASSE</v>
          </cell>
          <cell r="P4796">
            <v>3</v>
          </cell>
          <cell r="Q4796">
            <v>42.6</v>
          </cell>
          <cell r="R4796">
            <v>21</v>
          </cell>
          <cell r="S4796">
            <v>42.599999999999994</v>
          </cell>
          <cell r="T4796" t="str">
            <v xml:space="preserve"> </v>
          </cell>
        </row>
        <row r="4797">
          <cell r="A4797" t="str">
            <v>84693000</v>
          </cell>
          <cell r="B4797" t="str">
            <v>Machines a ecrire non electriques</v>
          </cell>
          <cell r="C4797">
            <v>38393</v>
          </cell>
          <cell r="D4797">
            <v>20</v>
          </cell>
          <cell r="E4797">
            <v>0</v>
          </cell>
          <cell r="F4797">
            <v>18</v>
          </cell>
          <cell r="G4797">
            <v>20</v>
          </cell>
          <cell r="H4797">
            <v>0</v>
          </cell>
          <cell r="I4797">
            <v>18</v>
          </cell>
          <cell r="J4797">
            <v>1</v>
          </cell>
          <cell r="K4797">
            <v>0</v>
          </cell>
          <cell r="L4797" t="str">
            <v>NMB</v>
          </cell>
          <cell r="M4797">
            <v>0</v>
          </cell>
          <cell r="N4797">
            <v>0</v>
          </cell>
          <cell r="O4797" t="str">
            <v>CLASSE</v>
          </cell>
          <cell r="P4797">
            <v>3</v>
          </cell>
          <cell r="Q4797">
            <v>42.6</v>
          </cell>
          <cell r="R4797">
            <v>21</v>
          </cell>
          <cell r="S4797">
            <v>42.599999999999994</v>
          </cell>
          <cell r="T4797" t="str">
            <v xml:space="preserve"> </v>
          </cell>
        </row>
        <row r="4798">
          <cell r="A4798" t="str">
            <v>84701000</v>
          </cell>
          <cell r="B4798" t="str">
            <v>Calculatrices electroniques pouvant fonctionner sans energie exterieure</v>
          </cell>
          <cell r="C4798">
            <v>38393</v>
          </cell>
          <cell r="D4798">
            <v>10</v>
          </cell>
          <cell r="E4798">
            <v>0</v>
          </cell>
          <cell r="F4798">
            <v>18</v>
          </cell>
          <cell r="G4798">
            <v>10</v>
          </cell>
          <cell r="H4798">
            <v>0</v>
          </cell>
          <cell r="I4798">
            <v>18</v>
          </cell>
          <cell r="J4798">
            <v>1</v>
          </cell>
          <cell r="K4798">
            <v>0</v>
          </cell>
          <cell r="L4798" t="str">
            <v>NMB</v>
          </cell>
          <cell r="M4798">
            <v>0</v>
          </cell>
          <cell r="N4798">
            <v>0</v>
          </cell>
          <cell r="O4798" t="str">
            <v>CLASSE</v>
          </cell>
          <cell r="P4798">
            <v>2</v>
          </cell>
          <cell r="Q4798">
            <v>30.8</v>
          </cell>
          <cell r="R4798">
            <v>11</v>
          </cell>
          <cell r="S4798">
            <v>30.800000000000011</v>
          </cell>
          <cell r="T4798" t="str">
            <v xml:space="preserve"> </v>
          </cell>
        </row>
        <row r="4799">
          <cell r="A4799" t="str">
            <v>84702100</v>
          </cell>
          <cell r="B4799" t="str">
            <v>Machines a calculer electroniques comportant un organe imprimant</v>
          </cell>
          <cell r="C4799">
            <v>38393</v>
          </cell>
          <cell r="D4799">
            <v>20</v>
          </cell>
          <cell r="E4799">
            <v>0</v>
          </cell>
          <cell r="F4799">
            <v>18</v>
          </cell>
          <cell r="G4799">
            <v>20</v>
          </cell>
          <cell r="H4799">
            <v>0</v>
          </cell>
          <cell r="I4799">
            <v>18</v>
          </cell>
          <cell r="J4799">
            <v>1</v>
          </cell>
          <cell r="K4799">
            <v>0</v>
          </cell>
          <cell r="L4799" t="str">
            <v>NMB</v>
          </cell>
          <cell r="M4799">
            <v>0</v>
          </cell>
          <cell r="N4799">
            <v>0</v>
          </cell>
          <cell r="O4799" t="str">
            <v>CLASSE</v>
          </cell>
          <cell r="P4799">
            <v>3</v>
          </cell>
          <cell r="Q4799">
            <v>42.6</v>
          </cell>
          <cell r="R4799">
            <v>21</v>
          </cell>
          <cell r="S4799">
            <v>42.599999999999994</v>
          </cell>
          <cell r="T4799" t="str">
            <v xml:space="preserve"> </v>
          </cell>
        </row>
        <row r="4800">
          <cell r="A4800" t="str">
            <v>84702900</v>
          </cell>
          <cell r="B4800" t="str">
            <v>Machines a calculer electroniques sans organe d'impression</v>
          </cell>
          <cell r="C4800">
            <v>38393</v>
          </cell>
          <cell r="D4800">
            <v>20</v>
          </cell>
          <cell r="E4800">
            <v>0</v>
          </cell>
          <cell r="F4800">
            <v>18</v>
          </cell>
          <cell r="G4800">
            <v>20</v>
          </cell>
          <cell r="H4800">
            <v>0</v>
          </cell>
          <cell r="I4800">
            <v>18</v>
          </cell>
          <cell r="J4800">
            <v>1</v>
          </cell>
          <cell r="K4800">
            <v>0</v>
          </cell>
          <cell r="L4800" t="str">
            <v>NMB</v>
          </cell>
          <cell r="M4800">
            <v>0</v>
          </cell>
          <cell r="N4800">
            <v>0</v>
          </cell>
          <cell r="O4800" t="str">
            <v>CLASSE</v>
          </cell>
          <cell r="P4800">
            <v>3</v>
          </cell>
          <cell r="Q4800">
            <v>42.6</v>
          </cell>
          <cell r="R4800">
            <v>21</v>
          </cell>
          <cell r="S4800">
            <v>42.599999999999994</v>
          </cell>
          <cell r="T4800" t="str">
            <v xml:space="preserve"> </v>
          </cell>
        </row>
        <row r="4801">
          <cell r="A4801" t="str">
            <v>84703000</v>
          </cell>
          <cell r="B4801" t="str">
            <v>Machines a calculer autres que des n. 847010 a 847029</v>
          </cell>
          <cell r="C4801">
            <v>38393</v>
          </cell>
          <cell r="D4801">
            <v>20</v>
          </cell>
          <cell r="E4801">
            <v>0</v>
          </cell>
          <cell r="F4801">
            <v>18</v>
          </cell>
          <cell r="G4801">
            <v>20</v>
          </cell>
          <cell r="H4801">
            <v>0</v>
          </cell>
          <cell r="I4801">
            <v>18</v>
          </cell>
          <cell r="J4801">
            <v>1</v>
          </cell>
          <cell r="K4801">
            <v>0</v>
          </cell>
          <cell r="L4801" t="str">
            <v>NMB</v>
          </cell>
          <cell r="M4801">
            <v>0</v>
          </cell>
          <cell r="N4801">
            <v>0</v>
          </cell>
          <cell r="O4801" t="str">
            <v>CLASSE</v>
          </cell>
          <cell r="P4801">
            <v>3</v>
          </cell>
          <cell r="Q4801">
            <v>42.6</v>
          </cell>
          <cell r="R4801">
            <v>21</v>
          </cell>
          <cell r="S4801">
            <v>42.599999999999994</v>
          </cell>
          <cell r="T4801" t="str">
            <v xml:space="preserve"> </v>
          </cell>
        </row>
        <row r="4802">
          <cell r="A4802" t="str">
            <v>84704000</v>
          </cell>
          <cell r="B4802" t="str">
            <v>Machines comptables</v>
          </cell>
          <cell r="C4802">
            <v>38393</v>
          </cell>
          <cell r="D4802">
            <v>20</v>
          </cell>
          <cell r="E4802">
            <v>0</v>
          </cell>
          <cell r="F4802">
            <v>18</v>
          </cell>
          <cell r="G4802">
            <v>20</v>
          </cell>
          <cell r="H4802">
            <v>0</v>
          </cell>
          <cell r="I4802">
            <v>18</v>
          </cell>
          <cell r="J4802">
            <v>1</v>
          </cell>
          <cell r="K4802">
            <v>0</v>
          </cell>
          <cell r="L4802" t="str">
            <v>NMB</v>
          </cell>
          <cell r="M4802">
            <v>0</v>
          </cell>
          <cell r="N4802">
            <v>0</v>
          </cell>
          <cell r="O4802" t="str">
            <v>CLASSE</v>
          </cell>
          <cell r="P4802">
            <v>3</v>
          </cell>
          <cell r="Q4802">
            <v>42.6</v>
          </cell>
          <cell r="R4802">
            <v>21</v>
          </cell>
          <cell r="S4802">
            <v>42.599999999999994</v>
          </cell>
          <cell r="T4802" t="str">
            <v xml:space="preserve"> </v>
          </cell>
        </row>
        <row r="4803">
          <cell r="A4803" t="str">
            <v>84705000</v>
          </cell>
          <cell r="B4803" t="str">
            <v>Caisses enregistreuses</v>
          </cell>
          <cell r="C4803">
            <v>38393</v>
          </cell>
          <cell r="D4803">
            <v>20</v>
          </cell>
          <cell r="E4803">
            <v>0</v>
          </cell>
          <cell r="F4803">
            <v>18</v>
          </cell>
          <cell r="G4803">
            <v>20</v>
          </cell>
          <cell r="H4803">
            <v>0</v>
          </cell>
          <cell r="I4803">
            <v>18</v>
          </cell>
          <cell r="J4803">
            <v>1</v>
          </cell>
          <cell r="K4803">
            <v>0</v>
          </cell>
          <cell r="L4803" t="str">
            <v>NMB</v>
          </cell>
          <cell r="M4803">
            <v>0</v>
          </cell>
          <cell r="N4803">
            <v>0</v>
          </cell>
          <cell r="O4803" t="str">
            <v>CLASSE</v>
          </cell>
          <cell r="P4803">
            <v>3</v>
          </cell>
          <cell r="Q4803">
            <v>42.6</v>
          </cell>
          <cell r="R4803">
            <v>21</v>
          </cell>
          <cell r="S4803">
            <v>42.599999999999994</v>
          </cell>
          <cell r="T4803" t="str">
            <v xml:space="preserve"> </v>
          </cell>
        </row>
        <row r="4804">
          <cell r="A4804" t="str">
            <v>84709000</v>
          </cell>
          <cell r="B4804" t="str">
            <v>Machines a affranchir, a etablir les tickets...a dispositif de calcul</v>
          </cell>
          <cell r="C4804">
            <v>38393</v>
          </cell>
          <cell r="D4804">
            <v>20</v>
          </cell>
          <cell r="E4804">
            <v>0</v>
          </cell>
          <cell r="F4804">
            <v>18</v>
          </cell>
          <cell r="G4804">
            <v>20</v>
          </cell>
          <cell r="H4804">
            <v>0</v>
          </cell>
          <cell r="I4804">
            <v>18</v>
          </cell>
          <cell r="J4804">
            <v>1</v>
          </cell>
          <cell r="K4804">
            <v>0</v>
          </cell>
          <cell r="L4804" t="str">
            <v>NMB</v>
          </cell>
          <cell r="M4804">
            <v>0</v>
          </cell>
          <cell r="N4804">
            <v>0</v>
          </cell>
          <cell r="O4804" t="str">
            <v>CLASSE</v>
          </cell>
          <cell r="P4804">
            <v>3</v>
          </cell>
          <cell r="Q4804">
            <v>42.6</v>
          </cell>
          <cell r="R4804">
            <v>21</v>
          </cell>
          <cell r="S4804">
            <v>42.599999999999994</v>
          </cell>
          <cell r="T4804" t="str">
            <v xml:space="preserve"> </v>
          </cell>
        </row>
        <row r="4805">
          <cell r="A4805" t="str">
            <v>84711000</v>
          </cell>
          <cell r="B4805" t="str">
            <v>Machines automatiques de traitement de l'information analogiques,hybrides</v>
          </cell>
          <cell r="C4805">
            <v>38393</v>
          </cell>
          <cell r="D4805">
            <v>10</v>
          </cell>
          <cell r="E4805">
            <v>0</v>
          </cell>
          <cell r="F4805">
            <v>18</v>
          </cell>
          <cell r="G4805">
            <v>10</v>
          </cell>
          <cell r="H4805">
            <v>0</v>
          </cell>
          <cell r="I4805">
            <v>18</v>
          </cell>
          <cell r="J4805">
            <v>1</v>
          </cell>
          <cell r="K4805">
            <v>0</v>
          </cell>
          <cell r="L4805" t="str">
            <v>NMB</v>
          </cell>
          <cell r="M4805">
            <v>0</v>
          </cell>
          <cell r="N4805">
            <v>0</v>
          </cell>
          <cell r="O4805" t="str">
            <v>CLASSE</v>
          </cell>
          <cell r="P4805">
            <v>2</v>
          </cell>
          <cell r="Q4805">
            <v>30.8</v>
          </cell>
          <cell r="R4805">
            <v>11</v>
          </cell>
          <cell r="S4805">
            <v>30.800000000000011</v>
          </cell>
          <cell r="T4805" t="str">
            <v xml:space="preserve"> </v>
          </cell>
        </row>
        <row r="4806">
          <cell r="A4806" t="str">
            <v>84713000</v>
          </cell>
          <cell r="B4806" t="str">
            <v>Machines autom. de traitement de l'information numerique portative &lt;= 10kg</v>
          </cell>
          <cell r="C4806">
            <v>38393</v>
          </cell>
          <cell r="D4806">
            <v>10</v>
          </cell>
          <cell r="E4806">
            <v>0</v>
          </cell>
          <cell r="F4806">
            <v>18</v>
          </cell>
          <cell r="G4806">
            <v>10</v>
          </cell>
          <cell r="H4806">
            <v>0</v>
          </cell>
          <cell r="I4806">
            <v>18</v>
          </cell>
          <cell r="J4806">
            <v>1</v>
          </cell>
          <cell r="K4806">
            <v>0</v>
          </cell>
          <cell r="L4806" t="str">
            <v>NMB</v>
          </cell>
          <cell r="M4806">
            <v>0</v>
          </cell>
          <cell r="N4806">
            <v>0</v>
          </cell>
          <cell r="O4806" t="str">
            <v>CLASSE</v>
          </cell>
          <cell r="P4806">
            <v>2</v>
          </cell>
          <cell r="Q4806">
            <v>30.8</v>
          </cell>
          <cell r="R4806">
            <v>11</v>
          </cell>
          <cell r="S4806">
            <v>30.800000000000011</v>
          </cell>
          <cell r="T4806" t="str">
            <v xml:space="preserve"> </v>
          </cell>
        </row>
        <row r="4807">
          <cell r="A4807" t="str">
            <v>84714100</v>
          </cell>
          <cell r="B4807" t="str">
            <v>Mach.autom de traitmt. de l'information avec une unite d'entree,de sortie</v>
          </cell>
          <cell r="C4807">
            <v>38393</v>
          </cell>
          <cell r="D4807">
            <v>10</v>
          </cell>
          <cell r="E4807">
            <v>0</v>
          </cell>
          <cell r="F4807">
            <v>18</v>
          </cell>
          <cell r="G4807">
            <v>10</v>
          </cell>
          <cell r="H4807">
            <v>0</v>
          </cell>
          <cell r="I4807">
            <v>18</v>
          </cell>
          <cell r="J4807">
            <v>1</v>
          </cell>
          <cell r="K4807">
            <v>0</v>
          </cell>
          <cell r="L4807" t="str">
            <v>NMB</v>
          </cell>
          <cell r="M4807">
            <v>0</v>
          </cell>
          <cell r="N4807">
            <v>0</v>
          </cell>
          <cell r="O4807" t="str">
            <v>CLASSE</v>
          </cell>
          <cell r="P4807">
            <v>2</v>
          </cell>
          <cell r="Q4807">
            <v>30.8</v>
          </cell>
          <cell r="R4807">
            <v>11</v>
          </cell>
          <cell r="S4807">
            <v>30.800000000000011</v>
          </cell>
          <cell r="T4807" t="str">
            <v xml:space="preserve"> </v>
          </cell>
        </row>
        <row r="4808">
          <cell r="A4808" t="str">
            <v>84714900</v>
          </cell>
          <cell r="B4808" t="str">
            <v>Machines automatique pr traitement d'inform num_x0002_rique ss forme systme autre que 847141</v>
          </cell>
          <cell r="C4808">
            <v>38393</v>
          </cell>
          <cell r="D4808">
            <v>10</v>
          </cell>
          <cell r="E4808">
            <v>0</v>
          </cell>
          <cell r="F4808">
            <v>18</v>
          </cell>
          <cell r="G4808">
            <v>10</v>
          </cell>
          <cell r="H4808">
            <v>0</v>
          </cell>
          <cell r="I4808">
            <v>18</v>
          </cell>
          <cell r="J4808">
            <v>1</v>
          </cell>
          <cell r="K4808">
            <v>0</v>
          </cell>
          <cell r="L4808" t="str">
            <v>NMB</v>
          </cell>
          <cell r="M4808">
            <v>0</v>
          </cell>
          <cell r="N4808">
            <v>0</v>
          </cell>
          <cell r="O4808" t="str">
            <v>CLASSE</v>
          </cell>
          <cell r="P4808">
            <v>2</v>
          </cell>
          <cell r="Q4808">
            <v>30.8</v>
          </cell>
          <cell r="R4808">
            <v>11</v>
          </cell>
          <cell r="S4808">
            <v>30.800000000000011</v>
          </cell>
          <cell r="T4808" t="str">
            <v xml:space="preserve"> </v>
          </cell>
        </row>
        <row r="4809">
          <cell r="A4809" t="str">
            <v>84715000</v>
          </cell>
          <cell r="B4809" t="str">
            <v>Unit de trait num _x001B_ n.847141&amp;847149 avec soit unit de mem,entree ou sortie</v>
          </cell>
          <cell r="C4809">
            <v>38393</v>
          </cell>
          <cell r="D4809">
            <v>10</v>
          </cell>
          <cell r="E4809">
            <v>0</v>
          </cell>
          <cell r="F4809">
            <v>18</v>
          </cell>
          <cell r="G4809">
            <v>10</v>
          </cell>
          <cell r="H4809">
            <v>0</v>
          </cell>
          <cell r="I4809">
            <v>18</v>
          </cell>
          <cell r="J4809">
            <v>1</v>
          </cell>
          <cell r="K4809">
            <v>0</v>
          </cell>
          <cell r="L4809" t="str">
            <v>NMB</v>
          </cell>
          <cell r="M4809">
            <v>0</v>
          </cell>
          <cell r="N4809">
            <v>0</v>
          </cell>
          <cell r="O4809" t="str">
            <v>CLASSE</v>
          </cell>
          <cell r="P4809">
            <v>2</v>
          </cell>
          <cell r="Q4809">
            <v>30.8</v>
          </cell>
          <cell r="R4809">
            <v>11</v>
          </cell>
          <cell r="S4809">
            <v>30.800000000000011</v>
          </cell>
          <cell r="T4809" t="str">
            <v xml:space="preserve"> </v>
          </cell>
        </row>
        <row r="4810">
          <cell r="A4810" t="str">
            <v>84716000</v>
          </cell>
          <cell r="B4810" t="str">
            <v>Unite d'entree et de sortie comportant des unites de memoire</v>
          </cell>
          <cell r="C4810">
            <v>38393</v>
          </cell>
          <cell r="D4810">
            <v>10</v>
          </cell>
          <cell r="E4810">
            <v>0</v>
          </cell>
          <cell r="F4810">
            <v>18</v>
          </cell>
          <cell r="G4810">
            <v>10</v>
          </cell>
          <cell r="H4810">
            <v>0</v>
          </cell>
          <cell r="I4810">
            <v>18</v>
          </cell>
          <cell r="J4810">
            <v>1</v>
          </cell>
          <cell r="K4810">
            <v>0</v>
          </cell>
          <cell r="L4810" t="str">
            <v>NMB</v>
          </cell>
          <cell r="M4810">
            <v>0</v>
          </cell>
          <cell r="N4810">
            <v>0</v>
          </cell>
          <cell r="O4810" t="str">
            <v>CLASSE</v>
          </cell>
          <cell r="P4810">
            <v>2</v>
          </cell>
          <cell r="Q4810">
            <v>30.8</v>
          </cell>
          <cell r="R4810">
            <v>11</v>
          </cell>
          <cell r="S4810">
            <v>30.800000000000011</v>
          </cell>
          <cell r="T4810" t="str">
            <v xml:space="preserve"> </v>
          </cell>
        </row>
        <row r="4811">
          <cell r="A4811" t="str">
            <v>84717000</v>
          </cell>
          <cell r="B4811" t="str">
            <v>Unites de memoire</v>
          </cell>
          <cell r="C4811">
            <v>38393</v>
          </cell>
          <cell r="D4811">
            <v>10</v>
          </cell>
          <cell r="E4811">
            <v>0</v>
          </cell>
          <cell r="F4811">
            <v>18</v>
          </cell>
          <cell r="G4811">
            <v>10</v>
          </cell>
          <cell r="H4811">
            <v>0</v>
          </cell>
          <cell r="I4811">
            <v>18</v>
          </cell>
          <cell r="J4811">
            <v>1</v>
          </cell>
          <cell r="K4811">
            <v>0</v>
          </cell>
          <cell r="L4811" t="str">
            <v>NMB</v>
          </cell>
          <cell r="M4811">
            <v>0</v>
          </cell>
          <cell r="N4811">
            <v>0</v>
          </cell>
          <cell r="O4811" t="str">
            <v>CLASSE</v>
          </cell>
          <cell r="P4811">
            <v>2</v>
          </cell>
          <cell r="Q4811">
            <v>30.8</v>
          </cell>
          <cell r="R4811">
            <v>11</v>
          </cell>
          <cell r="S4811">
            <v>30.800000000000011</v>
          </cell>
          <cell r="T4811" t="str">
            <v xml:space="preserve"> </v>
          </cell>
        </row>
        <row r="4812">
          <cell r="A4812" t="str">
            <v>84718000</v>
          </cell>
          <cell r="B4812" t="str">
            <v>Unites de machine automatique de traitement d'information ndnca</v>
          </cell>
          <cell r="C4812">
            <v>38393</v>
          </cell>
          <cell r="D4812">
            <v>10</v>
          </cell>
          <cell r="E4812">
            <v>0</v>
          </cell>
          <cell r="F4812">
            <v>18</v>
          </cell>
          <cell r="G4812">
            <v>10</v>
          </cell>
          <cell r="H4812">
            <v>0</v>
          </cell>
          <cell r="I4812">
            <v>18</v>
          </cell>
          <cell r="J4812">
            <v>1</v>
          </cell>
          <cell r="K4812">
            <v>0</v>
          </cell>
          <cell r="L4812" t="str">
            <v>NMB</v>
          </cell>
          <cell r="M4812">
            <v>0</v>
          </cell>
          <cell r="N4812">
            <v>0</v>
          </cell>
          <cell r="O4812" t="str">
            <v>CLASSE</v>
          </cell>
          <cell r="P4812">
            <v>2</v>
          </cell>
          <cell r="Q4812">
            <v>30.8</v>
          </cell>
          <cell r="R4812">
            <v>11</v>
          </cell>
          <cell r="S4812">
            <v>30.800000000000011</v>
          </cell>
          <cell r="T4812" t="str">
            <v xml:space="preserve"> </v>
          </cell>
        </row>
        <row r="4813">
          <cell r="A4813" t="str">
            <v>84719000</v>
          </cell>
          <cell r="B4813" t="str">
            <v>Machines autom.de traitement d'information autres que desn.847110 a 847149</v>
          </cell>
          <cell r="C4813">
            <v>38393</v>
          </cell>
          <cell r="D4813">
            <v>10</v>
          </cell>
          <cell r="E4813">
            <v>0</v>
          </cell>
          <cell r="F4813">
            <v>18</v>
          </cell>
          <cell r="G4813">
            <v>10</v>
          </cell>
          <cell r="H4813">
            <v>0</v>
          </cell>
          <cell r="I4813">
            <v>18</v>
          </cell>
          <cell r="J4813">
            <v>1</v>
          </cell>
          <cell r="K4813">
            <v>0</v>
          </cell>
          <cell r="L4813" t="str">
            <v>NMB</v>
          </cell>
          <cell r="M4813">
            <v>0</v>
          </cell>
          <cell r="N4813">
            <v>0</v>
          </cell>
          <cell r="O4813" t="str">
            <v>CLASSE</v>
          </cell>
          <cell r="P4813">
            <v>2</v>
          </cell>
          <cell r="Q4813">
            <v>30.8</v>
          </cell>
          <cell r="R4813">
            <v>11</v>
          </cell>
          <cell r="S4813">
            <v>30.800000000000011</v>
          </cell>
          <cell r="T4813" t="str">
            <v xml:space="preserve"> </v>
          </cell>
        </row>
        <row r="4814">
          <cell r="A4814" t="str">
            <v>84721000</v>
          </cell>
          <cell r="B4814" t="str">
            <v>Duplicateurs</v>
          </cell>
          <cell r="C4814">
            <v>38393</v>
          </cell>
          <cell r="D4814">
            <v>20</v>
          </cell>
          <cell r="E4814">
            <v>0</v>
          </cell>
          <cell r="F4814">
            <v>18</v>
          </cell>
          <cell r="G4814">
            <v>20</v>
          </cell>
          <cell r="H4814">
            <v>0</v>
          </cell>
          <cell r="I4814">
            <v>18</v>
          </cell>
          <cell r="J4814">
            <v>1</v>
          </cell>
          <cell r="K4814">
            <v>0</v>
          </cell>
          <cell r="L4814" t="str">
            <v>NMB</v>
          </cell>
          <cell r="M4814">
            <v>0</v>
          </cell>
          <cell r="N4814">
            <v>0</v>
          </cell>
          <cell r="O4814" t="str">
            <v>CLASSE</v>
          </cell>
          <cell r="P4814">
            <v>3</v>
          </cell>
          <cell r="Q4814">
            <v>42.6</v>
          </cell>
          <cell r="R4814">
            <v>21</v>
          </cell>
          <cell r="S4814">
            <v>42.599999999999994</v>
          </cell>
          <cell r="T4814" t="str">
            <v xml:space="preserve"> </v>
          </cell>
        </row>
        <row r="4815">
          <cell r="A4815" t="str">
            <v>84722000</v>
          </cell>
          <cell r="B4815" t="str">
            <v>Machines a imprimer les adresses ou a estamper les plaques adresses</v>
          </cell>
          <cell r="C4815">
            <v>38393</v>
          </cell>
          <cell r="D4815">
            <v>20</v>
          </cell>
          <cell r="E4815">
            <v>0</v>
          </cell>
          <cell r="F4815">
            <v>18</v>
          </cell>
          <cell r="G4815">
            <v>20</v>
          </cell>
          <cell r="H4815">
            <v>0</v>
          </cell>
          <cell r="I4815">
            <v>18</v>
          </cell>
          <cell r="J4815">
            <v>1</v>
          </cell>
          <cell r="K4815">
            <v>0</v>
          </cell>
          <cell r="L4815" t="str">
            <v>NMB</v>
          </cell>
          <cell r="M4815">
            <v>0</v>
          </cell>
          <cell r="N4815">
            <v>0</v>
          </cell>
          <cell r="O4815" t="str">
            <v>CLASSE</v>
          </cell>
          <cell r="P4815">
            <v>3</v>
          </cell>
          <cell r="Q4815">
            <v>42.6</v>
          </cell>
          <cell r="R4815">
            <v>21</v>
          </cell>
          <cell r="S4815">
            <v>42.599999999999994</v>
          </cell>
          <cell r="T4815" t="str">
            <v xml:space="preserve"> </v>
          </cell>
        </row>
        <row r="4816">
          <cell r="A4816" t="str">
            <v>84723000</v>
          </cell>
          <cell r="B4816" t="str">
            <v>Machines a traiter le courrier</v>
          </cell>
          <cell r="C4816">
            <v>38393</v>
          </cell>
          <cell r="D4816">
            <v>20</v>
          </cell>
          <cell r="E4816">
            <v>0</v>
          </cell>
          <cell r="F4816">
            <v>18</v>
          </cell>
          <cell r="G4816">
            <v>20</v>
          </cell>
          <cell r="H4816">
            <v>0</v>
          </cell>
          <cell r="I4816">
            <v>18</v>
          </cell>
          <cell r="J4816">
            <v>1</v>
          </cell>
          <cell r="K4816">
            <v>0</v>
          </cell>
          <cell r="L4816" t="str">
            <v>NMB</v>
          </cell>
          <cell r="M4816">
            <v>0</v>
          </cell>
          <cell r="N4816">
            <v>0</v>
          </cell>
          <cell r="O4816" t="str">
            <v>CLASSE</v>
          </cell>
          <cell r="P4816">
            <v>3</v>
          </cell>
          <cell r="Q4816">
            <v>42.6</v>
          </cell>
          <cell r="R4816">
            <v>21</v>
          </cell>
          <cell r="S4816">
            <v>42.599999999999994</v>
          </cell>
          <cell r="T4816" t="str">
            <v xml:space="preserve"> </v>
          </cell>
        </row>
        <row r="4817">
          <cell r="A4817" t="str">
            <v>84729000</v>
          </cell>
          <cell r="B4817" t="str">
            <v>Machines et appareils de bureau ndnca</v>
          </cell>
          <cell r="C4817">
            <v>38393</v>
          </cell>
          <cell r="D4817">
            <v>20</v>
          </cell>
          <cell r="E4817">
            <v>0</v>
          </cell>
          <cell r="F4817">
            <v>18</v>
          </cell>
          <cell r="G4817">
            <v>20</v>
          </cell>
          <cell r="H4817">
            <v>0</v>
          </cell>
          <cell r="I4817">
            <v>18</v>
          </cell>
          <cell r="J4817">
            <v>1</v>
          </cell>
          <cell r="K4817">
            <v>0</v>
          </cell>
          <cell r="L4817" t="str">
            <v>NMB</v>
          </cell>
          <cell r="M4817">
            <v>0</v>
          </cell>
          <cell r="N4817">
            <v>0</v>
          </cell>
          <cell r="O4817" t="str">
            <v>CLASSE</v>
          </cell>
          <cell r="P4817">
            <v>3</v>
          </cell>
          <cell r="Q4817">
            <v>42.6</v>
          </cell>
          <cell r="R4817">
            <v>21</v>
          </cell>
          <cell r="S4817">
            <v>42.599999999999994</v>
          </cell>
          <cell r="T4817" t="str">
            <v xml:space="preserve"> </v>
          </cell>
        </row>
        <row r="4818">
          <cell r="A4818" t="str">
            <v>84731000</v>
          </cell>
          <cell r="B4818" t="str">
            <v>Parties et accessoires des machines du n. 84.69</v>
          </cell>
          <cell r="C4818">
            <v>38393</v>
          </cell>
          <cell r="D4818">
            <v>20</v>
          </cell>
          <cell r="E4818">
            <v>0</v>
          </cell>
          <cell r="F4818">
            <v>18</v>
          </cell>
          <cell r="G4818">
            <v>20</v>
          </cell>
          <cell r="H4818">
            <v>0</v>
          </cell>
          <cell r="I4818">
            <v>18</v>
          </cell>
          <cell r="J4818">
            <v>1</v>
          </cell>
          <cell r="K4818">
            <v>0</v>
          </cell>
          <cell r="L4818" t="str">
            <v>KGM</v>
          </cell>
          <cell r="M4818">
            <v>0</v>
          </cell>
          <cell r="N4818">
            <v>0</v>
          </cell>
          <cell r="O4818" t="str">
            <v>CLASSE</v>
          </cell>
          <cell r="P4818">
            <v>3</v>
          </cell>
          <cell r="Q4818">
            <v>42.6</v>
          </cell>
          <cell r="R4818">
            <v>21</v>
          </cell>
          <cell r="S4818">
            <v>42.599999999999994</v>
          </cell>
          <cell r="T4818" t="str">
            <v xml:space="preserve"> </v>
          </cell>
        </row>
        <row r="4819">
          <cell r="A4819" t="str">
            <v>84732100</v>
          </cell>
          <cell r="B4819" t="str">
            <v>Parties des machines a calculer electroniques des n.847010,847021,847029</v>
          </cell>
          <cell r="C4819">
            <v>38393</v>
          </cell>
          <cell r="D4819">
            <v>20</v>
          </cell>
          <cell r="E4819">
            <v>0</v>
          </cell>
          <cell r="F4819">
            <v>18</v>
          </cell>
          <cell r="G4819">
            <v>20</v>
          </cell>
          <cell r="H4819">
            <v>0</v>
          </cell>
          <cell r="I4819">
            <v>18</v>
          </cell>
          <cell r="J4819">
            <v>1</v>
          </cell>
          <cell r="K4819">
            <v>0</v>
          </cell>
          <cell r="L4819" t="str">
            <v>KGM</v>
          </cell>
          <cell r="M4819">
            <v>0</v>
          </cell>
          <cell r="N4819">
            <v>0</v>
          </cell>
          <cell r="O4819" t="str">
            <v>CLASSE</v>
          </cell>
          <cell r="P4819">
            <v>3</v>
          </cell>
          <cell r="Q4819">
            <v>42.6</v>
          </cell>
          <cell r="R4819">
            <v>21</v>
          </cell>
          <cell r="S4819">
            <v>42.599999999999994</v>
          </cell>
          <cell r="T4819" t="str">
            <v xml:space="preserve"> </v>
          </cell>
        </row>
        <row r="4820">
          <cell r="A4820" t="str">
            <v>84732900</v>
          </cell>
          <cell r="B4820" t="str">
            <v>Parties des autres machines de la position n. 84.70</v>
          </cell>
          <cell r="C4820">
            <v>38393</v>
          </cell>
          <cell r="D4820">
            <v>20</v>
          </cell>
          <cell r="E4820">
            <v>0</v>
          </cell>
          <cell r="F4820">
            <v>18</v>
          </cell>
          <cell r="G4820">
            <v>20</v>
          </cell>
          <cell r="H4820">
            <v>0</v>
          </cell>
          <cell r="I4820">
            <v>18</v>
          </cell>
          <cell r="J4820">
            <v>1</v>
          </cell>
          <cell r="K4820">
            <v>0</v>
          </cell>
          <cell r="L4820" t="str">
            <v>KGM</v>
          </cell>
          <cell r="M4820">
            <v>0</v>
          </cell>
          <cell r="N4820">
            <v>0</v>
          </cell>
          <cell r="O4820" t="str">
            <v>CLASSE</v>
          </cell>
          <cell r="P4820">
            <v>3</v>
          </cell>
          <cell r="Q4820">
            <v>42.6</v>
          </cell>
          <cell r="R4820">
            <v>21</v>
          </cell>
          <cell r="S4820">
            <v>42.599999999999994</v>
          </cell>
          <cell r="T4820" t="str">
            <v xml:space="preserve"> </v>
          </cell>
        </row>
        <row r="4821">
          <cell r="A4821" t="str">
            <v>84733000</v>
          </cell>
          <cell r="B4821" t="str">
            <v>Parties et accessoires des machines du n. 84.71</v>
          </cell>
          <cell r="C4821">
            <v>38393</v>
          </cell>
          <cell r="D4821">
            <v>10</v>
          </cell>
          <cell r="E4821">
            <v>0</v>
          </cell>
          <cell r="F4821">
            <v>18</v>
          </cell>
          <cell r="G4821">
            <v>10</v>
          </cell>
          <cell r="H4821">
            <v>0</v>
          </cell>
          <cell r="I4821">
            <v>18</v>
          </cell>
          <cell r="J4821">
            <v>1</v>
          </cell>
          <cell r="K4821">
            <v>0</v>
          </cell>
          <cell r="L4821" t="str">
            <v>KGM</v>
          </cell>
          <cell r="M4821">
            <v>0</v>
          </cell>
          <cell r="N4821">
            <v>0</v>
          </cell>
          <cell r="O4821" t="str">
            <v>CLASSE</v>
          </cell>
          <cell r="P4821">
            <v>2</v>
          </cell>
          <cell r="Q4821">
            <v>30.8</v>
          </cell>
          <cell r="R4821">
            <v>11</v>
          </cell>
          <cell r="S4821">
            <v>30.800000000000011</v>
          </cell>
          <cell r="T4821" t="str">
            <v xml:space="preserve"> </v>
          </cell>
        </row>
        <row r="4822">
          <cell r="A4822" t="str">
            <v>84734000</v>
          </cell>
          <cell r="B4822" t="str">
            <v>Parties et accessoires des machines du n. 84.72</v>
          </cell>
          <cell r="C4822">
            <v>38393</v>
          </cell>
          <cell r="D4822">
            <v>20</v>
          </cell>
          <cell r="E4822">
            <v>0</v>
          </cell>
          <cell r="F4822">
            <v>18</v>
          </cell>
          <cell r="G4822">
            <v>20</v>
          </cell>
          <cell r="H4822">
            <v>0</v>
          </cell>
          <cell r="I4822">
            <v>18</v>
          </cell>
          <cell r="J4822">
            <v>1</v>
          </cell>
          <cell r="K4822">
            <v>0</v>
          </cell>
          <cell r="L4822" t="str">
            <v>KGM</v>
          </cell>
          <cell r="M4822">
            <v>0</v>
          </cell>
          <cell r="N4822">
            <v>0</v>
          </cell>
          <cell r="O4822" t="str">
            <v>CLASSE</v>
          </cell>
          <cell r="P4822">
            <v>3</v>
          </cell>
          <cell r="Q4822">
            <v>42.6</v>
          </cell>
          <cell r="R4822">
            <v>21</v>
          </cell>
          <cell r="S4822">
            <v>42.599999999999994</v>
          </cell>
          <cell r="T4822" t="str">
            <v xml:space="preserve"> </v>
          </cell>
        </row>
        <row r="4823">
          <cell r="A4823" t="str">
            <v>84735000</v>
          </cell>
          <cell r="B4823" t="str">
            <v>Parties et acces. utilisables sur les machines et app. des nos 8469 a 8472</v>
          </cell>
          <cell r="C4823">
            <v>38393</v>
          </cell>
          <cell r="D4823">
            <v>20</v>
          </cell>
          <cell r="E4823">
            <v>0</v>
          </cell>
          <cell r="F4823">
            <v>18</v>
          </cell>
          <cell r="G4823">
            <v>20</v>
          </cell>
          <cell r="H4823">
            <v>0</v>
          </cell>
          <cell r="I4823">
            <v>18</v>
          </cell>
          <cell r="J4823">
            <v>1</v>
          </cell>
          <cell r="K4823">
            <v>0</v>
          </cell>
          <cell r="L4823" t="str">
            <v>KGM</v>
          </cell>
          <cell r="M4823">
            <v>0</v>
          </cell>
          <cell r="N4823">
            <v>0</v>
          </cell>
          <cell r="O4823" t="str">
            <v>CLASSE</v>
          </cell>
          <cell r="P4823">
            <v>3</v>
          </cell>
          <cell r="Q4823">
            <v>42.6</v>
          </cell>
          <cell r="R4823">
            <v>21</v>
          </cell>
          <cell r="S4823">
            <v>42.599999999999994</v>
          </cell>
          <cell r="T4823" t="str">
            <v xml:space="preserve"> </v>
          </cell>
        </row>
        <row r="4824">
          <cell r="A4824" t="str">
            <v>84741000</v>
          </cell>
          <cell r="B4824" t="str">
            <v>Machines et appareils a trier, cribler, separer ou laver</v>
          </cell>
          <cell r="C4824">
            <v>38393</v>
          </cell>
          <cell r="D4824">
            <v>10</v>
          </cell>
          <cell r="E4824">
            <v>0</v>
          </cell>
          <cell r="F4824">
            <v>18</v>
          </cell>
          <cell r="G4824">
            <v>10</v>
          </cell>
          <cell r="H4824">
            <v>0</v>
          </cell>
          <cell r="I4824">
            <v>18</v>
          </cell>
          <cell r="J4824">
            <v>1</v>
          </cell>
          <cell r="K4824">
            <v>0</v>
          </cell>
          <cell r="L4824" t="str">
            <v>NMB</v>
          </cell>
          <cell r="M4824">
            <v>0</v>
          </cell>
          <cell r="N4824">
            <v>0</v>
          </cell>
          <cell r="O4824" t="str">
            <v>CLASSE</v>
          </cell>
          <cell r="P4824">
            <v>2</v>
          </cell>
          <cell r="Q4824">
            <v>30.8</v>
          </cell>
          <cell r="R4824">
            <v>11</v>
          </cell>
          <cell r="S4824">
            <v>30.800000000000011</v>
          </cell>
          <cell r="T4824" t="str">
            <v xml:space="preserve"> </v>
          </cell>
        </row>
        <row r="4825">
          <cell r="A4825" t="str">
            <v>84742000</v>
          </cell>
          <cell r="B4825" t="str">
            <v>Machines et appareils a concasser, broyer ou pulveriser</v>
          </cell>
          <cell r="C4825">
            <v>38393</v>
          </cell>
          <cell r="D4825">
            <v>10</v>
          </cell>
          <cell r="E4825">
            <v>0</v>
          </cell>
          <cell r="F4825">
            <v>18</v>
          </cell>
          <cell r="G4825">
            <v>10</v>
          </cell>
          <cell r="H4825">
            <v>0</v>
          </cell>
          <cell r="I4825">
            <v>18</v>
          </cell>
          <cell r="J4825">
            <v>1</v>
          </cell>
          <cell r="K4825">
            <v>0</v>
          </cell>
          <cell r="L4825" t="str">
            <v>NMB</v>
          </cell>
          <cell r="M4825">
            <v>0</v>
          </cell>
          <cell r="N4825">
            <v>0</v>
          </cell>
          <cell r="O4825" t="str">
            <v>CLASSE</v>
          </cell>
          <cell r="P4825">
            <v>2</v>
          </cell>
          <cell r="Q4825">
            <v>30.8</v>
          </cell>
          <cell r="R4825">
            <v>11</v>
          </cell>
          <cell r="S4825">
            <v>30.800000000000011</v>
          </cell>
          <cell r="T4825" t="str">
            <v xml:space="preserve"> </v>
          </cell>
        </row>
        <row r="4826">
          <cell r="A4826" t="str">
            <v>84743100</v>
          </cell>
          <cell r="B4826" t="str">
            <v>Betonnieres et appareils a gacher le ciment</v>
          </cell>
          <cell r="C4826">
            <v>38393</v>
          </cell>
          <cell r="D4826">
            <v>10</v>
          </cell>
          <cell r="E4826">
            <v>0</v>
          </cell>
          <cell r="F4826">
            <v>18</v>
          </cell>
          <cell r="G4826">
            <v>10</v>
          </cell>
          <cell r="H4826">
            <v>0</v>
          </cell>
          <cell r="I4826">
            <v>18</v>
          </cell>
          <cell r="J4826">
            <v>1</v>
          </cell>
          <cell r="K4826">
            <v>0</v>
          </cell>
          <cell r="L4826" t="str">
            <v>NMB</v>
          </cell>
          <cell r="M4826">
            <v>0</v>
          </cell>
          <cell r="N4826">
            <v>0</v>
          </cell>
          <cell r="O4826" t="str">
            <v>CLASSE</v>
          </cell>
          <cell r="P4826">
            <v>2</v>
          </cell>
          <cell r="Q4826">
            <v>30.8</v>
          </cell>
          <cell r="R4826">
            <v>11</v>
          </cell>
          <cell r="S4826">
            <v>30.800000000000011</v>
          </cell>
          <cell r="T4826" t="str">
            <v xml:space="preserve"> </v>
          </cell>
        </row>
        <row r="4827">
          <cell r="A4827" t="str">
            <v>84743200</v>
          </cell>
          <cell r="B4827" t="str">
            <v>Machines a melanger les matieres minerales au bitume</v>
          </cell>
          <cell r="C4827">
            <v>38393</v>
          </cell>
          <cell r="D4827">
            <v>10</v>
          </cell>
          <cell r="E4827">
            <v>0</v>
          </cell>
          <cell r="F4827">
            <v>18</v>
          </cell>
          <cell r="G4827">
            <v>10</v>
          </cell>
          <cell r="H4827">
            <v>0</v>
          </cell>
          <cell r="I4827">
            <v>18</v>
          </cell>
          <cell r="J4827">
            <v>1</v>
          </cell>
          <cell r="K4827">
            <v>0</v>
          </cell>
          <cell r="L4827" t="str">
            <v>NMB</v>
          </cell>
          <cell r="M4827">
            <v>0</v>
          </cell>
          <cell r="N4827">
            <v>0</v>
          </cell>
          <cell r="O4827" t="str">
            <v>CLASSE</v>
          </cell>
          <cell r="P4827">
            <v>2</v>
          </cell>
          <cell r="Q4827">
            <v>30.8</v>
          </cell>
          <cell r="R4827">
            <v>11</v>
          </cell>
          <cell r="S4827">
            <v>30.800000000000011</v>
          </cell>
          <cell r="T4827" t="str">
            <v xml:space="preserve"> </v>
          </cell>
        </row>
        <row r="4828">
          <cell r="A4828" t="str">
            <v>84743900</v>
          </cell>
          <cell r="B4828" t="str">
            <v>Machines et appareils a melanger,malaxer les materiaux solides</v>
          </cell>
          <cell r="C4828">
            <v>38393</v>
          </cell>
          <cell r="D4828">
            <v>10</v>
          </cell>
          <cell r="E4828">
            <v>0</v>
          </cell>
          <cell r="F4828">
            <v>18</v>
          </cell>
          <cell r="G4828">
            <v>10</v>
          </cell>
          <cell r="H4828">
            <v>0</v>
          </cell>
          <cell r="I4828">
            <v>18</v>
          </cell>
          <cell r="J4828">
            <v>1</v>
          </cell>
          <cell r="K4828">
            <v>0</v>
          </cell>
          <cell r="L4828" t="str">
            <v>NMB</v>
          </cell>
          <cell r="M4828">
            <v>0</v>
          </cell>
          <cell r="N4828">
            <v>0</v>
          </cell>
          <cell r="O4828" t="str">
            <v>CLASSE</v>
          </cell>
          <cell r="P4828">
            <v>2</v>
          </cell>
          <cell r="Q4828">
            <v>30.8</v>
          </cell>
          <cell r="R4828">
            <v>11</v>
          </cell>
          <cell r="S4828">
            <v>30.800000000000011</v>
          </cell>
          <cell r="T4828" t="str">
            <v xml:space="preserve"> </v>
          </cell>
        </row>
        <row r="4829">
          <cell r="A4829" t="str">
            <v>84748000</v>
          </cell>
          <cell r="B4829" t="str">
            <v>Machines et appareils a traiter les matieres minerales solides</v>
          </cell>
          <cell r="C4829">
            <v>38393</v>
          </cell>
          <cell r="D4829">
            <v>10</v>
          </cell>
          <cell r="E4829">
            <v>0</v>
          </cell>
          <cell r="F4829">
            <v>18</v>
          </cell>
          <cell r="G4829">
            <v>10</v>
          </cell>
          <cell r="H4829">
            <v>0</v>
          </cell>
          <cell r="I4829">
            <v>18</v>
          </cell>
          <cell r="J4829">
            <v>1</v>
          </cell>
          <cell r="K4829">
            <v>0</v>
          </cell>
          <cell r="L4829" t="str">
            <v>NMB</v>
          </cell>
          <cell r="M4829">
            <v>0</v>
          </cell>
          <cell r="N4829">
            <v>0</v>
          </cell>
          <cell r="O4829" t="str">
            <v>CLASSE</v>
          </cell>
          <cell r="P4829">
            <v>2</v>
          </cell>
          <cell r="Q4829">
            <v>30.8</v>
          </cell>
          <cell r="R4829">
            <v>11</v>
          </cell>
          <cell r="S4829">
            <v>30.800000000000011</v>
          </cell>
          <cell r="T4829" t="str">
            <v xml:space="preserve"> </v>
          </cell>
        </row>
        <row r="4830">
          <cell r="A4830" t="str">
            <v>84749000</v>
          </cell>
          <cell r="B4830" t="str">
            <v>Parties des machines et appareils du n. 84.74</v>
          </cell>
          <cell r="C4830">
            <v>38393</v>
          </cell>
          <cell r="D4830">
            <v>10</v>
          </cell>
          <cell r="E4830">
            <v>0</v>
          </cell>
          <cell r="F4830">
            <v>18</v>
          </cell>
          <cell r="G4830">
            <v>10</v>
          </cell>
          <cell r="H4830">
            <v>0</v>
          </cell>
          <cell r="I4830">
            <v>18</v>
          </cell>
          <cell r="J4830">
            <v>1</v>
          </cell>
          <cell r="K4830">
            <v>0</v>
          </cell>
          <cell r="L4830" t="str">
            <v>KGM</v>
          </cell>
          <cell r="M4830">
            <v>0</v>
          </cell>
          <cell r="N4830">
            <v>0</v>
          </cell>
          <cell r="O4830" t="str">
            <v>CLASSE</v>
          </cell>
          <cell r="P4830">
            <v>2</v>
          </cell>
          <cell r="Q4830">
            <v>30.8</v>
          </cell>
          <cell r="R4830">
            <v>11</v>
          </cell>
          <cell r="S4830">
            <v>30.800000000000011</v>
          </cell>
          <cell r="T4830" t="str">
            <v xml:space="preserve"> </v>
          </cell>
        </row>
        <row r="4831">
          <cell r="A4831" t="str">
            <v>84751000</v>
          </cell>
          <cell r="B4831" t="str">
            <v>Machines pour l'assemblage des lampes...a enveloppe en verre</v>
          </cell>
          <cell r="C4831">
            <v>38393</v>
          </cell>
          <cell r="D4831">
            <v>10</v>
          </cell>
          <cell r="E4831">
            <v>0</v>
          </cell>
          <cell r="F4831">
            <v>18</v>
          </cell>
          <cell r="G4831">
            <v>10</v>
          </cell>
          <cell r="H4831">
            <v>0</v>
          </cell>
          <cell r="I4831">
            <v>18</v>
          </cell>
          <cell r="J4831">
            <v>1</v>
          </cell>
          <cell r="K4831">
            <v>0</v>
          </cell>
          <cell r="L4831" t="str">
            <v>NMB</v>
          </cell>
          <cell r="M4831">
            <v>0</v>
          </cell>
          <cell r="N4831">
            <v>0</v>
          </cell>
          <cell r="O4831" t="str">
            <v>CLASSE</v>
          </cell>
          <cell r="P4831">
            <v>2</v>
          </cell>
          <cell r="Q4831">
            <v>30.8</v>
          </cell>
          <cell r="R4831">
            <v>11</v>
          </cell>
          <cell r="S4831">
            <v>30.800000000000011</v>
          </cell>
          <cell r="T4831" t="str">
            <v xml:space="preserve"> </v>
          </cell>
        </row>
        <row r="4832">
          <cell r="A4832" t="str">
            <v>84752100</v>
          </cell>
          <cell r="B4832" t="str">
            <v>Machines pour la fabrication des fibres optiques et ebauches</v>
          </cell>
          <cell r="C4832">
            <v>38393</v>
          </cell>
          <cell r="D4832">
            <v>10</v>
          </cell>
          <cell r="E4832">
            <v>0</v>
          </cell>
          <cell r="F4832">
            <v>18</v>
          </cell>
          <cell r="G4832">
            <v>10</v>
          </cell>
          <cell r="H4832">
            <v>0</v>
          </cell>
          <cell r="I4832">
            <v>18</v>
          </cell>
          <cell r="J4832">
            <v>1</v>
          </cell>
          <cell r="K4832">
            <v>0</v>
          </cell>
          <cell r="L4832" t="str">
            <v>NMB</v>
          </cell>
          <cell r="M4832">
            <v>0</v>
          </cell>
          <cell r="N4832">
            <v>0</v>
          </cell>
          <cell r="O4832" t="str">
            <v>CLASSE</v>
          </cell>
          <cell r="P4832">
            <v>2</v>
          </cell>
          <cell r="Q4832">
            <v>30.8</v>
          </cell>
          <cell r="R4832">
            <v>11</v>
          </cell>
          <cell r="S4832">
            <v>30.800000000000011</v>
          </cell>
          <cell r="T4832" t="str">
            <v xml:space="preserve"> </v>
          </cell>
        </row>
        <row r="4833">
          <cell r="A4833" t="str">
            <v>84752900</v>
          </cell>
          <cell r="B4833" t="str">
            <v>Machines pr la fabric.le trav.a chaud du verre ou ouvrages en verre ndnca</v>
          </cell>
          <cell r="C4833">
            <v>38393</v>
          </cell>
          <cell r="D4833">
            <v>10</v>
          </cell>
          <cell r="E4833">
            <v>0</v>
          </cell>
          <cell r="F4833">
            <v>18</v>
          </cell>
          <cell r="G4833">
            <v>10</v>
          </cell>
          <cell r="H4833">
            <v>0</v>
          </cell>
          <cell r="I4833">
            <v>18</v>
          </cell>
          <cell r="J4833">
            <v>1</v>
          </cell>
          <cell r="K4833">
            <v>0</v>
          </cell>
          <cell r="L4833" t="str">
            <v>NMB</v>
          </cell>
          <cell r="M4833">
            <v>0</v>
          </cell>
          <cell r="N4833">
            <v>0</v>
          </cell>
          <cell r="O4833" t="str">
            <v>CLASSE</v>
          </cell>
          <cell r="P4833">
            <v>2</v>
          </cell>
          <cell r="Q4833">
            <v>30.8</v>
          </cell>
          <cell r="R4833">
            <v>11</v>
          </cell>
          <cell r="S4833">
            <v>30.800000000000011</v>
          </cell>
          <cell r="T4833" t="str">
            <v xml:space="preserve"> </v>
          </cell>
        </row>
        <row r="4834">
          <cell r="A4834" t="str">
            <v>84759000</v>
          </cell>
          <cell r="B4834" t="str">
            <v>Parties des machines du n. 84.75</v>
          </cell>
          <cell r="C4834">
            <v>38393</v>
          </cell>
          <cell r="D4834">
            <v>10</v>
          </cell>
          <cell r="E4834">
            <v>0</v>
          </cell>
          <cell r="F4834">
            <v>18</v>
          </cell>
          <cell r="G4834">
            <v>10</v>
          </cell>
          <cell r="H4834">
            <v>0</v>
          </cell>
          <cell r="I4834">
            <v>18</v>
          </cell>
          <cell r="J4834">
            <v>1</v>
          </cell>
          <cell r="K4834">
            <v>0</v>
          </cell>
          <cell r="L4834" t="str">
            <v>KGM</v>
          </cell>
          <cell r="M4834">
            <v>0</v>
          </cell>
          <cell r="N4834">
            <v>0</v>
          </cell>
          <cell r="O4834" t="str">
            <v>CLASSE</v>
          </cell>
          <cell r="P4834">
            <v>2</v>
          </cell>
          <cell r="Q4834">
            <v>30.8</v>
          </cell>
          <cell r="R4834">
            <v>11</v>
          </cell>
          <cell r="S4834">
            <v>30.800000000000011</v>
          </cell>
          <cell r="T4834" t="str">
            <v xml:space="preserve"> </v>
          </cell>
        </row>
        <row r="4835">
          <cell r="A4835" t="str">
            <v>84762100</v>
          </cell>
          <cell r="B4835" t="str">
            <v>Machines autom.de vente de boisson avec dispositifs de chauch.et de refrig</v>
          </cell>
          <cell r="C4835">
            <v>38393</v>
          </cell>
          <cell r="D4835">
            <v>30</v>
          </cell>
          <cell r="E4835">
            <v>0</v>
          </cell>
          <cell r="F4835">
            <v>18</v>
          </cell>
          <cell r="G4835">
            <v>30</v>
          </cell>
          <cell r="H4835">
            <v>0</v>
          </cell>
          <cell r="I4835">
            <v>18</v>
          </cell>
          <cell r="J4835">
            <v>1</v>
          </cell>
          <cell r="K4835">
            <v>0</v>
          </cell>
          <cell r="L4835" t="str">
            <v>NMB</v>
          </cell>
          <cell r="M4835">
            <v>0</v>
          </cell>
          <cell r="N4835">
            <v>0</v>
          </cell>
          <cell r="O4835" t="str">
            <v>CLASSE</v>
          </cell>
          <cell r="P4835">
            <v>4</v>
          </cell>
          <cell r="Q4835">
            <v>54.4</v>
          </cell>
          <cell r="R4835">
            <v>31</v>
          </cell>
          <cell r="S4835">
            <v>54.400000000000006</v>
          </cell>
          <cell r="T4835" t="str">
            <v xml:space="preserve"> </v>
          </cell>
        </row>
        <row r="4836">
          <cell r="A4836" t="str">
            <v>84762900</v>
          </cell>
          <cell r="B4836" t="str">
            <v>Machines automatiques de vente de boissons autre que du n. 847621</v>
          </cell>
          <cell r="C4836">
            <v>38393</v>
          </cell>
          <cell r="D4836">
            <v>30</v>
          </cell>
          <cell r="E4836">
            <v>0</v>
          </cell>
          <cell r="F4836">
            <v>18</v>
          </cell>
          <cell r="G4836">
            <v>30</v>
          </cell>
          <cell r="H4836">
            <v>0</v>
          </cell>
          <cell r="I4836">
            <v>18</v>
          </cell>
          <cell r="J4836">
            <v>1</v>
          </cell>
          <cell r="K4836">
            <v>0</v>
          </cell>
          <cell r="L4836" t="str">
            <v>NMB</v>
          </cell>
          <cell r="M4836">
            <v>0</v>
          </cell>
          <cell r="N4836">
            <v>0</v>
          </cell>
          <cell r="O4836" t="str">
            <v>CLASSE</v>
          </cell>
          <cell r="P4836">
            <v>4</v>
          </cell>
          <cell r="Q4836">
            <v>54.4</v>
          </cell>
          <cell r="R4836">
            <v>31</v>
          </cell>
          <cell r="S4836">
            <v>54.400000000000006</v>
          </cell>
          <cell r="T4836" t="str">
            <v xml:space="preserve"> </v>
          </cell>
        </row>
        <row r="4837">
          <cell r="A4837" t="str">
            <v>84768100</v>
          </cell>
          <cell r="B4837" t="str">
            <v>Machines avec dispositifs de chauffage ou de refrigeration ndnca</v>
          </cell>
          <cell r="C4837">
            <v>38393</v>
          </cell>
          <cell r="D4837">
            <v>30</v>
          </cell>
          <cell r="E4837">
            <v>0</v>
          </cell>
          <cell r="F4837">
            <v>18</v>
          </cell>
          <cell r="G4837">
            <v>30</v>
          </cell>
          <cell r="H4837">
            <v>0</v>
          </cell>
          <cell r="I4837">
            <v>18</v>
          </cell>
          <cell r="J4837">
            <v>1</v>
          </cell>
          <cell r="K4837">
            <v>0</v>
          </cell>
          <cell r="L4837" t="str">
            <v>NMB</v>
          </cell>
          <cell r="M4837">
            <v>0</v>
          </cell>
          <cell r="N4837">
            <v>0</v>
          </cell>
          <cell r="O4837" t="str">
            <v>CLASSE</v>
          </cell>
          <cell r="P4837">
            <v>4</v>
          </cell>
          <cell r="Q4837">
            <v>54.4</v>
          </cell>
          <cell r="R4837">
            <v>31</v>
          </cell>
          <cell r="S4837">
            <v>54.400000000000006</v>
          </cell>
          <cell r="T4837" t="str">
            <v xml:space="preserve"> </v>
          </cell>
        </row>
        <row r="4838">
          <cell r="A4838" t="str">
            <v>84768900</v>
          </cell>
          <cell r="B4838" t="str">
            <v>Machines automatiques de vente de produits autre que des n.847621 a 847681</v>
          </cell>
          <cell r="C4838">
            <v>38393</v>
          </cell>
          <cell r="D4838">
            <v>30</v>
          </cell>
          <cell r="E4838">
            <v>0</v>
          </cell>
          <cell r="F4838">
            <v>18</v>
          </cell>
          <cell r="G4838">
            <v>30</v>
          </cell>
          <cell r="H4838">
            <v>0</v>
          </cell>
          <cell r="I4838">
            <v>18</v>
          </cell>
          <cell r="J4838">
            <v>1</v>
          </cell>
          <cell r="K4838">
            <v>0</v>
          </cell>
          <cell r="L4838" t="str">
            <v>NMB</v>
          </cell>
          <cell r="M4838">
            <v>0</v>
          </cell>
          <cell r="N4838">
            <v>0</v>
          </cell>
          <cell r="O4838" t="str">
            <v>CLASSE</v>
          </cell>
          <cell r="P4838">
            <v>4</v>
          </cell>
          <cell r="Q4838">
            <v>54.4</v>
          </cell>
          <cell r="R4838">
            <v>31</v>
          </cell>
          <cell r="S4838">
            <v>54.400000000000006</v>
          </cell>
          <cell r="T4838" t="str">
            <v xml:space="preserve"> </v>
          </cell>
        </row>
        <row r="4839">
          <cell r="A4839" t="str">
            <v>84769000</v>
          </cell>
          <cell r="B4839" t="str">
            <v>Parties de machines de vente de produits y.c monnayeurs</v>
          </cell>
          <cell r="C4839">
            <v>38393</v>
          </cell>
          <cell r="D4839">
            <v>20</v>
          </cell>
          <cell r="E4839">
            <v>0</v>
          </cell>
          <cell r="F4839">
            <v>18</v>
          </cell>
          <cell r="G4839">
            <v>20</v>
          </cell>
          <cell r="H4839">
            <v>0</v>
          </cell>
          <cell r="I4839">
            <v>18</v>
          </cell>
          <cell r="J4839">
            <v>1</v>
          </cell>
          <cell r="K4839">
            <v>0</v>
          </cell>
          <cell r="L4839" t="str">
            <v>KGM</v>
          </cell>
          <cell r="M4839">
            <v>0</v>
          </cell>
          <cell r="N4839">
            <v>0</v>
          </cell>
          <cell r="O4839" t="str">
            <v>CLASSE</v>
          </cell>
          <cell r="P4839">
            <v>3</v>
          </cell>
          <cell r="Q4839">
            <v>42.6</v>
          </cell>
          <cell r="R4839">
            <v>21</v>
          </cell>
          <cell r="S4839">
            <v>42.599999999999994</v>
          </cell>
          <cell r="T4839" t="str">
            <v xml:space="preserve"> </v>
          </cell>
        </row>
        <row r="4840">
          <cell r="A4840" t="str">
            <v>84771000</v>
          </cell>
          <cell r="B4840" t="str">
            <v>Machines a mouler par injection</v>
          </cell>
          <cell r="C4840">
            <v>38393</v>
          </cell>
          <cell r="D4840">
            <v>10</v>
          </cell>
          <cell r="E4840">
            <v>0</v>
          </cell>
          <cell r="F4840">
            <v>18</v>
          </cell>
          <cell r="G4840">
            <v>10</v>
          </cell>
          <cell r="H4840">
            <v>0</v>
          </cell>
          <cell r="I4840">
            <v>18</v>
          </cell>
          <cell r="J4840">
            <v>1</v>
          </cell>
          <cell r="K4840">
            <v>0</v>
          </cell>
          <cell r="L4840" t="str">
            <v>NMB</v>
          </cell>
          <cell r="M4840">
            <v>0</v>
          </cell>
          <cell r="N4840">
            <v>0</v>
          </cell>
          <cell r="O4840" t="str">
            <v>CLASSE</v>
          </cell>
          <cell r="P4840">
            <v>2</v>
          </cell>
          <cell r="Q4840">
            <v>30.8</v>
          </cell>
          <cell r="R4840">
            <v>11</v>
          </cell>
          <cell r="S4840">
            <v>30.800000000000011</v>
          </cell>
          <cell r="T4840" t="str">
            <v xml:space="preserve"> </v>
          </cell>
        </row>
        <row r="4841">
          <cell r="A4841" t="str">
            <v>84772000</v>
          </cell>
          <cell r="B4841" t="str">
            <v>Extrudeuses</v>
          </cell>
          <cell r="C4841">
            <v>38393</v>
          </cell>
          <cell r="D4841">
            <v>10</v>
          </cell>
          <cell r="E4841">
            <v>0</v>
          </cell>
          <cell r="F4841">
            <v>18</v>
          </cell>
          <cell r="G4841">
            <v>10</v>
          </cell>
          <cell r="H4841">
            <v>0</v>
          </cell>
          <cell r="I4841">
            <v>18</v>
          </cell>
          <cell r="J4841">
            <v>1</v>
          </cell>
          <cell r="K4841">
            <v>0</v>
          </cell>
          <cell r="L4841" t="str">
            <v>NMB</v>
          </cell>
          <cell r="M4841">
            <v>0</v>
          </cell>
          <cell r="N4841">
            <v>0</v>
          </cell>
          <cell r="O4841" t="str">
            <v>CLASSE</v>
          </cell>
          <cell r="P4841">
            <v>2</v>
          </cell>
          <cell r="Q4841">
            <v>30.8</v>
          </cell>
          <cell r="R4841">
            <v>11</v>
          </cell>
          <cell r="S4841">
            <v>30.800000000000011</v>
          </cell>
          <cell r="T4841" t="str">
            <v xml:space="preserve"> </v>
          </cell>
        </row>
        <row r="4842">
          <cell r="A4842" t="str">
            <v>84773000</v>
          </cell>
          <cell r="B4842" t="str">
            <v>Machines a mouler par soufflage</v>
          </cell>
          <cell r="C4842">
            <v>38393</v>
          </cell>
          <cell r="D4842">
            <v>10</v>
          </cell>
          <cell r="E4842">
            <v>0</v>
          </cell>
          <cell r="F4842">
            <v>18</v>
          </cell>
          <cell r="G4842">
            <v>10</v>
          </cell>
          <cell r="H4842">
            <v>0</v>
          </cell>
          <cell r="I4842">
            <v>18</v>
          </cell>
          <cell r="J4842">
            <v>1</v>
          </cell>
          <cell r="K4842">
            <v>0</v>
          </cell>
          <cell r="L4842" t="str">
            <v>NMB</v>
          </cell>
          <cell r="M4842">
            <v>0</v>
          </cell>
          <cell r="N4842">
            <v>0</v>
          </cell>
          <cell r="O4842" t="str">
            <v>CLASSE</v>
          </cell>
          <cell r="P4842">
            <v>2</v>
          </cell>
          <cell r="Q4842">
            <v>30.8</v>
          </cell>
          <cell r="R4842">
            <v>11</v>
          </cell>
          <cell r="S4842">
            <v>30.800000000000011</v>
          </cell>
          <cell r="T4842" t="str">
            <v xml:space="preserve"> </v>
          </cell>
        </row>
        <row r="4843">
          <cell r="A4843" t="str">
            <v>84774000</v>
          </cell>
          <cell r="B4843" t="str">
            <v>Machines a mouler sous vide et autres machines a thermoformer</v>
          </cell>
          <cell r="C4843">
            <v>38393</v>
          </cell>
          <cell r="D4843">
            <v>10</v>
          </cell>
          <cell r="E4843">
            <v>0</v>
          </cell>
          <cell r="F4843">
            <v>18</v>
          </cell>
          <cell r="G4843">
            <v>10</v>
          </cell>
          <cell r="H4843">
            <v>0</v>
          </cell>
          <cell r="I4843">
            <v>18</v>
          </cell>
          <cell r="J4843">
            <v>1</v>
          </cell>
          <cell r="K4843">
            <v>0</v>
          </cell>
          <cell r="L4843" t="str">
            <v>NMB</v>
          </cell>
          <cell r="M4843">
            <v>0</v>
          </cell>
          <cell r="N4843">
            <v>0</v>
          </cell>
          <cell r="O4843" t="str">
            <v>CLASSE</v>
          </cell>
          <cell r="P4843">
            <v>2</v>
          </cell>
          <cell r="Q4843">
            <v>30.8</v>
          </cell>
          <cell r="R4843">
            <v>11</v>
          </cell>
          <cell r="S4843">
            <v>30.800000000000011</v>
          </cell>
          <cell r="T4843" t="str">
            <v xml:space="preserve"> </v>
          </cell>
        </row>
        <row r="4844">
          <cell r="A4844" t="str">
            <v>84775100</v>
          </cell>
          <cell r="B4844" t="str">
            <v>Machines a mouler les pneumatiques, chambres a air ou a rechaper..</v>
          </cell>
          <cell r="C4844">
            <v>38393</v>
          </cell>
          <cell r="D4844">
            <v>10</v>
          </cell>
          <cell r="E4844">
            <v>0</v>
          </cell>
          <cell r="F4844">
            <v>18</v>
          </cell>
          <cell r="G4844">
            <v>10</v>
          </cell>
          <cell r="H4844">
            <v>0</v>
          </cell>
          <cell r="I4844">
            <v>18</v>
          </cell>
          <cell r="J4844">
            <v>1</v>
          </cell>
          <cell r="K4844">
            <v>0</v>
          </cell>
          <cell r="L4844" t="str">
            <v>NMB</v>
          </cell>
          <cell r="M4844">
            <v>0</v>
          </cell>
          <cell r="N4844">
            <v>0</v>
          </cell>
          <cell r="O4844" t="str">
            <v>CLASSE</v>
          </cell>
          <cell r="P4844">
            <v>2</v>
          </cell>
          <cell r="Q4844">
            <v>30.8</v>
          </cell>
          <cell r="R4844">
            <v>11</v>
          </cell>
          <cell r="S4844">
            <v>30.800000000000011</v>
          </cell>
          <cell r="T4844" t="str">
            <v xml:space="preserve"> </v>
          </cell>
        </row>
        <row r="4845">
          <cell r="A4845" t="str">
            <v>84775900</v>
          </cell>
          <cell r="B4845" t="str">
            <v>Machines et appareils a mouler ou a former autres que du n.847710 a 847751</v>
          </cell>
          <cell r="C4845">
            <v>38393</v>
          </cell>
          <cell r="D4845">
            <v>10</v>
          </cell>
          <cell r="E4845">
            <v>0</v>
          </cell>
          <cell r="F4845">
            <v>18</v>
          </cell>
          <cell r="G4845">
            <v>10</v>
          </cell>
          <cell r="H4845">
            <v>0</v>
          </cell>
          <cell r="I4845">
            <v>18</v>
          </cell>
          <cell r="J4845">
            <v>1</v>
          </cell>
          <cell r="K4845">
            <v>0</v>
          </cell>
          <cell r="L4845" t="str">
            <v>NMB</v>
          </cell>
          <cell r="M4845">
            <v>0</v>
          </cell>
          <cell r="N4845">
            <v>0</v>
          </cell>
          <cell r="O4845" t="str">
            <v>CLASSE</v>
          </cell>
          <cell r="P4845">
            <v>2</v>
          </cell>
          <cell r="Q4845">
            <v>30.8</v>
          </cell>
          <cell r="R4845">
            <v>11</v>
          </cell>
          <cell r="S4845">
            <v>30.800000000000011</v>
          </cell>
          <cell r="T4845" t="str">
            <v xml:space="preserve"> </v>
          </cell>
        </row>
        <row r="4846">
          <cell r="A4846" t="str">
            <v>84778000</v>
          </cell>
          <cell r="B4846" t="str">
            <v>Machines et appareils (presses pour caoutchouc ou plastique) ndnca</v>
          </cell>
          <cell r="C4846">
            <v>38393</v>
          </cell>
          <cell r="D4846">
            <v>10</v>
          </cell>
          <cell r="E4846">
            <v>0</v>
          </cell>
          <cell r="F4846">
            <v>18</v>
          </cell>
          <cell r="G4846">
            <v>10</v>
          </cell>
          <cell r="H4846">
            <v>0</v>
          </cell>
          <cell r="I4846">
            <v>18</v>
          </cell>
          <cell r="J4846">
            <v>1</v>
          </cell>
          <cell r="K4846">
            <v>0</v>
          </cell>
          <cell r="L4846" t="str">
            <v>NMB</v>
          </cell>
          <cell r="M4846">
            <v>0</v>
          </cell>
          <cell r="N4846">
            <v>0</v>
          </cell>
          <cell r="O4846" t="str">
            <v>CLASSE</v>
          </cell>
          <cell r="P4846">
            <v>2</v>
          </cell>
          <cell r="Q4846">
            <v>30.8</v>
          </cell>
          <cell r="R4846">
            <v>11</v>
          </cell>
          <cell r="S4846">
            <v>30.800000000000011</v>
          </cell>
          <cell r="T4846" t="str">
            <v xml:space="preserve"> </v>
          </cell>
        </row>
        <row r="4847">
          <cell r="A4847" t="str">
            <v>84779000</v>
          </cell>
          <cell r="B4847" t="str">
            <v>Parties des machines et appareils du n. 84.77</v>
          </cell>
          <cell r="C4847">
            <v>38393</v>
          </cell>
          <cell r="D4847">
            <v>10</v>
          </cell>
          <cell r="E4847">
            <v>0</v>
          </cell>
          <cell r="F4847">
            <v>18</v>
          </cell>
          <cell r="G4847">
            <v>10</v>
          </cell>
          <cell r="H4847">
            <v>0</v>
          </cell>
          <cell r="I4847">
            <v>18</v>
          </cell>
          <cell r="J4847">
            <v>1</v>
          </cell>
          <cell r="K4847">
            <v>0</v>
          </cell>
          <cell r="L4847" t="str">
            <v>KGM</v>
          </cell>
          <cell r="M4847">
            <v>0</v>
          </cell>
          <cell r="N4847">
            <v>0</v>
          </cell>
          <cell r="O4847" t="str">
            <v>CLASSE</v>
          </cell>
          <cell r="P4847">
            <v>2</v>
          </cell>
          <cell r="Q4847">
            <v>30.8</v>
          </cell>
          <cell r="R4847">
            <v>11</v>
          </cell>
          <cell r="S4847">
            <v>30.800000000000011</v>
          </cell>
          <cell r="T4847" t="str">
            <v xml:space="preserve"> </v>
          </cell>
        </row>
        <row r="4848">
          <cell r="A4848" t="str">
            <v>84781000</v>
          </cell>
          <cell r="B4848" t="str">
            <v>Machines et appareils pour la preparation ou transformation du tabac</v>
          </cell>
          <cell r="C4848">
            <v>38393</v>
          </cell>
          <cell r="D4848">
            <v>10</v>
          </cell>
          <cell r="E4848">
            <v>0</v>
          </cell>
          <cell r="F4848">
            <v>18</v>
          </cell>
          <cell r="G4848">
            <v>10</v>
          </cell>
          <cell r="H4848">
            <v>0</v>
          </cell>
          <cell r="I4848">
            <v>18</v>
          </cell>
          <cell r="J4848">
            <v>1</v>
          </cell>
          <cell r="K4848">
            <v>0</v>
          </cell>
          <cell r="L4848" t="str">
            <v>NMB</v>
          </cell>
          <cell r="M4848">
            <v>0</v>
          </cell>
          <cell r="N4848">
            <v>0</v>
          </cell>
          <cell r="O4848" t="str">
            <v>CLASSE</v>
          </cell>
          <cell r="P4848">
            <v>2</v>
          </cell>
          <cell r="Q4848">
            <v>30.8</v>
          </cell>
          <cell r="R4848">
            <v>11</v>
          </cell>
          <cell r="S4848">
            <v>30.800000000000011</v>
          </cell>
          <cell r="T4848" t="str">
            <v xml:space="preserve"> </v>
          </cell>
        </row>
        <row r="4849">
          <cell r="A4849" t="str">
            <v>84789000</v>
          </cell>
          <cell r="B4849" t="str">
            <v>Parties de machines pour la preparation ou transformation du tabac</v>
          </cell>
          <cell r="C4849">
            <v>38393</v>
          </cell>
          <cell r="D4849">
            <v>10</v>
          </cell>
          <cell r="E4849">
            <v>0</v>
          </cell>
          <cell r="F4849">
            <v>18</v>
          </cell>
          <cell r="G4849">
            <v>10</v>
          </cell>
          <cell r="H4849">
            <v>0</v>
          </cell>
          <cell r="I4849">
            <v>18</v>
          </cell>
          <cell r="J4849">
            <v>1</v>
          </cell>
          <cell r="K4849">
            <v>0</v>
          </cell>
          <cell r="L4849" t="str">
            <v>KGM</v>
          </cell>
          <cell r="M4849">
            <v>0</v>
          </cell>
          <cell r="N4849">
            <v>0</v>
          </cell>
          <cell r="O4849" t="str">
            <v>CLASSE</v>
          </cell>
          <cell r="P4849">
            <v>2</v>
          </cell>
          <cell r="Q4849">
            <v>30.8</v>
          </cell>
          <cell r="R4849">
            <v>11</v>
          </cell>
          <cell r="S4849">
            <v>30.800000000000011</v>
          </cell>
          <cell r="T4849" t="str">
            <v xml:space="preserve"> </v>
          </cell>
        </row>
        <row r="4850">
          <cell r="A4850" t="str">
            <v>84791000</v>
          </cell>
          <cell r="B4850" t="str">
            <v>Machines et appareils pour travaux publics, batiment..</v>
          </cell>
          <cell r="C4850">
            <v>38393</v>
          </cell>
          <cell r="D4850">
            <v>10</v>
          </cell>
          <cell r="E4850">
            <v>0</v>
          </cell>
          <cell r="F4850">
            <v>18</v>
          </cell>
          <cell r="G4850">
            <v>10</v>
          </cell>
          <cell r="H4850">
            <v>0</v>
          </cell>
          <cell r="I4850">
            <v>18</v>
          </cell>
          <cell r="J4850">
            <v>1</v>
          </cell>
          <cell r="K4850">
            <v>0</v>
          </cell>
          <cell r="L4850" t="str">
            <v>NMB</v>
          </cell>
          <cell r="M4850">
            <v>0</v>
          </cell>
          <cell r="N4850">
            <v>0</v>
          </cell>
          <cell r="O4850" t="str">
            <v>CLASSE</v>
          </cell>
          <cell r="P4850">
            <v>2</v>
          </cell>
          <cell r="Q4850">
            <v>30.8</v>
          </cell>
          <cell r="R4850">
            <v>11</v>
          </cell>
          <cell r="S4850">
            <v>30.800000000000011</v>
          </cell>
          <cell r="T4850" t="str">
            <v xml:space="preserve"> </v>
          </cell>
        </row>
        <row r="4851">
          <cell r="A4851" t="str">
            <v>84792000</v>
          </cell>
          <cell r="B4851" t="str">
            <v>Machines et appareils pr extraction d'huiles,savons,graisses alimentaires</v>
          </cell>
          <cell r="C4851">
            <v>38393</v>
          </cell>
          <cell r="D4851">
            <v>10</v>
          </cell>
          <cell r="E4851">
            <v>0</v>
          </cell>
          <cell r="F4851">
            <v>18</v>
          </cell>
          <cell r="G4851">
            <v>10</v>
          </cell>
          <cell r="H4851">
            <v>0</v>
          </cell>
          <cell r="I4851">
            <v>18</v>
          </cell>
          <cell r="J4851">
            <v>1</v>
          </cell>
          <cell r="K4851">
            <v>0</v>
          </cell>
          <cell r="L4851" t="str">
            <v>NMB</v>
          </cell>
          <cell r="M4851">
            <v>0</v>
          </cell>
          <cell r="N4851">
            <v>0</v>
          </cell>
          <cell r="O4851" t="str">
            <v>CLASSE</v>
          </cell>
          <cell r="P4851">
            <v>2</v>
          </cell>
          <cell r="Q4851">
            <v>30.8</v>
          </cell>
          <cell r="R4851">
            <v>11</v>
          </cell>
          <cell r="S4851">
            <v>30.800000000000011</v>
          </cell>
          <cell r="T4851" t="str">
            <v xml:space="preserve"> </v>
          </cell>
        </row>
        <row r="4852">
          <cell r="A4852" t="str">
            <v>84793000</v>
          </cell>
          <cell r="B4852" t="str">
            <v>Machines et appareils pour le traitement du bois et du liege</v>
          </cell>
          <cell r="C4852">
            <v>38393</v>
          </cell>
          <cell r="D4852">
            <v>10</v>
          </cell>
          <cell r="E4852">
            <v>0</v>
          </cell>
          <cell r="F4852">
            <v>18</v>
          </cell>
          <cell r="G4852">
            <v>10</v>
          </cell>
          <cell r="H4852">
            <v>0</v>
          </cell>
          <cell r="I4852">
            <v>18</v>
          </cell>
          <cell r="J4852">
            <v>1</v>
          </cell>
          <cell r="K4852">
            <v>0</v>
          </cell>
          <cell r="L4852" t="str">
            <v>NMB</v>
          </cell>
          <cell r="M4852">
            <v>0</v>
          </cell>
          <cell r="N4852">
            <v>0</v>
          </cell>
          <cell r="O4852" t="str">
            <v>CLASSE</v>
          </cell>
          <cell r="P4852">
            <v>2</v>
          </cell>
          <cell r="Q4852">
            <v>30.8</v>
          </cell>
          <cell r="R4852">
            <v>11</v>
          </cell>
          <cell r="S4852">
            <v>30.800000000000011</v>
          </cell>
          <cell r="T4852" t="str">
            <v xml:space="preserve"> </v>
          </cell>
        </row>
        <row r="4853">
          <cell r="A4853" t="str">
            <v>84794000</v>
          </cell>
          <cell r="B4853" t="str">
            <v>Machines de corderie ou de cablerie</v>
          </cell>
          <cell r="C4853">
            <v>38393</v>
          </cell>
          <cell r="D4853">
            <v>10</v>
          </cell>
          <cell r="E4853">
            <v>0</v>
          </cell>
          <cell r="F4853">
            <v>18</v>
          </cell>
          <cell r="G4853">
            <v>10</v>
          </cell>
          <cell r="H4853">
            <v>0</v>
          </cell>
          <cell r="I4853">
            <v>18</v>
          </cell>
          <cell r="J4853">
            <v>1</v>
          </cell>
          <cell r="K4853">
            <v>0</v>
          </cell>
          <cell r="L4853" t="str">
            <v>NMB</v>
          </cell>
          <cell r="M4853">
            <v>0</v>
          </cell>
          <cell r="N4853">
            <v>0</v>
          </cell>
          <cell r="O4853" t="str">
            <v>CLASSE</v>
          </cell>
          <cell r="P4853">
            <v>2</v>
          </cell>
          <cell r="Q4853">
            <v>30.8</v>
          </cell>
          <cell r="R4853">
            <v>11</v>
          </cell>
          <cell r="S4853">
            <v>30.800000000000011</v>
          </cell>
          <cell r="T4853" t="str">
            <v xml:space="preserve"> </v>
          </cell>
        </row>
        <row r="4854">
          <cell r="A4854" t="str">
            <v>84795000</v>
          </cell>
          <cell r="B4854" t="str">
            <v>Robots industriels n.d.n.c.a.</v>
          </cell>
          <cell r="C4854">
            <v>38393</v>
          </cell>
          <cell r="D4854">
            <v>10</v>
          </cell>
          <cell r="E4854">
            <v>0</v>
          </cell>
          <cell r="F4854">
            <v>18</v>
          </cell>
          <cell r="G4854">
            <v>10</v>
          </cell>
          <cell r="H4854">
            <v>0</v>
          </cell>
          <cell r="I4854">
            <v>18</v>
          </cell>
          <cell r="J4854">
            <v>1</v>
          </cell>
          <cell r="K4854">
            <v>0</v>
          </cell>
          <cell r="L4854" t="str">
            <v>NMB</v>
          </cell>
          <cell r="M4854">
            <v>0</v>
          </cell>
          <cell r="N4854">
            <v>0</v>
          </cell>
          <cell r="O4854" t="str">
            <v>CLASSE</v>
          </cell>
          <cell r="P4854">
            <v>2</v>
          </cell>
          <cell r="Q4854">
            <v>30.8</v>
          </cell>
          <cell r="R4854">
            <v>11</v>
          </cell>
          <cell r="S4854">
            <v>30.800000000000011</v>
          </cell>
          <cell r="T4854" t="str">
            <v xml:space="preserve"> </v>
          </cell>
        </row>
        <row r="4855">
          <cell r="A4855" t="str">
            <v>84796000</v>
          </cell>
          <cell r="B4855" t="str">
            <v>Appareils a evaporation pour le rafraichissement de l'air</v>
          </cell>
          <cell r="C4855">
            <v>38393</v>
          </cell>
          <cell r="D4855">
            <v>10</v>
          </cell>
          <cell r="E4855">
            <v>0</v>
          </cell>
          <cell r="F4855">
            <v>18</v>
          </cell>
          <cell r="G4855">
            <v>10</v>
          </cell>
          <cell r="H4855">
            <v>0</v>
          </cell>
          <cell r="I4855">
            <v>18</v>
          </cell>
          <cell r="J4855">
            <v>1</v>
          </cell>
          <cell r="K4855">
            <v>0</v>
          </cell>
          <cell r="L4855" t="str">
            <v>NMB</v>
          </cell>
          <cell r="M4855">
            <v>0</v>
          </cell>
          <cell r="N4855">
            <v>0</v>
          </cell>
          <cell r="O4855" t="str">
            <v>CLASSE</v>
          </cell>
          <cell r="P4855">
            <v>2</v>
          </cell>
          <cell r="Q4855">
            <v>30.8</v>
          </cell>
          <cell r="R4855">
            <v>11</v>
          </cell>
          <cell r="S4855">
            <v>30.800000000000011</v>
          </cell>
          <cell r="T4855" t="str">
            <v xml:space="preserve"> </v>
          </cell>
        </row>
        <row r="4856">
          <cell r="A4856" t="str">
            <v>84798100</v>
          </cell>
          <cell r="B4856" t="str">
            <v>Machines et appareils pour traitement des metaux</v>
          </cell>
          <cell r="C4856">
            <v>38393</v>
          </cell>
          <cell r="D4856">
            <v>10</v>
          </cell>
          <cell r="E4856">
            <v>0</v>
          </cell>
          <cell r="F4856">
            <v>18</v>
          </cell>
          <cell r="G4856">
            <v>10</v>
          </cell>
          <cell r="H4856">
            <v>0</v>
          </cell>
          <cell r="I4856">
            <v>18</v>
          </cell>
          <cell r="J4856">
            <v>1</v>
          </cell>
          <cell r="K4856">
            <v>0</v>
          </cell>
          <cell r="L4856" t="str">
            <v>NMB</v>
          </cell>
          <cell r="M4856">
            <v>0</v>
          </cell>
          <cell r="N4856">
            <v>0</v>
          </cell>
          <cell r="O4856" t="str">
            <v>CLASSE</v>
          </cell>
          <cell r="P4856">
            <v>2</v>
          </cell>
          <cell r="Q4856">
            <v>30.8</v>
          </cell>
          <cell r="R4856">
            <v>11</v>
          </cell>
          <cell r="S4856">
            <v>30.800000000000011</v>
          </cell>
          <cell r="T4856" t="str">
            <v xml:space="preserve"> </v>
          </cell>
        </row>
        <row r="4857">
          <cell r="A4857" t="str">
            <v>84798200</v>
          </cell>
          <cell r="B4857" t="str">
            <v>Machines a melanges,malaxer,concasser,boyer,cribler,tamisser,homogeneiser</v>
          </cell>
          <cell r="C4857">
            <v>38393</v>
          </cell>
          <cell r="D4857">
            <v>10</v>
          </cell>
          <cell r="E4857">
            <v>0</v>
          </cell>
          <cell r="F4857">
            <v>18</v>
          </cell>
          <cell r="G4857">
            <v>10</v>
          </cell>
          <cell r="H4857">
            <v>0</v>
          </cell>
          <cell r="I4857">
            <v>18</v>
          </cell>
          <cell r="J4857">
            <v>1</v>
          </cell>
          <cell r="K4857">
            <v>0</v>
          </cell>
          <cell r="L4857" t="str">
            <v>NMB</v>
          </cell>
          <cell r="M4857">
            <v>0</v>
          </cell>
          <cell r="N4857">
            <v>0</v>
          </cell>
          <cell r="O4857" t="str">
            <v>CLASSE</v>
          </cell>
          <cell r="P4857">
            <v>2</v>
          </cell>
          <cell r="Q4857">
            <v>30.8</v>
          </cell>
          <cell r="R4857">
            <v>11</v>
          </cell>
          <cell r="S4857">
            <v>30.800000000000011</v>
          </cell>
          <cell r="T4857" t="str">
            <v xml:space="preserve"> </v>
          </cell>
        </row>
        <row r="4858">
          <cell r="A4858" t="str">
            <v>84798900</v>
          </cell>
          <cell r="B4858" t="str">
            <v>Machines et appareils pour le traitement du bois et du liege</v>
          </cell>
          <cell r="C4858">
            <v>38393</v>
          </cell>
          <cell r="D4858">
            <v>10</v>
          </cell>
          <cell r="E4858">
            <v>0</v>
          </cell>
          <cell r="F4858">
            <v>18</v>
          </cell>
          <cell r="G4858">
            <v>10</v>
          </cell>
          <cell r="H4858">
            <v>0</v>
          </cell>
          <cell r="I4858">
            <v>18</v>
          </cell>
          <cell r="J4858">
            <v>1</v>
          </cell>
          <cell r="K4858">
            <v>0</v>
          </cell>
          <cell r="L4858" t="str">
            <v>NMB</v>
          </cell>
          <cell r="M4858">
            <v>0</v>
          </cell>
          <cell r="N4858">
            <v>0</v>
          </cell>
          <cell r="O4858" t="str">
            <v>CLASSE</v>
          </cell>
          <cell r="P4858">
            <v>2</v>
          </cell>
          <cell r="Q4858">
            <v>30.8</v>
          </cell>
          <cell r="R4858">
            <v>11</v>
          </cell>
          <cell r="S4858">
            <v>30.800000000000011</v>
          </cell>
          <cell r="T4858" t="str">
            <v xml:space="preserve"> </v>
          </cell>
        </row>
        <row r="4859">
          <cell r="A4859" t="str">
            <v>84799000</v>
          </cell>
          <cell r="B4859" t="str">
            <v>Parties des machines et appareils du n. 84.79</v>
          </cell>
          <cell r="C4859">
            <v>38393</v>
          </cell>
          <cell r="D4859">
            <v>10</v>
          </cell>
          <cell r="E4859">
            <v>0</v>
          </cell>
          <cell r="F4859">
            <v>18</v>
          </cell>
          <cell r="G4859">
            <v>10</v>
          </cell>
          <cell r="H4859">
            <v>0</v>
          </cell>
          <cell r="I4859">
            <v>18</v>
          </cell>
          <cell r="J4859">
            <v>1</v>
          </cell>
          <cell r="K4859">
            <v>0</v>
          </cell>
          <cell r="L4859" t="str">
            <v>NMB</v>
          </cell>
          <cell r="M4859">
            <v>0</v>
          </cell>
          <cell r="N4859">
            <v>0</v>
          </cell>
          <cell r="O4859" t="str">
            <v>CLASSE</v>
          </cell>
          <cell r="P4859">
            <v>2</v>
          </cell>
          <cell r="Q4859">
            <v>30.8</v>
          </cell>
          <cell r="R4859">
            <v>11</v>
          </cell>
          <cell r="S4859">
            <v>30.800000000000011</v>
          </cell>
          <cell r="T4859" t="str">
            <v xml:space="preserve"> </v>
          </cell>
        </row>
        <row r="4860">
          <cell r="A4860" t="str">
            <v>84801000</v>
          </cell>
          <cell r="B4860" t="str">
            <v>Chassis de fonderie</v>
          </cell>
          <cell r="C4860">
            <v>38393</v>
          </cell>
          <cell r="D4860">
            <v>10</v>
          </cell>
          <cell r="E4860">
            <v>0</v>
          </cell>
          <cell r="F4860">
            <v>18</v>
          </cell>
          <cell r="G4860">
            <v>10</v>
          </cell>
          <cell r="H4860">
            <v>0</v>
          </cell>
          <cell r="I4860">
            <v>18</v>
          </cell>
          <cell r="J4860">
            <v>1</v>
          </cell>
          <cell r="K4860">
            <v>0</v>
          </cell>
          <cell r="L4860" t="str">
            <v>KGM</v>
          </cell>
          <cell r="M4860">
            <v>0</v>
          </cell>
          <cell r="N4860">
            <v>0</v>
          </cell>
          <cell r="O4860" t="str">
            <v>CLASSE</v>
          </cell>
          <cell r="P4860">
            <v>2</v>
          </cell>
          <cell r="Q4860">
            <v>30.8</v>
          </cell>
          <cell r="R4860">
            <v>11</v>
          </cell>
          <cell r="S4860">
            <v>30.800000000000011</v>
          </cell>
          <cell r="T4860" t="str">
            <v xml:space="preserve"> </v>
          </cell>
        </row>
        <row r="4861">
          <cell r="A4861" t="str">
            <v>84802000</v>
          </cell>
          <cell r="B4861" t="str">
            <v>Plaques de fond pour moules</v>
          </cell>
          <cell r="C4861">
            <v>38393</v>
          </cell>
          <cell r="D4861">
            <v>10</v>
          </cell>
          <cell r="E4861">
            <v>0</v>
          </cell>
          <cell r="F4861">
            <v>18</v>
          </cell>
          <cell r="G4861">
            <v>10</v>
          </cell>
          <cell r="H4861">
            <v>0</v>
          </cell>
          <cell r="I4861">
            <v>18</v>
          </cell>
          <cell r="J4861">
            <v>1</v>
          </cell>
          <cell r="K4861">
            <v>0</v>
          </cell>
          <cell r="L4861" t="str">
            <v>KGM</v>
          </cell>
          <cell r="M4861">
            <v>0</v>
          </cell>
          <cell r="N4861">
            <v>0</v>
          </cell>
          <cell r="O4861" t="str">
            <v>CLASSE</v>
          </cell>
          <cell r="P4861">
            <v>2</v>
          </cell>
          <cell r="Q4861">
            <v>30.8</v>
          </cell>
          <cell r="R4861">
            <v>11</v>
          </cell>
          <cell r="S4861">
            <v>30.800000000000011</v>
          </cell>
          <cell r="T4861" t="str">
            <v xml:space="preserve"> </v>
          </cell>
        </row>
        <row r="4862">
          <cell r="A4862" t="str">
            <v>84803000</v>
          </cell>
          <cell r="B4862" t="str">
            <v>Modeles pour moules</v>
          </cell>
          <cell r="C4862">
            <v>38393</v>
          </cell>
          <cell r="D4862">
            <v>10</v>
          </cell>
          <cell r="E4862">
            <v>0</v>
          </cell>
          <cell r="F4862">
            <v>18</v>
          </cell>
          <cell r="G4862">
            <v>10</v>
          </cell>
          <cell r="H4862">
            <v>0</v>
          </cell>
          <cell r="I4862">
            <v>18</v>
          </cell>
          <cell r="J4862">
            <v>1</v>
          </cell>
          <cell r="K4862">
            <v>0</v>
          </cell>
          <cell r="L4862" t="str">
            <v>KGM</v>
          </cell>
          <cell r="M4862">
            <v>0</v>
          </cell>
          <cell r="N4862">
            <v>0</v>
          </cell>
          <cell r="O4862" t="str">
            <v>CLASSE</v>
          </cell>
          <cell r="P4862">
            <v>2</v>
          </cell>
          <cell r="Q4862">
            <v>30.8</v>
          </cell>
          <cell r="R4862">
            <v>11</v>
          </cell>
          <cell r="S4862">
            <v>30.800000000000011</v>
          </cell>
          <cell r="T4862" t="str">
            <v xml:space="preserve"> </v>
          </cell>
        </row>
        <row r="4863">
          <cell r="A4863" t="str">
            <v>84804100</v>
          </cell>
          <cell r="B4863" t="str">
            <v>Moules pour metaux...pour moulage par injection ou compression</v>
          </cell>
          <cell r="C4863">
            <v>38393</v>
          </cell>
          <cell r="D4863">
            <v>10</v>
          </cell>
          <cell r="E4863">
            <v>0</v>
          </cell>
          <cell r="F4863">
            <v>18</v>
          </cell>
          <cell r="G4863">
            <v>10</v>
          </cell>
          <cell r="H4863">
            <v>0</v>
          </cell>
          <cell r="I4863">
            <v>18</v>
          </cell>
          <cell r="J4863">
            <v>1</v>
          </cell>
          <cell r="K4863">
            <v>0</v>
          </cell>
          <cell r="L4863" t="str">
            <v>KGM</v>
          </cell>
          <cell r="M4863">
            <v>0</v>
          </cell>
          <cell r="N4863">
            <v>0</v>
          </cell>
          <cell r="O4863" t="str">
            <v>CLASSE</v>
          </cell>
          <cell r="P4863">
            <v>2</v>
          </cell>
          <cell r="Q4863">
            <v>30.8</v>
          </cell>
          <cell r="R4863">
            <v>11</v>
          </cell>
          <cell r="S4863">
            <v>30.800000000000011</v>
          </cell>
          <cell r="T4863" t="str">
            <v xml:space="preserve"> </v>
          </cell>
        </row>
        <row r="4864">
          <cell r="A4864" t="str">
            <v>84804900</v>
          </cell>
          <cell r="B4864" t="str">
            <v>Moules pour metaux ou carbures metalliques pr moulage autre qu'injection</v>
          </cell>
          <cell r="C4864">
            <v>38393</v>
          </cell>
          <cell r="D4864">
            <v>10</v>
          </cell>
          <cell r="E4864">
            <v>0</v>
          </cell>
          <cell r="F4864">
            <v>18</v>
          </cell>
          <cell r="G4864">
            <v>10</v>
          </cell>
          <cell r="H4864">
            <v>0</v>
          </cell>
          <cell r="I4864">
            <v>18</v>
          </cell>
          <cell r="J4864">
            <v>1</v>
          </cell>
          <cell r="K4864">
            <v>0</v>
          </cell>
          <cell r="L4864" t="str">
            <v>KGM</v>
          </cell>
          <cell r="M4864">
            <v>0</v>
          </cell>
          <cell r="N4864">
            <v>0</v>
          </cell>
          <cell r="O4864" t="str">
            <v>CLASSE</v>
          </cell>
          <cell r="P4864">
            <v>2</v>
          </cell>
          <cell r="Q4864">
            <v>30.8</v>
          </cell>
          <cell r="R4864">
            <v>11</v>
          </cell>
          <cell r="S4864">
            <v>30.800000000000011</v>
          </cell>
          <cell r="T4864" t="str">
            <v xml:space="preserve"> </v>
          </cell>
        </row>
        <row r="4865">
          <cell r="A4865" t="str">
            <v>84805000</v>
          </cell>
          <cell r="B4865" t="str">
            <v>Moules pour le verre</v>
          </cell>
          <cell r="C4865">
            <v>38393</v>
          </cell>
          <cell r="D4865">
            <v>10</v>
          </cell>
          <cell r="E4865">
            <v>0</v>
          </cell>
          <cell r="F4865">
            <v>18</v>
          </cell>
          <cell r="G4865">
            <v>10</v>
          </cell>
          <cell r="H4865">
            <v>0</v>
          </cell>
          <cell r="I4865">
            <v>18</v>
          </cell>
          <cell r="J4865">
            <v>1</v>
          </cell>
          <cell r="K4865">
            <v>0</v>
          </cell>
          <cell r="L4865" t="str">
            <v>KGM</v>
          </cell>
          <cell r="M4865">
            <v>0</v>
          </cell>
          <cell r="N4865">
            <v>0</v>
          </cell>
          <cell r="O4865" t="str">
            <v>CLASSE</v>
          </cell>
          <cell r="P4865">
            <v>2</v>
          </cell>
          <cell r="Q4865">
            <v>30.8</v>
          </cell>
          <cell r="R4865">
            <v>11</v>
          </cell>
          <cell r="S4865">
            <v>30.800000000000011</v>
          </cell>
          <cell r="T4865" t="str">
            <v xml:space="preserve"> </v>
          </cell>
        </row>
        <row r="4866">
          <cell r="A4866" t="str">
            <v>84806000</v>
          </cell>
          <cell r="B4866" t="str">
            <v>Moules pour les matieres minerales</v>
          </cell>
          <cell r="C4866">
            <v>38393</v>
          </cell>
          <cell r="D4866">
            <v>10</v>
          </cell>
          <cell r="E4866">
            <v>0</v>
          </cell>
          <cell r="F4866">
            <v>18</v>
          </cell>
          <cell r="G4866">
            <v>10</v>
          </cell>
          <cell r="H4866">
            <v>0</v>
          </cell>
          <cell r="I4866">
            <v>18</v>
          </cell>
          <cell r="J4866">
            <v>1</v>
          </cell>
          <cell r="K4866">
            <v>0</v>
          </cell>
          <cell r="L4866" t="str">
            <v>KGM</v>
          </cell>
          <cell r="M4866">
            <v>0</v>
          </cell>
          <cell r="N4866">
            <v>0</v>
          </cell>
          <cell r="O4866" t="str">
            <v>CLASSE</v>
          </cell>
          <cell r="P4866">
            <v>2</v>
          </cell>
          <cell r="Q4866">
            <v>30.8</v>
          </cell>
          <cell r="R4866">
            <v>11</v>
          </cell>
          <cell r="S4866">
            <v>30.800000000000011</v>
          </cell>
          <cell r="T4866" t="str">
            <v xml:space="preserve"> </v>
          </cell>
        </row>
        <row r="4867">
          <cell r="A4867" t="str">
            <v>84807100</v>
          </cell>
          <cell r="B4867" t="str">
            <v>Moules pour caoutchouc ou plastiques pour moulage par injection</v>
          </cell>
          <cell r="C4867">
            <v>38393</v>
          </cell>
          <cell r="D4867">
            <v>10</v>
          </cell>
          <cell r="E4867">
            <v>0</v>
          </cell>
          <cell r="F4867">
            <v>18</v>
          </cell>
          <cell r="G4867">
            <v>10</v>
          </cell>
          <cell r="H4867">
            <v>0</v>
          </cell>
          <cell r="I4867">
            <v>18</v>
          </cell>
          <cell r="J4867">
            <v>1</v>
          </cell>
          <cell r="K4867">
            <v>0</v>
          </cell>
          <cell r="L4867" t="str">
            <v>KGM</v>
          </cell>
          <cell r="M4867">
            <v>0</v>
          </cell>
          <cell r="N4867">
            <v>0</v>
          </cell>
          <cell r="O4867" t="str">
            <v>CLASSE</v>
          </cell>
          <cell r="P4867">
            <v>2</v>
          </cell>
          <cell r="Q4867">
            <v>30.8</v>
          </cell>
          <cell r="R4867">
            <v>11</v>
          </cell>
          <cell r="S4867">
            <v>30.800000000000011</v>
          </cell>
          <cell r="T4867" t="str">
            <v xml:space="preserve"> </v>
          </cell>
        </row>
        <row r="4868">
          <cell r="A4868" t="str">
            <v>84807900</v>
          </cell>
          <cell r="B4868" t="str">
            <v>Moules pour caoutchouc ou plastiques pour moulages autre qu'injection</v>
          </cell>
          <cell r="C4868">
            <v>38393</v>
          </cell>
          <cell r="D4868">
            <v>10</v>
          </cell>
          <cell r="E4868">
            <v>0</v>
          </cell>
          <cell r="F4868">
            <v>18</v>
          </cell>
          <cell r="G4868">
            <v>10</v>
          </cell>
          <cell r="H4868">
            <v>0</v>
          </cell>
          <cell r="I4868">
            <v>18</v>
          </cell>
          <cell r="J4868">
            <v>1</v>
          </cell>
          <cell r="K4868">
            <v>0</v>
          </cell>
          <cell r="L4868" t="str">
            <v>KGM</v>
          </cell>
          <cell r="M4868">
            <v>0</v>
          </cell>
          <cell r="N4868">
            <v>0</v>
          </cell>
          <cell r="O4868" t="str">
            <v>CLASSE</v>
          </cell>
          <cell r="P4868">
            <v>2</v>
          </cell>
          <cell r="Q4868">
            <v>30.8</v>
          </cell>
          <cell r="R4868">
            <v>11</v>
          </cell>
          <cell r="S4868">
            <v>30.800000000000011</v>
          </cell>
          <cell r="T4868" t="str">
            <v xml:space="preserve"> </v>
          </cell>
        </row>
        <row r="4869">
          <cell r="A4869" t="str">
            <v>84811000</v>
          </cell>
          <cell r="B4869" t="str">
            <v>Detendeurs</v>
          </cell>
          <cell r="C4869">
            <v>38393</v>
          </cell>
          <cell r="D4869">
            <v>20</v>
          </cell>
          <cell r="E4869">
            <v>0</v>
          </cell>
          <cell r="F4869">
            <v>18</v>
          </cell>
          <cell r="G4869">
            <v>20</v>
          </cell>
          <cell r="H4869">
            <v>0</v>
          </cell>
          <cell r="I4869">
            <v>18</v>
          </cell>
          <cell r="J4869">
            <v>1</v>
          </cell>
          <cell r="K4869">
            <v>0</v>
          </cell>
          <cell r="L4869" t="str">
            <v>KGM</v>
          </cell>
          <cell r="M4869">
            <v>0</v>
          </cell>
          <cell r="N4869">
            <v>0</v>
          </cell>
          <cell r="O4869" t="str">
            <v>CLASSE</v>
          </cell>
          <cell r="P4869">
            <v>3</v>
          </cell>
          <cell r="Q4869">
            <v>42.6</v>
          </cell>
          <cell r="R4869">
            <v>21</v>
          </cell>
          <cell r="S4869">
            <v>42.599999999999994</v>
          </cell>
          <cell r="T4869" t="str">
            <v xml:space="preserve"> </v>
          </cell>
        </row>
        <row r="4870">
          <cell r="A4870" t="str">
            <v>84812000</v>
          </cell>
          <cell r="B4870" t="str">
            <v>Valves pour transmissions oleohydrauliques ou pneumatiques</v>
          </cell>
          <cell r="C4870">
            <v>38393</v>
          </cell>
          <cell r="D4870">
            <v>20</v>
          </cell>
          <cell r="E4870">
            <v>0</v>
          </cell>
          <cell r="F4870">
            <v>18</v>
          </cell>
          <cell r="G4870">
            <v>20</v>
          </cell>
          <cell r="H4870">
            <v>0</v>
          </cell>
          <cell r="I4870">
            <v>18</v>
          </cell>
          <cell r="J4870">
            <v>1</v>
          </cell>
          <cell r="K4870">
            <v>0</v>
          </cell>
          <cell r="L4870" t="str">
            <v>KGM</v>
          </cell>
          <cell r="M4870">
            <v>0</v>
          </cell>
          <cell r="N4870">
            <v>0</v>
          </cell>
          <cell r="O4870" t="str">
            <v>CLASSE</v>
          </cell>
          <cell r="P4870">
            <v>3</v>
          </cell>
          <cell r="Q4870">
            <v>42.6</v>
          </cell>
          <cell r="R4870">
            <v>21</v>
          </cell>
          <cell r="S4870">
            <v>42.599999999999994</v>
          </cell>
          <cell r="T4870" t="str">
            <v xml:space="preserve"> </v>
          </cell>
        </row>
        <row r="4871">
          <cell r="A4871" t="str">
            <v>84813000</v>
          </cell>
          <cell r="B4871" t="str">
            <v>Clapets et soupapes de retenue.</v>
          </cell>
          <cell r="C4871">
            <v>38393</v>
          </cell>
          <cell r="D4871">
            <v>10</v>
          </cell>
          <cell r="E4871">
            <v>0</v>
          </cell>
          <cell r="F4871">
            <v>18</v>
          </cell>
          <cell r="G4871">
            <v>10</v>
          </cell>
          <cell r="H4871">
            <v>0</v>
          </cell>
          <cell r="I4871">
            <v>18</v>
          </cell>
          <cell r="J4871">
            <v>1</v>
          </cell>
          <cell r="K4871">
            <v>0</v>
          </cell>
          <cell r="L4871" t="str">
            <v>KGM</v>
          </cell>
          <cell r="M4871">
            <v>0</v>
          </cell>
          <cell r="N4871">
            <v>0</v>
          </cell>
          <cell r="O4871" t="str">
            <v>CLASSE</v>
          </cell>
          <cell r="P4871">
            <v>2</v>
          </cell>
          <cell r="Q4871">
            <v>30.8</v>
          </cell>
          <cell r="R4871">
            <v>11</v>
          </cell>
          <cell r="S4871">
            <v>30.800000000000011</v>
          </cell>
          <cell r="T4871" t="str">
            <v xml:space="preserve"> </v>
          </cell>
        </row>
        <row r="4872">
          <cell r="A4872" t="str">
            <v>84814000</v>
          </cell>
          <cell r="B4872" t="str">
            <v>Soupapes de trop plein ou surete.</v>
          </cell>
          <cell r="C4872">
            <v>38393</v>
          </cell>
          <cell r="D4872">
            <v>20</v>
          </cell>
          <cell r="E4872">
            <v>0</v>
          </cell>
          <cell r="F4872">
            <v>18</v>
          </cell>
          <cell r="G4872">
            <v>20</v>
          </cell>
          <cell r="H4872">
            <v>0</v>
          </cell>
          <cell r="I4872">
            <v>18</v>
          </cell>
          <cell r="J4872">
            <v>1</v>
          </cell>
          <cell r="K4872">
            <v>0</v>
          </cell>
          <cell r="L4872" t="str">
            <v>KGM</v>
          </cell>
          <cell r="M4872">
            <v>0</v>
          </cell>
          <cell r="N4872">
            <v>0</v>
          </cell>
          <cell r="O4872" t="str">
            <v>CLASSE</v>
          </cell>
          <cell r="P4872">
            <v>3</v>
          </cell>
          <cell r="Q4872">
            <v>42.6</v>
          </cell>
          <cell r="R4872">
            <v>21</v>
          </cell>
          <cell r="S4872">
            <v>42.599999999999994</v>
          </cell>
          <cell r="T4872" t="str">
            <v xml:space="preserve"> </v>
          </cell>
        </row>
        <row r="4873">
          <cell r="A4873" t="str">
            <v>84818000</v>
          </cell>
          <cell r="B4873" t="str">
            <v>Articles de robinetterie, a usages technique</v>
          </cell>
          <cell r="C4873">
            <v>38393</v>
          </cell>
          <cell r="D4873">
            <v>20</v>
          </cell>
          <cell r="E4873">
            <v>0</v>
          </cell>
          <cell r="F4873">
            <v>18</v>
          </cell>
          <cell r="G4873">
            <v>20</v>
          </cell>
          <cell r="H4873">
            <v>0</v>
          </cell>
          <cell r="I4873">
            <v>18</v>
          </cell>
          <cell r="J4873">
            <v>1</v>
          </cell>
          <cell r="K4873">
            <v>0</v>
          </cell>
          <cell r="L4873" t="str">
            <v>KGM</v>
          </cell>
          <cell r="M4873">
            <v>0</v>
          </cell>
          <cell r="N4873">
            <v>0</v>
          </cell>
          <cell r="O4873" t="str">
            <v>CLASSE</v>
          </cell>
          <cell r="P4873">
            <v>3</v>
          </cell>
          <cell r="Q4873">
            <v>42.6</v>
          </cell>
          <cell r="R4873">
            <v>21</v>
          </cell>
          <cell r="S4873">
            <v>42.599999999999994</v>
          </cell>
          <cell r="T4873" t="str">
            <v xml:space="preserve"> </v>
          </cell>
        </row>
        <row r="4874">
          <cell r="A4874" t="str">
            <v>84819000</v>
          </cell>
          <cell r="B4874" t="str">
            <v>Parties d'articles des nos 8481 .</v>
          </cell>
          <cell r="C4874">
            <v>38393</v>
          </cell>
          <cell r="D4874">
            <v>20</v>
          </cell>
          <cell r="E4874">
            <v>0</v>
          </cell>
          <cell r="F4874">
            <v>18</v>
          </cell>
          <cell r="G4874">
            <v>20</v>
          </cell>
          <cell r="H4874">
            <v>0</v>
          </cell>
          <cell r="I4874">
            <v>18</v>
          </cell>
          <cell r="J4874">
            <v>1</v>
          </cell>
          <cell r="K4874">
            <v>0</v>
          </cell>
          <cell r="L4874" t="str">
            <v>KGM</v>
          </cell>
          <cell r="M4874">
            <v>0</v>
          </cell>
          <cell r="N4874">
            <v>0</v>
          </cell>
          <cell r="O4874" t="str">
            <v>CLASSE</v>
          </cell>
          <cell r="P4874">
            <v>3</v>
          </cell>
          <cell r="Q4874">
            <v>42.6</v>
          </cell>
          <cell r="R4874">
            <v>21</v>
          </cell>
          <cell r="S4874">
            <v>42.599999999999994</v>
          </cell>
          <cell r="T4874" t="str">
            <v xml:space="preserve"> </v>
          </cell>
        </row>
        <row r="4875">
          <cell r="A4875" t="str">
            <v>84821000</v>
          </cell>
          <cell r="B4875" t="str">
            <v>Roulements a billes</v>
          </cell>
          <cell r="C4875">
            <v>38393</v>
          </cell>
          <cell r="D4875">
            <v>10</v>
          </cell>
          <cell r="E4875">
            <v>0</v>
          </cell>
          <cell r="F4875">
            <v>18</v>
          </cell>
          <cell r="G4875">
            <v>10</v>
          </cell>
          <cell r="H4875">
            <v>0</v>
          </cell>
          <cell r="I4875">
            <v>18</v>
          </cell>
          <cell r="J4875">
            <v>1</v>
          </cell>
          <cell r="K4875">
            <v>0</v>
          </cell>
          <cell r="L4875" t="str">
            <v>KGM</v>
          </cell>
          <cell r="M4875">
            <v>0</v>
          </cell>
          <cell r="N4875">
            <v>0</v>
          </cell>
          <cell r="O4875" t="str">
            <v>CLASSE</v>
          </cell>
          <cell r="P4875">
            <v>2</v>
          </cell>
          <cell r="Q4875">
            <v>30.8</v>
          </cell>
          <cell r="R4875">
            <v>11</v>
          </cell>
          <cell r="S4875">
            <v>30.800000000000011</v>
          </cell>
          <cell r="T4875" t="str">
            <v xml:space="preserve"> </v>
          </cell>
        </row>
        <row r="4876">
          <cell r="A4876" t="str">
            <v>84822000</v>
          </cell>
          <cell r="B4876" t="str">
            <v>Roulements a rouleaux coniques y.c. assemblages de cones,rouleaux coniques</v>
          </cell>
          <cell r="C4876">
            <v>38393</v>
          </cell>
          <cell r="D4876">
            <v>10</v>
          </cell>
          <cell r="E4876">
            <v>0</v>
          </cell>
          <cell r="F4876">
            <v>18</v>
          </cell>
          <cell r="G4876">
            <v>10</v>
          </cell>
          <cell r="H4876">
            <v>0</v>
          </cell>
          <cell r="I4876">
            <v>18</v>
          </cell>
          <cell r="J4876">
            <v>1</v>
          </cell>
          <cell r="K4876">
            <v>0</v>
          </cell>
          <cell r="L4876" t="str">
            <v>KGM</v>
          </cell>
          <cell r="M4876">
            <v>0</v>
          </cell>
          <cell r="N4876">
            <v>0</v>
          </cell>
          <cell r="O4876" t="str">
            <v>CLASSE</v>
          </cell>
          <cell r="P4876">
            <v>2</v>
          </cell>
          <cell r="Q4876">
            <v>30.8</v>
          </cell>
          <cell r="R4876">
            <v>11</v>
          </cell>
          <cell r="S4876">
            <v>30.800000000000011</v>
          </cell>
          <cell r="T4876" t="str">
            <v xml:space="preserve"> </v>
          </cell>
        </row>
        <row r="4877">
          <cell r="A4877" t="str">
            <v>84823000</v>
          </cell>
          <cell r="B4877" t="str">
            <v>Roulements a rouleaux en forme de tonneau</v>
          </cell>
          <cell r="C4877">
            <v>38393</v>
          </cell>
          <cell r="D4877">
            <v>10</v>
          </cell>
          <cell r="E4877">
            <v>0</v>
          </cell>
          <cell r="F4877">
            <v>18</v>
          </cell>
          <cell r="G4877">
            <v>10</v>
          </cell>
          <cell r="H4877">
            <v>0</v>
          </cell>
          <cell r="I4877">
            <v>18</v>
          </cell>
          <cell r="J4877">
            <v>1</v>
          </cell>
          <cell r="K4877">
            <v>0</v>
          </cell>
          <cell r="L4877" t="str">
            <v>KGM</v>
          </cell>
          <cell r="M4877">
            <v>0</v>
          </cell>
          <cell r="N4877">
            <v>0</v>
          </cell>
          <cell r="O4877" t="str">
            <v>CLASSE</v>
          </cell>
          <cell r="P4877">
            <v>2</v>
          </cell>
          <cell r="Q4877">
            <v>30.8</v>
          </cell>
          <cell r="R4877">
            <v>11</v>
          </cell>
          <cell r="S4877">
            <v>30.800000000000011</v>
          </cell>
          <cell r="T4877" t="str">
            <v xml:space="preserve"> </v>
          </cell>
        </row>
        <row r="4878">
          <cell r="A4878" t="str">
            <v>84824000</v>
          </cell>
          <cell r="B4878" t="str">
            <v>Roulements a aiguilles</v>
          </cell>
          <cell r="C4878">
            <v>38393</v>
          </cell>
          <cell r="D4878">
            <v>10</v>
          </cell>
          <cell r="E4878">
            <v>0</v>
          </cell>
          <cell r="F4878">
            <v>18</v>
          </cell>
          <cell r="G4878">
            <v>10</v>
          </cell>
          <cell r="H4878">
            <v>0</v>
          </cell>
          <cell r="I4878">
            <v>18</v>
          </cell>
          <cell r="J4878">
            <v>1</v>
          </cell>
          <cell r="K4878">
            <v>0</v>
          </cell>
          <cell r="L4878" t="str">
            <v>KGM</v>
          </cell>
          <cell r="M4878">
            <v>0</v>
          </cell>
          <cell r="N4878">
            <v>0</v>
          </cell>
          <cell r="O4878" t="str">
            <v>CLASSE</v>
          </cell>
          <cell r="P4878">
            <v>2</v>
          </cell>
          <cell r="Q4878">
            <v>30.8</v>
          </cell>
          <cell r="R4878">
            <v>11</v>
          </cell>
          <cell r="S4878">
            <v>30.800000000000011</v>
          </cell>
          <cell r="T4878" t="str">
            <v xml:space="preserve"> </v>
          </cell>
        </row>
        <row r="4879">
          <cell r="A4879" t="str">
            <v>84825000</v>
          </cell>
          <cell r="B4879" t="str">
            <v>Roulements a rouleaux cylindriques</v>
          </cell>
          <cell r="C4879">
            <v>38393</v>
          </cell>
          <cell r="D4879">
            <v>10</v>
          </cell>
          <cell r="E4879">
            <v>0</v>
          </cell>
          <cell r="F4879">
            <v>18</v>
          </cell>
          <cell r="G4879">
            <v>10</v>
          </cell>
          <cell r="H4879">
            <v>0</v>
          </cell>
          <cell r="I4879">
            <v>18</v>
          </cell>
          <cell r="J4879">
            <v>1</v>
          </cell>
          <cell r="K4879">
            <v>0</v>
          </cell>
          <cell r="L4879" t="str">
            <v>KGM</v>
          </cell>
          <cell r="M4879">
            <v>0</v>
          </cell>
          <cell r="N4879">
            <v>0</v>
          </cell>
          <cell r="O4879" t="str">
            <v>CLASSE</v>
          </cell>
          <cell r="P4879">
            <v>2</v>
          </cell>
          <cell r="Q4879">
            <v>30.8</v>
          </cell>
          <cell r="R4879">
            <v>11</v>
          </cell>
          <cell r="S4879">
            <v>30.800000000000011</v>
          </cell>
          <cell r="T4879" t="str">
            <v xml:space="preserve"> </v>
          </cell>
        </row>
        <row r="4880">
          <cell r="A4880" t="str">
            <v>84828000</v>
          </cell>
          <cell r="B4880" t="str">
            <v>Roulements y.c. les roulements combines ndnca</v>
          </cell>
          <cell r="C4880">
            <v>38393</v>
          </cell>
          <cell r="D4880">
            <v>10</v>
          </cell>
          <cell r="E4880">
            <v>0</v>
          </cell>
          <cell r="F4880">
            <v>18</v>
          </cell>
          <cell r="G4880">
            <v>10</v>
          </cell>
          <cell r="H4880">
            <v>0</v>
          </cell>
          <cell r="I4880">
            <v>18</v>
          </cell>
          <cell r="J4880">
            <v>1</v>
          </cell>
          <cell r="K4880">
            <v>0</v>
          </cell>
          <cell r="L4880" t="str">
            <v>KGM</v>
          </cell>
          <cell r="M4880">
            <v>0</v>
          </cell>
          <cell r="N4880">
            <v>0</v>
          </cell>
          <cell r="O4880" t="str">
            <v>CLASSE</v>
          </cell>
          <cell r="P4880">
            <v>2</v>
          </cell>
          <cell r="Q4880">
            <v>30.8</v>
          </cell>
          <cell r="R4880">
            <v>11</v>
          </cell>
          <cell r="S4880">
            <v>30.800000000000011</v>
          </cell>
          <cell r="T4880" t="str">
            <v xml:space="preserve"> </v>
          </cell>
        </row>
        <row r="4881">
          <cell r="A4881" t="str">
            <v>84829100</v>
          </cell>
          <cell r="B4881" t="str">
            <v>Billes, galets, rouleaux et aiguilles pour roulements</v>
          </cell>
          <cell r="C4881">
            <v>38393</v>
          </cell>
          <cell r="D4881">
            <v>10</v>
          </cell>
          <cell r="E4881">
            <v>0</v>
          </cell>
          <cell r="F4881">
            <v>18</v>
          </cell>
          <cell r="G4881">
            <v>10</v>
          </cell>
          <cell r="H4881">
            <v>0</v>
          </cell>
          <cell r="I4881">
            <v>18</v>
          </cell>
          <cell r="J4881">
            <v>1</v>
          </cell>
          <cell r="K4881">
            <v>0</v>
          </cell>
          <cell r="L4881" t="str">
            <v>KGM</v>
          </cell>
          <cell r="M4881">
            <v>0</v>
          </cell>
          <cell r="N4881">
            <v>0</v>
          </cell>
          <cell r="O4881" t="str">
            <v>CLASSE</v>
          </cell>
          <cell r="P4881">
            <v>2</v>
          </cell>
          <cell r="Q4881">
            <v>30.8</v>
          </cell>
          <cell r="R4881">
            <v>11</v>
          </cell>
          <cell r="S4881">
            <v>30.800000000000011</v>
          </cell>
          <cell r="T4881" t="str">
            <v xml:space="preserve"> </v>
          </cell>
        </row>
        <row r="4882">
          <cell r="A4882" t="str">
            <v>84829900</v>
          </cell>
          <cell r="B4882" t="str">
            <v>Parties de roulements du 8482</v>
          </cell>
          <cell r="C4882">
            <v>38393</v>
          </cell>
          <cell r="D4882">
            <v>10</v>
          </cell>
          <cell r="E4882">
            <v>0</v>
          </cell>
          <cell r="F4882">
            <v>18</v>
          </cell>
          <cell r="G4882">
            <v>10</v>
          </cell>
          <cell r="H4882">
            <v>0</v>
          </cell>
          <cell r="I4882">
            <v>18</v>
          </cell>
          <cell r="J4882">
            <v>1</v>
          </cell>
          <cell r="K4882">
            <v>0</v>
          </cell>
          <cell r="L4882" t="str">
            <v>KGM</v>
          </cell>
          <cell r="M4882">
            <v>0</v>
          </cell>
          <cell r="N4882">
            <v>0</v>
          </cell>
          <cell r="O4882" t="str">
            <v>CLASSE</v>
          </cell>
          <cell r="P4882">
            <v>2</v>
          </cell>
          <cell r="Q4882">
            <v>30.8</v>
          </cell>
          <cell r="R4882">
            <v>11</v>
          </cell>
          <cell r="S4882">
            <v>30.800000000000011</v>
          </cell>
          <cell r="T4882" t="str">
            <v xml:space="preserve"> </v>
          </cell>
        </row>
        <row r="4883">
          <cell r="A4883" t="str">
            <v>84831000</v>
          </cell>
          <cell r="B4883" t="str">
            <v>Arbres de transmission, arbres a cames,...y.c. vilbrequins</v>
          </cell>
          <cell r="C4883">
            <v>38393</v>
          </cell>
          <cell r="D4883">
            <v>10</v>
          </cell>
          <cell r="E4883">
            <v>0</v>
          </cell>
          <cell r="F4883">
            <v>18</v>
          </cell>
          <cell r="G4883">
            <v>10</v>
          </cell>
          <cell r="H4883">
            <v>0</v>
          </cell>
          <cell r="I4883">
            <v>18</v>
          </cell>
          <cell r="J4883">
            <v>1</v>
          </cell>
          <cell r="K4883">
            <v>0</v>
          </cell>
          <cell r="L4883" t="str">
            <v>KGM</v>
          </cell>
          <cell r="M4883">
            <v>0</v>
          </cell>
          <cell r="N4883">
            <v>0</v>
          </cell>
          <cell r="O4883" t="str">
            <v>CLASSE</v>
          </cell>
          <cell r="P4883">
            <v>2</v>
          </cell>
          <cell r="Q4883">
            <v>30.8</v>
          </cell>
          <cell r="R4883">
            <v>11</v>
          </cell>
          <cell r="S4883">
            <v>30.800000000000011</v>
          </cell>
          <cell r="T4883" t="str">
            <v xml:space="preserve"> </v>
          </cell>
        </row>
        <row r="4884">
          <cell r="A4884" t="str">
            <v>84832000</v>
          </cell>
          <cell r="B4884" t="str">
            <v>Palliers a roulements incorpores</v>
          </cell>
          <cell r="C4884">
            <v>38393</v>
          </cell>
          <cell r="D4884">
            <v>10</v>
          </cell>
          <cell r="E4884">
            <v>0</v>
          </cell>
          <cell r="F4884">
            <v>18</v>
          </cell>
          <cell r="G4884">
            <v>10</v>
          </cell>
          <cell r="H4884">
            <v>0</v>
          </cell>
          <cell r="I4884">
            <v>18</v>
          </cell>
          <cell r="J4884">
            <v>1</v>
          </cell>
          <cell r="K4884">
            <v>0</v>
          </cell>
          <cell r="L4884" t="str">
            <v>KGM</v>
          </cell>
          <cell r="M4884">
            <v>0</v>
          </cell>
          <cell r="N4884">
            <v>0</v>
          </cell>
          <cell r="O4884" t="str">
            <v>CLASSE</v>
          </cell>
          <cell r="P4884">
            <v>2</v>
          </cell>
          <cell r="Q4884">
            <v>30.8</v>
          </cell>
          <cell r="R4884">
            <v>11</v>
          </cell>
          <cell r="S4884">
            <v>30.800000000000011</v>
          </cell>
          <cell r="T4884" t="str">
            <v xml:space="preserve"> </v>
          </cell>
        </row>
        <row r="4885">
          <cell r="A4885" t="str">
            <v>84833000</v>
          </cell>
          <cell r="B4885" t="str">
            <v>Palliers et coussinets</v>
          </cell>
          <cell r="C4885">
            <v>38393</v>
          </cell>
          <cell r="D4885">
            <v>10</v>
          </cell>
          <cell r="E4885">
            <v>0</v>
          </cell>
          <cell r="F4885">
            <v>18</v>
          </cell>
          <cell r="G4885">
            <v>10</v>
          </cell>
          <cell r="H4885">
            <v>0</v>
          </cell>
          <cell r="I4885">
            <v>18</v>
          </cell>
          <cell r="J4885">
            <v>1</v>
          </cell>
          <cell r="K4885">
            <v>0</v>
          </cell>
          <cell r="L4885" t="str">
            <v>KGM</v>
          </cell>
          <cell r="M4885">
            <v>0</v>
          </cell>
          <cell r="N4885">
            <v>0</v>
          </cell>
          <cell r="O4885" t="str">
            <v>CLASSE</v>
          </cell>
          <cell r="P4885">
            <v>2</v>
          </cell>
          <cell r="Q4885">
            <v>30.8</v>
          </cell>
          <cell r="R4885">
            <v>11</v>
          </cell>
          <cell r="S4885">
            <v>30.800000000000011</v>
          </cell>
          <cell r="T4885" t="str">
            <v xml:space="preserve"> </v>
          </cell>
        </row>
        <row r="4886">
          <cell r="A4886" t="str">
            <v>84834000</v>
          </cell>
          <cell r="B4886" t="str">
            <v>Engrenages&amp;roues de friction,broche filete,reducteur,variateur de vitesse</v>
          </cell>
          <cell r="C4886">
            <v>38393</v>
          </cell>
          <cell r="D4886">
            <v>10</v>
          </cell>
          <cell r="E4886">
            <v>0</v>
          </cell>
          <cell r="F4886">
            <v>18</v>
          </cell>
          <cell r="G4886">
            <v>10</v>
          </cell>
          <cell r="H4886">
            <v>0</v>
          </cell>
          <cell r="I4886">
            <v>18</v>
          </cell>
          <cell r="J4886">
            <v>1</v>
          </cell>
          <cell r="K4886">
            <v>0</v>
          </cell>
          <cell r="L4886" t="str">
            <v>KGM</v>
          </cell>
          <cell r="M4886">
            <v>0</v>
          </cell>
          <cell r="N4886">
            <v>0</v>
          </cell>
          <cell r="O4886" t="str">
            <v>CLASSE</v>
          </cell>
          <cell r="P4886">
            <v>2</v>
          </cell>
          <cell r="Q4886">
            <v>30.8</v>
          </cell>
          <cell r="R4886">
            <v>11</v>
          </cell>
          <cell r="S4886">
            <v>30.800000000000011</v>
          </cell>
          <cell r="T4886" t="str">
            <v xml:space="preserve"> </v>
          </cell>
        </row>
        <row r="4887">
          <cell r="A4887" t="str">
            <v>84835000</v>
          </cell>
          <cell r="B4887" t="str">
            <v>Volants et poulies y.c. poulies a moufles,</v>
          </cell>
          <cell r="C4887">
            <v>38393</v>
          </cell>
          <cell r="D4887">
            <v>10</v>
          </cell>
          <cell r="E4887">
            <v>0</v>
          </cell>
          <cell r="F4887">
            <v>18</v>
          </cell>
          <cell r="G4887">
            <v>10</v>
          </cell>
          <cell r="H4887">
            <v>0</v>
          </cell>
          <cell r="I4887">
            <v>18</v>
          </cell>
          <cell r="J4887">
            <v>1</v>
          </cell>
          <cell r="K4887">
            <v>0</v>
          </cell>
          <cell r="L4887" t="str">
            <v>KGM</v>
          </cell>
          <cell r="M4887">
            <v>0</v>
          </cell>
          <cell r="N4887">
            <v>0</v>
          </cell>
          <cell r="O4887" t="str">
            <v>CLASSE</v>
          </cell>
          <cell r="P4887">
            <v>2</v>
          </cell>
          <cell r="Q4887">
            <v>30.8</v>
          </cell>
          <cell r="R4887">
            <v>11</v>
          </cell>
          <cell r="S4887">
            <v>30.800000000000011</v>
          </cell>
          <cell r="T4887" t="str">
            <v xml:space="preserve"> </v>
          </cell>
        </row>
        <row r="4888">
          <cell r="A4888" t="str">
            <v>84836000</v>
          </cell>
          <cell r="B4888" t="str">
            <v>Embrayages, accouplements, joints d'articulation</v>
          </cell>
          <cell r="C4888">
            <v>38393</v>
          </cell>
          <cell r="D4888">
            <v>10</v>
          </cell>
          <cell r="E4888">
            <v>0</v>
          </cell>
          <cell r="F4888">
            <v>18</v>
          </cell>
          <cell r="G4888">
            <v>10</v>
          </cell>
          <cell r="H4888">
            <v>0</v>
          </cell>
          <cell r="I4888">
            <v>18</v>
          </cell>
          <cell r="J4888">
            <v>1</v>
          </cell>
          <cell r="K4888">
            <v>0</v>
          </cell>
          <cell r="L4888" t="str">
            <v>KGM</v>
          </cell>
          <cell r="M4888">
            <v>0</v>
          </cell>
          <cell r="N4888">
            <v>0</v>
          </cell>
          <cell r="O4888" t="str">
            <v>CLASSE</v>
          </cell>
          <cell r="P4888">
            <v>2</v>
          </cell>
          <cell r="Q4888">
            <v>30.8</v>
          </cell>
          <cell r="R4888">
            <v>11</v>
          </cell>
          <cell r="S4888">
            <v>30.800000000000011</v>
          </cell>
          <cell r="T4888" t="str">
            <v xml:space="preserve"> </v>
          </cell>
        </row>
        <row r="4889">
          <cell r="A4889" t="str">
            <v>84839000</v>
          </cell>
          <cell r="B4889" t="str">
            <v>Roues dent_x0002_es &amp; autres organes _x0002_lementaires de transmission pr_x0002_sent_x0002_s s_x0002_par_x0002_mt; parties</v>
          </cell>
          <cell r="C4889">
            <v>38393</v>
          </cell>
          <cell r="D4889">
            <v>10</v>
          </cell>
          <cell r="E4889">
            <v>0</v>
          </cell>
          <cell r="F4889">
            <v>18</v>
          </cell>
          <cell r="G4889">
            <v>10</v>
          </cell>
          <cell r="H4889">
            <v>0</v>
          </cell>
          <cell r="I4889">
            <v>18</v>
          </cell>
          <cell r="J4889">
            <v>1</v>
          </cell>
          <cell r="K4889">
            <v>0</v>
          </cell>
          <cell r="L4889" t="str">
            <v>KGM</v>
          </cell>
          <cell r="M4889">
            <v>0</v>
          </cell>
          <cell r="N4889">
            <v>0</v>
          </cell>
          <cell r="O4889" t="str">
            <v>CLASSE</v>
          </cell>
          <cell r="P4889">
            <v>2</v>
          </cell>
          <cell r="Q4889">
            <v>30.8</v>
          </cell>
          <cell r="R4889">
            <v>11</v>
          </cell>
          <cell r="S4889">
            <v>30.800000000000011</v>
          </cell>
          <cell r="T4889" t="str">
            <v xml:space="preserve"> </v>
          </cell>
        </row>
        <row r="4890">
          <cell r="A4890" t="str">
            <v>84841000</v>
          </cell>
          <cell r="B4890" t="str">
            <v>Joints metalloplastiques</v>
          </cell>
          <cell r="C4890">
            <v>38393</v>
          </cell>
          <cell r="D4890">
            <v>10</v>
          </cell>
          <cell r="E4890">
            <v>0</v>
          </cell>
          <cell r="F4890">
            <v>18</v>
          </cell>
          <cell r="G4890">
            <v>10</v>
          </cell>
          <cell r="H4890">
            <v>0</v>
          </cell>
          <cell r="I4890">
            <v>18</v>
          </cell>
          <cell r="J4890">
            <v>1</v>
          </cell>
          <cell r="K4890">
            <v>0</v>
          </cell>
          <cell r="L4890" t="str">
            <v>KGM</v>
          </cell>
          <cell r="M4890">
            <v>0</v>
          </cell>
          <cell r="N4890">
            <v>0</v>
          </cell>
          <cell r="O4890" t="str">
            <v>CLASSE</v>
          </cell>
          <cell r="P4890">
            <v>2</v>
          </cell>
          <cell r="Q4890">
            <v>30.8</v>
          </cell>
          <cell r="R4890">
            <v>11</v>
          </cell>
          <cell r="S4890">
            <v>30.800000000000011</v>
          </cell>
          <cell r="T4890" t="str">
            <v xml:space="preserve"> </v>
          </cell>
        </row>
        <row r="4891">
          <cell r="A4891" t="str">
            <v>84842000</v>
          </cell>
          <cell r="B4891" t="str">
            <v>Joints d'etancheite mecaniques</v>
          </cell>
          <cell r="C4891">
            <v>38393</v>
          </cell>
          <cell r="D4891">
            <v>10</v>
          </cell>
          <cell r="E4891">
            <v>0</v>
          </cell>
          <cell r="F4891">
            <v>18</v>
          </cell>
          <cell r="G4891">
            <v>10</v>
          </cell>
          <cell r="H4891">
            <v>0</v>
          </cell>
          <cell r="I4891">
            <v>18</v>
          </cell>
          <cell r="J4891">
            <v>1</v>
          </cell>
          <cell r="K4891">
            <v>0</v>
          </cell>
          <cell r="L4891" t="str">
            <v>KGM</v>
          </cell>
          <cell r="M4891">
            <v>0</v>
          </cell>
          <cell r="N4891">
            <v>0</v>
          </cell>
          <cell r="O4891" t="str">
            <v>CLASSE</v>
          </cell>
          <cell r="P4891">
            <v>2</v>
          </cell>
          <cell r="Q4891">
            <v>30.8</v>
          </cell>
          <cell r="R4891">
            <v>11</v>
          </cell>
          <cell r="S4891">
            <v>30.800000000000011</v>
          </cell>
          <cell r="T4891" t="str">
            <v xml:space="preserve"> </v>
          </cell>
        </row>
        <row r="4892">
          <cell r="A4892" t="str">
            <v>84849000</v>
          </cell>
          <cell r="B4892" t="str">
            <v>Joints autres que metalloplastique</v>
          </cell>
          <cell r="C4892">
            <v>38393</v>
          </cell>
          <cell r="D4892">
            <v>10</v>
          </cell>
          <cell r="E4892">
            <v>0</v>
          </cell>
          <cell r="F4892">
            <v>18</v>
          </cell>
          <cell r="G4892">
            <v>10</v>
          </cell>
          <cell r="H4892">
            <v>0</v>
          </cell>
          <cell r="I4892">
            <v>18</v>
          </cell>
          <cell r="J4892">
            <v>1</v>
          </cell>
          <cell r="K4892">
            <v>0</v>
          </cell>
          <cell r="L4892" t="str">
            <v>KGM</v>
          </cell>
          <cell r="M4892">
            <v>0</v>
          </cell>
          <cell r="N4892">
            <v>0</v>
          </cell>
          <cell r="O4892" t="str">
            <v>CLASSE</v>
          </cell>
          <cell r="P4892">
            <v>2</v>
          </cell>
          <cell r="Q4892">
            <v>30.8</v>
          </cell>
          <cell r="R4892">
            <v>11</v>
          </cell>
          <cell r="S4892">
            <v>30.800000000000011</v>
          </cell>
          <cell r="T4892" t="str">
            <v xml:space="preserve"> </v>
          </cell>
        </row>
        <row r="4893">
          <cell r="A4893" t="str">
            <v>84851000</v>
          </cell>
          <cell r="B4893" t="str">
            <v>Helices pour bateaux et leurs pales</v>
          </cell>
          <cell r="C4893">
            <v>38393</v>
          </cell>
          <cell r="D4893">
            <v>10</v>
          </cell>
          <cell r="E4893">
            <v>0</v>
          </cell>
          <cell r="F4893">
            <v>18</v>
          </cell>
          <cell r="G4893">
            <v>10</v>
          </cell>
          <cell r="H4893">
            <v>0</v>
          </cell>
          <cell r="I4893">
            <v>18</v>
          </cell>
          <cell r="J4893">
            <v>1</v>
          </cell>
          <cell r="K4893">
            <v>0</v>
          </cell>
          <cell r="L4893" t="str">
            <v>KGM</v>
          </cell>
          <cell r="M4893">
            <v>0</v>
          </cell>
          <cell r="N4893">
            <v>0</v>
          </cell>
          <cell r="O4893" t="str">
            <v>CLASSE</v>
          </cell>
          <cell r="P4893">
            <v>2</v>
          </cell>
          <cell r="Q4893">
            <v>30.8</v>
          </cell>
          <cell r="R4893">
            <v>11</v>
          </cell>
          <cell r="S4893">
            <v>30.800000000000011</v>
          </cell>
          <cell r="T4893" t="str">
            <v xml:space="preserve"> </v>
          </cell>
        </row>
        <row r="4894">
          <cell r="A4894" t="str">
            <v>84859010</v>
          </cell>
          <cell r="B4894" t="str">
            <v>Batis et socles de machines</v>
          </cell>
          <cell r="C4894">
            <v>38393</v>
          </cell>
          <cell r="D4894">
            <v>10</v>
          </cell>
          <cell r="E4894">
            <v>0</v>
          </cell>
          <cell r="F4894">
            <v>18</v>
          </cell>
          <cell r="G4894">
            <v>10</v>
          </cell>
          <cell r="H4894">
            <v>0</v>
          </cell>
          <cell r="I4894">
            <v>18</v>
          </cell>
          <cell r="J4894">
            <v>1</v>
          </cell>
          <cell r="K4894">
            <v>0</v>
          </cell>
          <cell r="L4894" t="str">
            <v>KGM</v>
          </cell>
          <cell r="M4894">
            <v>0</v>
          </cell>
          <cell r="N4894">
            <v>0</v>
          </cell>
          <cell r="O4894" t="str">
            <v>CLASSE</v>
          </cell>
          <cell r="P4894">
            <v>2</v>
          </cell>
          <cell r="Q4894">
            <v>30.8</v>
          </cell>
          <cell r="R4894">
            <v>11</v>
          </cell>
          <cell r="S4894">
            <v>30.800000000000011</v>
          </cell>
          <cell r="T4894" t="str">
            <v xml:space="preserve"> </v>
          </cell>
        </row>
        <row r="4895">
          <cell r="A4895" t="str">
            <v>84859090</v>
          </cell>
          <cell r="B4895" t="str">
            <v>Parties du 8485 pour machines autres que batis et socles</v>
          </cell>
          <cell r="C4895">
            <v>38393</v>
          </cell>
          <cell r="D4895">
            <v>10</v>
          </cell>
          <cell r="E4895">
            <v>0</v>
          </cell>
          <cell r="F4895">
            <v>18</v>
          </cell>
          <cell r="G4895">
            <v>10</v>
          </cell>
          <cell r="H4895">
            <v>0</v>
          </cell>
          <cell r="I4895">
            <v>18</v>
          </cell>
          <cell r="J4895">
            <v>1</v>
          </cell>
          <cell r="K4895">
            <v>0</v>
          </cell>
          <cell r="L4895" t="str">
            <v>KGM</v>
          </cell>
          <cell r="M4895">
            <v>0</v>
          </cell>
          <cell r="N4895">
            <v>0</v>
          </cell>
          <cell r="O4895" t="str">
            <v>CLASSE</v>
          </cell>
          <cell r="P4895">
            <v>2</v>
          </cell>
          <cell r="Q4895">
            <v>30.8</v>
          </cell>
          <cell r="R4895">
            <v>11</v>
          </cell>
          <cell r="S4895">
            <v>30.800000000000011</v>
          </cell>
          <cell r="T4895" t="str">
            <v xml:space="preserve"> </v>
          </cell>
        </row>
        <row r="4896">
          <cell r="A4896" t="str">
            <v>85011000</v>
          </cell>
          <cell r="B4896" t="str">
            <v>Moteurs puissance &lt; = 37,5 w exclus groupes electrogenes</v>
          </cell>
          <cell r="C4896">
            <v>38393</v>
          </cell>
          <cell r="D4896">
            <v>10</v>
          </cell>
          <cell r="E4896">
            <v>0</v>
          </cell>
          <cell r="F4896">
            <v>18</v>
          </cell>
          <cell r="G4896">
            <v>10</v>
          </cell>
          <cell r="H4896">
            <v>0</v>
          </cell>
          <cell r="I4896">
            <v>18</v>
          </cell>
          <cell r="J4896">
            <v>1</v>
          </cell>
          <cell r="K4896">
            <v>0</v>
          </cell>
          <cell r="L4896" t="str">
            <v>NMB</v>
          </cell>
          <cell r="M4896">
            <v>0</v>
          </cell>
          <cell r="N4896">
            <v>0</v>
          </cell>
          <cell r="O4896" t="str">
            <v>CLASSE</v>
          </cell>
          <cell r="P4896">
            <v>2</v>
          </cell>
          <cell r="Q4896">
            <v>30.8</v>
          </cell>
          <cell r="R4896">
            <v>11</v>
          </cell>
          <cell r="S4896">
            <v>30.800000000000011</v>
          </cell>
          <cell r="T4896" t="str">
            <v xml:space="preserve"> </v>
          </cell>
        </row>
        <row r="4897">
          <cell r="A4897" t="str">
            <v>85012000</v>
          </cell>
          <cell r="B4897" t="str">
            <v>Moteurs universels de puissance excedant 37,5 w exclus goupes electrogenes</v>
          </cell>
          <cell r="C4897">
            <v>38393</v>
          </cell>
          <cell r="D4897">
            <v>10</v>
          </cell>
          <cell r="E4897">
            <v>0</v>
          </cell>
          <cell r="F4897">
            <v>18</v>
          </cell>
          <cell r="G4897">
            <v>10</v>
          </cell>
          <cell r="H4897">
            <v>0</v>
          </cell>
          <cell r="I4897">
            <v>18</v>
          </cell>
          <cell r="J4897">
            <v>1</v>
          </cell>
          <cell r="K4897">
            <v>0</v>
          </cell>
          <cell r="L4897" t="str">
            <v>NMB</v>
          </cell>
          <cell r="M4897">
            <v>0</v>
          </cell>
          <cell r="N4897">
            <v>0</v>
          </cell>
          <cell r="O4897" t="str">
            <v>CLASSE</v>
          </cell>
          <cell r="P4897">
            <v>2</v>
          </cell>
          <cell r="Q4897">
            <v>30.8</v>
          </cell>
          <cell r="R4897">
            <v>11</v>
          </cell>
          <cell r="S4897">
            <v>30.800000000000011</v>
          </cell>
          <cell r="T4897" t="str">
            <v xml:space="preserve"> </v>
          </cell>
        </row>
        <row r="4898">
          <cell r="A4898" t="str">
            <v>85013100</v>
          </cell>
          <cell r="B4898" t="str">
            <v>Moteurs &amp; generateurs a courant continu de puissance n'excedant pas 750w</v>
          </cell>
          <cell r="C4898">
            <v>38393</v>
          </cell>
          <cell r="D4898">
            <v>10</v>
          </cell>
          <cell r="E4898">
            <v>0</v>
          </cell>
          <cell r="F4898">
            <v>18</v>
          </cell>
          <cell r="G4898">
            <v>10</v>
          </cell>
          <cell r="H4898">
            <v>0</v>
          </cell>
          <cell r="I4898">
            <v>18</v>
          </cell>
          <cell r="J4898">
            <v>1</v>
          </cell>
          <cell r="K4898">
            <v>0</v>
          </cell>
          <cell r="L4898" t="str">
            <v>NMB</v>
          </cell>
          <cell r="M4898">
            <v>0</v>
          </cell>
          <cell r="N4898">
            <v>0</v>
          </cell>
          <cell r="O4898" t="str">
            <v>CLASSE</v>
          </cell>
          <cell r="P4898">
            <v>2</v>
          </cell>
          <cell r="Q4898">
            <v>30.8</v>
          </cell>
          <cell r="R4898">
            <v>11</v>
          </cell>
          <cell r="S4898">
            <v>30.800000000000011</v>
          </cell>
          <cell r="T4898" t="str">
            <v xml:space="preserve"> </v>
          </cell>
        </row>
        <row r="4899">
          <cell r="A4899" t="str">
            <v>85013200</v>
          </cell>
          <cell r="B4899" t="str">
            <v>Moteurs &amp; generateurs a courant continu puissance &gt; 750w &amp; &lt; 75kw</v>
          </cell>
          <cell r="C4899">
            <v>38393</v>
          </cell>
          <cell r="D4899">
            <v>10</v>
          </cell>
          <cell r="E4899">
            <v>0</v>
          </cell>
          <cell r="F4899">
            <v>18</v>
          </cell>
          <cell r="G4899">
            <v>10</v>
          </cell>
          <cell r="H4899">
            <v>0</v>
          </cell>
          <cell r="I4899">
            <v>18</v>
          </cell>
          <cell r="J4899">
            <v>1</v>
          </cell>
          <cell r="K4899">
            <v>0</v>
          </cell>
          <cell r="L4899" t="str">
            <v>NMB</v>
          </cell>
          <cell r="M4899">
            <v>0</v>
          </cell>
          <cell r="N4899">
            <v>0</v>
          </cell>
          <cell r="O4899" t="str">
            <v>CLASSE</v>
          </cell>
          <cell r="P4899">
            <v>2</v>
          </cell>
          <cell r="Q4899">
            <v>30.8</v>
          </cell>
          <cell r="R4899">
            <v>11</v>
          </cell>
          <cell r="S4899">
            <v>30.800000000000011</v>
          </cell>
          <cell r="T4899" t="str">
            <v xml:space="preserve"> </v>
          </cell>
        </row>
        <row r="4900">
          <cell r="A4900" t="str">
            <v>85013300</v>
          </cell>
          <cell r="B4900" t="str">
            <v>Moteurs et generateurs a courant continu , de plus de 75kw a 375kw</v>
          </cell>
          <cell r="C4900">
            <v>38393</v>
          </cell>
          <cell r="D4900">
            <v>10</v>
          </cell>
          <cell r="E4900">
            <v>0</v>
          </cell>
          <cell r="F4900">
            <v>18</v>
          </cell>
          <cell r="G4900">
            <v>10</v>
          </cell>
          <cell r="H4900">
            <v>0</v>
          </cell>
          <cell r="I4900">
            <v>18</v>
          </cell>
          <cell r="J4900">
            <v>1</v>
          </cell>
          <cell r="K4900">
            <v>0</v>
          </cell>
          <cell r="L4900" t="str">
            <v>NMB</v>
          </cell>
          <cell r="M4900">
            <v>0</v>
          </cell>
          <cell r="N4900">
            <v>0</v>
          </cell>
          <cell r="O4900" t="str">
            <v>CLASSE</v>
          </cell>
          <cell r="P4900">
            <v>2</v>
          </cell>
          <cell r="Q4900">
            <v>30.8</v>
          </cell>
          <cell r="R4900">
            <v>11</v>
          </cell>
          <cell r="S4900">
            <v>30.800000000000011</v>
          </cell>
          <cell r="T4900" t="str">
            <v xml:space="preserve"> </v>
          </cell>
        </row>
        <row r="4901">
          <cell r="A4901" t="str">
            <v>85013400</v>
          </cell>
          <cell r="B4901" t="str">
            <v>Machines generatrices a courant continu de puissance excedant 375 kw</v>
          </cell>
          <cell r="C4901">
            <v>38393</v>
          </cell>
          <cell r="D4901">
            <v>10</v>
          </cell>
          <cell r="E4901">
            <v>0</v>
          </cell>
          <cell r="F4901">
            <v>18</v>
          </cell>
          <cell r="G4901">
            <v>10</v>
          </cell>
          <cell r="H4901">
            <v>0</v>
          </cell>
          <cell r="I4901">
            <v>18</v>
          </cell>
          <cell r="J4901">
            <v>1</v>
          </cell>
          <cell r="K4901">
            <v>0</v>
          </cell>
          <cell r="L4901" t="str">
            <v>NMB</v>
          </cell>
          <cell r="M4901">
            <v>0</v>
          </cell>
          <cell r="N4901">
            <v>0</v>
          </cell>
          <cell r="O4901" t="str">
            <v>CLASSE</v>
          </cell>
          <cell r="P4901">
            <v>2</v>
          </cell>
          <cell r="Q4901">
            <v>30.8</v>
          </cell>
          <cell r="R4901">
            <v>11</v>
          </cell>
          <cell r="S4901">
            <v>30.800000000000011</v>
          </cell>
          <cell r="T4901" t="str">
            <v xml:space="preserve"> </v>
          </cell>
        </row>
        <row r="4902">
          <cell r="A4902" t="str">
            <v>85014000</v>
          </cell>
          <cell r="B4902" t="str">
            <v>Moteurs a courant alternatif, monophases</v>
          </cell>
          <cell r="C4902">
            <v>38393</v>
          </cell>
          <cell r="D4902">
            <v>10</v>
          </cell>
          <cell r="E4902">
            <v>0</v>
          </cell>
          <cell r="F4902">
            <v>18</v>
          </cell>
          <cell r="G4902">
            <v>10</v>
          </cell>
          <cell r="H4902">
            <v>0</v>
          </cell>
          <cell r="I4902">
            <v>18</v>
          </cell>
          <cell r="J4902">
            <v>1</v>
          </cell>
          <cell r="K4902">
            <v>0</v>
          </cell>
          <cell r="L4902" t="str">
            <v>NMB</v>
          </cell>
          <cell r="M4902">
            <v>0</v>
          </cell>
          <cell r="N4902">
            <v>0</v>
          </cell>
          <cell r="O4902" t="str">
            <v>CLASSE</v>
          </cell>
          <cell r="P4902">
            <v>2</v>
          </cell>
          <cell r="Q4902">
            <v>30.8</v>
          </cell>
          <cell r="R4902">
            <v>11</v>
          </cell>
          <cell r="S4902">
            <v>30.800000000000011</v>
          </cell>
          <cell r="T4902" t="str">
            <v xml:space="preserve"> </v>
          </cell>
        </row>
        <row r="4903">
          <cell r="A4903" t="str">
            <v>85015100</v>
          </cell>
          <cell r="B4903" t="str">
            <v>Moteurs a courant alternatif, polyphases de puissance n'excedant pas 750w</v>
          </cell>
          <cell r="C4903">
            <v>38393</v>
          </cell>
          <cell r="D4903">
            <v>10</v>
          </cell>
          <cell r="E4903">
            <v>0</v>
          </cell>
          <cell r="F4903">
            <v>18</v>
          </cell>
          <cell r="G4903">
            <v>10</v>
          </cell>
          <cell r="H4903">
            <v>0</v>
          </cell>
          <cell r="I4903">
            <v>18</v>
          </cell>
          <cell r="J4903">
            <v>1</v>
          </cell>
          <cell r="K4903">
            <v>0</v>
          </cell>
          <cell r="L4903" t="str">
            <v>NMB</v>
          </cell>
          <cell r="M4903">
            <v>0</v>
          </cell>
          <cell r="N4903">
            <v>0</v>
          </cell>
          <cell r="O4903" t="str">
            <v>CLASSE</v>
          </cell>
          <cell r="P4903">
            <v>2</v>
          </cell>
          <cell r="Q4903">
            <v>30.8</v>
          </cell>
          <cell r="R4903">
            <v>11</v>
          </cell>
          <cell r="S4903">
            <v>30.800000000000011</v>
          </cell>
          <cell r="T4903" t="str">
            <v xml:space="preserve"> </v>
          </cell>
        </row>
        <row r="4904">
          <cell r="A4904" t="str">
            <v>85015200</v>
          </cell>
          <cell r="B4904" t="str">
            <v>Moteurs a courant alternatif, polyphases d'une puissance &gt;750 w &lt;= 75 kw</v>
          </cell>
          <cell r="C4904">
            <v>38393</v>
          </cell>
          <cell r="D4904">
            <v>10</v>
          </cell>
          <cell r="E4904">
            <v>0</v>
          </cell>
          <cell r="F4904">
            <v>18</v>
          </cell>
          <cell r="G4904">
            <v>10</v>
          </cell>
          <cell r="H4904">
            <v>0</v>
          </cell>
          <cell r="I4904">
            <v>18</v>
          </cell>
          <cell r="J4904">
            <v>1</v>
          </cell>
          <cell r="K4904">
            <v>0</v>
          </cell>
          <cell r="L4904" t="str">
            <v>NMB</v>
          </cell>
          <cell r="M4904">
            <v>0</v>
          </cell>
          <cell r="N4904">
            <v>0</v>
          </cell>
          <cell r="O4904" t="str">
            <v>CLASSE</v>
          </cell>
          <cell r="P4904">
            <v>2</v>
          </cell>
          <cell r="Q4904">
            <v>30.8</v>
          </cell>
          <cell r="R4904">
            <v>11</v>
          </cell>
          <cell r="S4904">
            <v>30.800000000000011</v>
          </cell>
          <cell r="T4904" t="str">
            <v xml:space="preserve"> </v>
          </cell>
        </row>
        <row r="4905">
          <cell r="A4905" t="str">
            <v>85015300</v>
          </cell>
          <cell r="B4905" t="str">
            <v>Moteurs a courant alternatif, polyphases excedant 75 kw de puissance</v>
          </cell>
          <cell r="C4905">
            <v>38393</v>
          </cell>
          <cell r="D4905">
            <v>10</v>
          </cell>
          <cell r="E4905">
            <v>0</v>
          </cell>
          <cell r="F4905">
            <v>18</v>
          </cell>
          <cell r="G4905">
            <v>10</v>
          </cell>
          <cell r="H4905">
            <v>0</v>
          </cell>
          <cell r="I4905">
            <v>18</v>
          </cell>
          <cell r="J4905">
            <v>1</v>
          </cell>
          <cell r="K4905">
            <v>0</v>
          </cell>
          <cell r="L4905" t="str">
            <v>NMB</v>
          </cell>
          <cell r="M4905">
            <v>0</v>
          </cell>
          <cell r="N4905">
            <v>0</v>
          </cell>
          <cell r="O4905" t="str">
            <v>CLASSE</v>
          </cell>
          <cell r="P4905">
            <v>2</v>
          </cell>
          <cell r="Q4905">
            <v>30.8</v>
          </cell>
          <cell r="R4905">
            <v>11</v>
          </cell>
          <cell r="S4905">
            <v>30.800000000000011</v>
          </cell>
          <cell r="T4905" t="str">
            <v xml:space="preserve"> </v>
          </cell>
        </row>
        <row r="4906">
          <cell r="A4906" t="str">
            <v>85016100</v>
          </cell>
          <cell r="B4906" t="str">
            <v>Machines generatrices a courant alternatif (alternateur), puiss.&lt;= 75 kva</v>
          </cell>
          <cell r="C4906">
            <v>38393</v>
          </cell>
          <cell r="D4906">
            <v>10</v>
          </cell>
          <cell r="E4906">
            <v>0</v>
          </cell>
          <cell r="F4906">
            <v>18</v>
          </cell>
          <cell r="G4906">
            <v>10</v>
          </cell>
          <cell r="H4906">
            <v>0</v>
          </cell>
          <cell r="I4906">
            <v>18</v>
          </cell>
          <cell r="J4906">
            <v>1</v>
          </cell>
          <cell r="K4906">
            <v>0</v>
          </cell>
          <cell r="L4906" t="str">
            <v>NMB</v>
          </cell>
          <cell r="M4906">
            <v>0</v>
          </cell>
          <cell r="N4906">
            <v>0</v>
          </cell>
          <cell r="O4906" t="str">
            <v>CLASSE</v>
          </cell>
          <cell r="P4906">
            <v>2</v>
          </cell>
          <cell r="Q4906">
            <v>30.8</v>
          </cell>
          <cell r="R4906">
            <v>11</v>
          </cell>
          <cell r="S4906">
            <v>30.800000000000011</v>
          </cell>
          <cell r="T4906" t="str">
            <v xml:space="preserve"> </v>
          </cell>
        </row>
        <row r="4907">
          <cell r="A4907" t="str">
            <v>85016200</v>
          </cell>
          <cell r="B4907" t="str">
            <v>Mach. generatrices a courant altern.(alternateur),puis.&gt; 75 kva &lt;= 375 kva</v>
          </cell>
          <cell r="C4907">
            <v>38393</v>
          </cell>
          <cell r="D4907">
            <v>10</v>
          </cell>
          <cell r="E4907">
            <v>0</v>
          </cell>
          <cell r="F4907">
            <v>18</v>
          </cell>
          <cell r="G4907">
            <v>10</v>
          </cell>
          <cell r="H4907">
            <v>0</v>
          </cell>
          <cell r="I4907">
            <v>18</v>
          </cell>
          <cell r="J4907">
            <v>1</v>
          </cell>
          <cell r="K4907">
            <v>0</v>
          </cell>
          <cell r="L4907" t="str">
            <v>NMB</v>
          </cell>
          <cell r="M4907">
            <v>0</v>
          </cell>
          <cell r="N4907">
            <v>0</v>
          </cell>
          <cell r="O4907" t="str">
            <v>CLASSE</v>
          </cell>
          <cell r="P4907">
            <v>2</v>
          </cell>
          <cell r="Q4907">
            <v>30.8</v>
          </cell>
          <cell r="R4907">
            <v>11</v>
          </cell>
          <cell r="S4907">
            <v>30.800000000000011</v>
          </cell>
          <cell r="T4907" t="str">
            <v xml:space="preserve"> </v>
          </cell>
        </row>
        <row r="4908">
          <cell r="A4908" t="str">
            <v>85016300</v>
          </cell>
          <cell r="B4908" t="str">
            <v>Machines generatrices a courant alternatif de + 375 a 750 kva</v>
          </cell>
          <cell r="C4908">
            <v>38393</v>
          </cell>
          <cell r="D4908">
            <v>10</v>
          </cell>
          <cell r="E4908">
            <v>0</v>
          </cell>
          <cell r="F4908">
            <v>18</v>
          </cell>
          <cell r="G4908">
            <v>10</v>
          </cell>
          <cell r="H4908">
            <v>0</v>
          </cell>
          <cell r="I4908">
            <v>18</v>
          </cell>
          <cell r="J4908">
            <v>1</v>
          </cell>
          <cell r="K4908">
            <v>0</v>
          </cell>
          <cell r="L4908" t="str">
            <v>NMB</v>
          </cell>
          <cell r="M4908">
            <v>0</v>
          </cell>
          <cell r="N4908">
            <v>0</v>
          </cell>
          <cell r="O4908" t="str">
            <v>CLASSE</v>
          </cell>
          <cell r="P4908">
            <v>2</v>
          </cell>
          <cell r="Q4908">
            <v>30.8</v>
          </cell>
          <cell r="R4908">
            <v>11</v>
          </cell>
          <cell r="S4908">
            <v>30.800000000000011</v>
          </cell>
          <cell r="T4908" t="str">
            <v xml:space="preserve"> </v>
          </cell>
        </row>
        <row r="4909">
          <cell r="A4909" t="str">
            <v>85016400</v>
          </cell>
          <cell r="B4909" t="str">
            <v>Machines generatrices a courant alternatif de puissance excedant 750 kva</v>
          </cell>
          <cell r="C4909">
            <v>38393</v>
          </cell>
          <cell r="D4909">
            <v>10</v>
          </cell>
          <cell r="E4909">
            <v>0</v>
          </cell>
          <cell r="F4909">
            <v>18</v>
          </cell>
          <cell r="G4909">
            <v>10</v>
          </cell>
          <cell r="H4909">
            <v>0</v>
          </cell>
          <cell r="I4909">
            <v>18</v>
          </cell>
          <cell r="J4909">
            <v>1</v>
          </cell>
          <cell r="K4909">
            <v>0</v>
          </cell>
          <cell r="L4909" t="str">
            <v>NMB</v>
          </cell>
          <cell r="M4909">
            <v>0</v>
          </cell>
          <cell r="N4909">
            <v>0</v>
          </cell>
          <cell r="O4909" t="str">
            <v>CLASSE</v>
          </cell>
          <cell r="P4909">
            <v>2</v>
          </cell>
          <cell r="Q4909">
            <v>30.8</v>
          </cell>
          <cell r="R4909">
            <v>11</v>
          </cell>
          <cell r="S4909">
            <v>30.800000000000011</v>
          </cell>
          <cell r="T4909" t="str">
            <v xml:space="preserve"> </v>
          </cell>
        </row>
        <row r="4910">
          <cell r="A4910" t="str">
            <v>85021100</v>
          </cell>
          <cell r="B4910" t="str">
            <v>Groupes electrogenes a moteur a piston par compres.(diesel) puis.&lt;=75 kva</v>
          </cell>
          <cell r="C4910">
            <v>38393</v>
          </cell>
          <cell r="D4910">
            <v>10</v>
          </cell>
          <cell r="E4910">
            <v>0</v>
          </cell>
          <cell r="F4910">
            <v>18</v>
          </cell>
          <cell r="G4910">
            <v>10</v>
          </cell>
          <cell r="H4910">
            <v>0</v>
          </cell>
          <cell r="I4910">
            <v>18</v>
          </cell>
          <cell r="J4910">
            <v>1</v>
          </cell>
          <cell r="K4910">
            <v>0</v>
          </cell>
          <cell r="L4910" t="str">
            <v>NMB</v>
          </cell>
          <cell r="M4910">
            <v>0</v>
          </cell>
          <cell r="N4910">
            <v>0</v>
          </cell>
          <cell r="O4910" t="str">
            <v>CLASSE</v>
          </cell>
          <cell r="P4910">
            <v>2</v>
          </cell>
          <cell r="Q4910">
            <v>30.8</v>
          </cell>
          <cell r="R4910">
            <v>11</v>
          </cell>
          <cell r="S4910">
            <v>30.800000000000011</v>
          </cell>
          <cell r="T4910" t="str">
            <v xml:space="preserve"> </v>
          </cell>
        </row>
        <row r="4911">
          <cell r="A4911" t="str">
            <v>85021200</v>
          </cell>
          <cell r="B4911" t="str">
            <v>Groupes electrogenes a moteur diesel ,puissance &gt;75 kva &amp; &lt;= 375 kva</v>
          </cell>
          <cell r="C4911">
            <v>38393</v>
          </cell>
          <cell r="D4911">
            <v>10</v>
          </cell>
          <cell r="E4911">
            <v>0</v>
          </cell>
          <cell r="F4911">
            <v>18</v>
          </cell>
          <cell r="G4911">
            <v>10</v>
          </cell>
          <cell r="H4911">
            <v>0</v>
          </cell>
          <cell r="I4911">
            <v>18</v>
          </cell>
          <cell r="J4911">
            <v>1</v>
          </cell>
          <cell r="K4911">
            <v>0</v>
          </cell>
          <cell r="L4911" t="str">
            <v>NMB</v>
          </cell>
          <cell r="M4911">
            <v>0</v>
          </cell>
          <cell r="N4911">
            <v>0</v>
          </cell>
          <cell r="O4911" t="str">
            <v>CLASSE</v>
          </cell>
          <cell r="P4911">
            <v>2</v>
          </cell>
          <cell r="Q4911">
            <v>30.8</v>
          </cell>
          <cell r="R4911">
            <v>11</v>
          </cell>
          <cell r="S4911">
            <v>30.800000000000011</v>
          </cell>
          <cell r="T4911" t="str">
            <v xml:space="preserve"> </v>
          </cell>
        </row>
        <row r="4912">
          <cell r="A4912" t="str">
            <v>85021300</v>
          </cell>
          <cell r="B4912" t="str">
            <v>Groupes electrogenes a moteur a piston par compres.(diesel) puis. &gt;375 kva</v>
          </cell>
          <cell r="C4912">
            <v>38393</v>
          </cell>
          <cell r="D4912">
            <v>10</v>
          </cell>
          <cell r="E4912">
            <v>0</v>
          </cell>
          <cell r="F4912">
            <v>18</v>
          </cell>
          <cell r="G4912">
            <v>10</v>
          </cell>
          <cell r="H4912">
            <v>0</v>
          </cell>
          <cell r="I4912">
            <v>18</v>
          </cell>
          <cell r="J4912">
            <v>1</v>
          </cell>
          <cell r="K4912">
            <v>0</v>
          </cell>
          <cell r="L4912" t="str">
            <v>NMB</v>
          </cell>
          <cell r="M4912">
            <v>0</v>
          </cell>
          <cell r="N4912">
            <v>0</v>
          </cell>
          <cell r="O4912" t="str">
            <v>CLASSE</v>
          </cell>
          <cell r="P4912">
            <v>2</v>
          </cell>
          <cell r="Q4912">
            <v>30.8</v>
          </cell>
          <cell r="R4912">
            <v>11</v>
          </cell>
          <cell r="S4912">
            <v>30.800000000000011</v>
          </cell>
          <cell r="T4912" t="str">
            <v xml:space="preserve"> </v>
          </cell>
        </row>
        <row r="4913">
          <cell r="A4913" t="str">
            <v>85022000</v>
          </cell>
          <cell r="B4913" t="str">
            <v>Groupes electrogenes a moteur a piston allum. par etincelles (essence)</v>
          </cell>
          <cell r="C4913">
            <v>38393</v>
          </cell>
          <cell r="D4913">
            <v>10</v>
          </cell>
          <cell r="E4913">
            <v>0</v>
          </cell>
          <cell r="F4913">
            <v>18</v>
          </cell>
          <cell r="G4913">
            <v>10</v>
          </cell>
          <cell r="H4913">
            <v>0</v>
          </cell>
          <cell r="I4913">
            <v>18</v>
          </cell>
          <cell r="J4913">
            <v>1</v>
          </cell>
          <cell r="K4913">
            <v>0</v>
          </cell>
          <cell r="L4913" t="str">
            <v>NMB</v>
          </cell>
          <cell r="M4913">
            <v>0</v>
          </cell>
          <cell r="N4913">
            <v>0</v>
          </cell>
          <cell r="O4913" t="str">
            <v>CLASSE</v>
          </cell>
          <cell r="P4913">
            <v>2</v>
          </cell>
          <cell r="Q4913">
            <v>30.8</v>
          </cell>
          <cell r="R4913">
            <v>11</v>
          </cell>
          <cell r="S4913">
            <v>30.800000000000011</v>
          </cell>
          <cell r="T4913" t="str">
            <v xml:space="preserve"> </v>
          </cell>
        </row>
        <row r="4914">
          <cell r="A4914" t="str">
            <v>85023100</v>
          </cell>
          <cell r="B4914" t="str">
            <v>Groupe electrogene a energie eolienne</v>
          </cell>
          <cell r="C4914">
            <v>38393</v>
          </cell>
          <cell r="D4914">
            <v>10</v>
          </cell>
          <cell r="E4914">
            <v>0</v>
          </cell>
          <cell r="F4914">
            <v>18</v>
          </cell>
          <cell r="G4914">
            <v>10</v>
          </cell>
          <cell r="H4914">
            <v>0</v>
          </cell>
          <cell r="I4914">
            <v>18</v>
          </cell>
          <cell r="J4914">
            <v>1</v>
          </cell>
          <cell r="K4914">
            <v>0</v>
          </cell>
          <cell r="L4914" t="str">
            <v>NMB</v>
          </cell>
          <cell r="M4914">
            <v>0</v>
          </cell>
          <cell r="N4914">
            <v>0</v>
          </cell>
          <cell r="O4914" t="str">
            <v>CLASSE</v>
          </cell>
          <cell r="P4914">
            <v>2</v>
          </cell>
          <cell r="Q4914">
            <v>30.8</v>
          </cell>
          <cell r="R4914">
            <v>11</v>
          </cell>
          <cell r="S4914">
            <v>30.800000000000011</v>
          </cell>
          <cell r="T4914" t="str">
            <v xml:space="preserve"> </v>
          </cell>
        </row>
        <row r="4915">
          <cell r="A4915" t="str">
            <v>85023900</v>
          </cell>
          <cell r="B4915" t="str">
            <v>Groupes electrogenes non repris dans le 8502</v>
          </cell>
          <cell r="C4915">
            <v>38393</v>
          </cell>
          <cell r="D4915">
            <v>10</v>
          </cell>
          <cell r="E4915">
            <v>0</v>
          </cell>
          <cell r="F4915">
            <v>18</v>
          </cell>
          <cell r="G4915">
            <v>10</v>
          </cell>
          <cell r="H4915">
            <v>0</v>
          </cell>
          <cell r="I4915">
            <v>18</v>
          </cell>
          <cell r="J4915">
            <v>1</v>
          </cell>
          <cell r="K4915">
            <v>0</v>
          </cell>
          <cell r="L4915" t="str">
            <v>NMB</v>
          </cell>
          <cell r="M4915">
            <v>0</v>
          </cell>
          <cell r="N4915">
            <v>0</v>
          </cell>
          <cell r="O4915" t="str">
            <v>CLASSE</v>
          </cell>
          <cell r="P4915">
            <v>2</v>
          </cell>
          <cell r="Q4915">
            <v>30.8</v>
          </cell>
          <cell r="R4915">
            <v>11</v>
          </cell>
          <cell r="S4915">
            <v>30.800000000000011</v>
          </cell>
          <cell r="T4915" t="str">
            <v xml:space="preserve"> </v>
          </cell>
        </row>
        <row r="4916">
          <cell r="A4916" t="str">
            <v>85024000</v>
          </cell>
          <cell r="B4916" t="str">
            <v>Convertisseurs rotatifs electriques</v>
          </cell>
          <cell r="C4916">
            <v>38393</v>
          </cell>
          <cell r="D4916">
            <v>10</v>
          </cell>
          <cell r="E4916">
            <v>0</v>
          </cell>
          <cell r="F4916">
            <v>18</v>
          </cell>
          <cell r="G4916">
            <v>10</v>
          </cell>
          <cell r="H4916">
            <v>0</v>
          </cell>
          <cell r="I4916">
            <v>18</v>
          </cell>
          <cell r="J4916">
            <v>1</v>
          </cell>
          <cell r="K4916">
            <v>0</v>
          </cell>
          <cell r="L4916" t="str">
            <v>NMB</v>
          </cell>
          <cell r="M4916">
            <v>0</v>
          </cell>
          <cell r="N4916">
            <v>0</v>
          </cell>
          <cell r="O4916" t="str">
            <v>CLASSE</v>
          </cell>
          <cell r="P4916">
            <v>2</v>
          </cell>
          <cell r="Q4916">
            <v>30.8</v>
          </cell>
          <cell r="R4916">
            <v>11</v>
          </cell>
          <cell r="S4916">
            <v>30.800000000000011</v>
          </cell>
          <cell r="T4916" t="str">
            <v xml:space="preserve"> </v>
          </cell>
        </row>
        <row r="4917">
          <cell r="A4917" t="str">
            <v>85030000</v>
          </cell>
          <cell r="B4917" t="str">
            <v>Parties des machines des no. 85.01, 85.02</v>
          </cell>
          <cell r="C4917">
            <v>38393</v>
          </cell>
          <cell r="D4917">
            <v>10</v>
          </cell>
          <cell r="E4917">
            <v>0</v>
          </cell>
          <cell r="F4917">
            <v>18</v>
          </cell>
          <cell r="G4917">
            <v>10</v>
          </cell>
          <cell r="H4917">
            <v>0</v>
          </cell>
          <cell r="I4917">
            <v>18</v>
          </cell>
          <cell r="J4917">
            <v>1</v>
          </cell>
          <cell r="K4917">
            <v>0</v>
          </cell>
          <cell r="L4917" t="str">
            <v>KGM</v>
          </cell>
          <cell r="M4917">
            <v>0</v>
          </cell>
          <cell r="N4917">
            <v>0</v>
          </cell>
          <cell r="O4917" t="str">
            <v>CLASSE</v>
          </cell>
          <cell r="P4917">
            <v>2</v>
          </cell>
          <cell r="Q4917">
            <v>30.8</v>
          </cell>
          <cell r="R4917">
            <v>11</v>
          </cell>
          <cell r="S4917">
            <v>30.800000000000011</v>
          </cell>
          <cell r="T4917" t="str">
            <v xml:space="preserve"> </v>
          </cell>
        </row>
        <row r="4918">
          <cell r="A4918" t="str">
            <v>85041000</v>
          </cell>
          <cell r="B4918" t="str">
            <v>Ballast pour lampes ou tubes a decharge</v>
          </cell>
          <cell r="C4918">
            <v>38393</v>
          </cell>
          <cell r="D4918">
            <v>10</v>
          </cell>
          <cell r="E4918">
            <v>0</v>
          </cell>
          <cell r="F4918">
            <v>18</v>
          </cell>
          <cell r="G4918">
            <v>10</v>
          </cell>
          <cell r="H4918">
            <v>0</v>
          </cell>
          <cell r="I4918">
            <v>18</v>
          </cell>
          <cell r="J4918">
            <v>1</v>
          </cell>
          <cell r="K4918">
            <v>0</v>
          </cell>
          <cell r="L4918" t="str">
            <v>NMB</v>
          </cell>
          <cell r="M4918">
            <v>0</v>
          </cell>
          <cell r="N4918">
            <v>0</v>
          </cell>
          <cell r="O4918" t="str">
            <v>CLASSE</v>
          </cell>
          <cell r="P4918">
            <v>2</v>
          </cell>
          <cell r="Q4918">
            <v>30.8</v>
          </cell>
          <cell r="R4918">
            <v>11</v>
          </cell>
          <cell r="S4918">
            <v>30.800000000000011</v>
          </cell>
          <cell r="T4918" t="str">
            <v xml:space="preserve"> </v>
          </cell>
        </row>
        <row r="4919">
          <cell r="A4919" t="str">
            <v>85042100</v>
          </cell>
          <cell r="B4919" t="str">
            <v>Transformateurs a dielectrique liquide d'une puissance &lt;= 650 kva</v>
          </cell>
          <cell r="C4919">
            <v>38393</v>
          </cell>
          <cell r="D4919">
            <v>10</v>
          </cell>
          <cell r="E4919">
            <v>0</v>
          </cell>
          <cell r="F4919">
            <v>18</v>
          </cell>
          <cell r="G4919">
            <v>10</v>
          </cell>
          <cell r="H4919">
            <v>0</v>
          </cell>
          <cell r="I4919">
            <v>18</v>
          </cell>
          <cell r="J4919">
            <v>1</v>
          </cell>
          <cell r="K4919">
            <v>0</v>
          </cell>
          <cell r="L4919" t="str">
            <v>NMB</v>
          </cell>
          <cell r="M4919">
            <v>0</v>
          </cell>
          <cell r="N4919">
            <v>0</v>
          </cell>
          <cell r="O4919" t="str">
            <v>CLASSE</v>
          </cell>
          <cell r="P4919">
            <v>2</v>
          </cell>
          <cell r="Q4919">
            <v>30.8</v>
          </cell>
          <cell r="R4919">
            <v>11</v>
          </cell>
          <cell r="S4919">
            <v>30.800000000000011</v>
          </cell>
          <cell r="T4919" t="str">
            <v xml:space="preserve"> </v>
          </cell>
        </row>
        <row r="4920">
          <cell r="A4920" t="str">
            <v>85042200</v>
          </cell>
          <cell r="B4920" t="str">
            <v>Transformateurs a dielectrique liquide d'une puiss. &gt; 650 kva &lt;=10.000 kva</v>
          </cell>
          <cell r="C4920">
            <v>38393</v>
          </cell>
          <cell r="D4920">
            <v>10</v>
          </cell>
          <cell r="E4920">
            <v>0</v>
          </cell>
          <cell r="F4920">
            <v>18</v>
          </cell>
          <cell r="G4920">
            <v>10</v>
          </cell>
          <cell r="H4920">
            <v>0</v>
          </cell>
          <cell r="I4920">
            <v>18</v>
          </cell>
          <cell r="J4920">
            <v>1</v>
          </cell>
          <cell r="K4920">
            <v>0</v>
          </cell>
          <cell r="L4920" t="str">
            <v>NMB</v>
          </cell>
          <cell r="M4920">
            <v>0</v>
          </cell>
          <cell r="N4920">
            <v>0</v>
          </cell>
          <cell r="O4920" t="str">
            <v>CLASSE</v>
          </cell>
          <cell r="P4920">
            <v>2</v>
          </cell>
          <cell r="Q4920">
            <v>30.8</v>
          </cell>
          <cell r="R4920">
            <v>11</v>
          </cell>
          <cell r="S4920">
            <v>30.800000000000011</v>
          </cell>
          <cell r="T4920" t="str">
            <v xml:space="preserve"> </v>
          </cell>
        </row>
        <row r="4921">
          <cell r="A4921" t="str">
            <v>85042300</v>
          </cell>
          <cell r="B4921" t="str">
            <v>Transformateurs a dielectrique liquide d'une puissance &gt;10 000 kva</v>
          </cell>
          <cell r="C4921">
            <v>38393</v>
          </cell>
          <cell r="D4921">
            <v>10</v>
          </cell>
          <cell r="E4921">
            <v>0</v>
          </cell>
          <cell r="F4921">
            <v>18</v>
          </cell>
          <cell r="G4921">
            <v>10</v>
          </cell>
          <cell r="H4921">
            <v>0</v>
          </cell>
          <cell r="I4921">
            <v>18</v>
          </cell>
          <cell r="J4921">
            <v>1</v>
          </cell>
          <cell r="K4921">
            <v>0</v>
          </cell>
          <cell r="L4921" t="str">
            <v>NMB</v>
          </cell>
          <cell r="M4921">
            <v>0</v>
          </cell>
          <cell r="N4921">
            <v>0</v>
          </cell>
          <cell r="O4921" t="str">
            <v>CLASSE</v>
          </cell>
          <cell r="P4921">
            <v>2</v>
          </cell>
          <cell r="Q4921">
            <v>30.8</v>
          </cell>
          <cell r="R4921">
            <v>11</v>
          </cell>
          <cell r="S4921">
            <v>30.800000000000011</v>
          </cell>
          <cell r="T4921" t="str">
            <v xml:space="preserve"> </v>
          </cell>
        </row>
        <row r="4922">
          <cell r="A4922" t="str">
            <v>85043100</v>
          </cell>
          <cell r="B4922" t="str">
            <v>Transformateurs d'une puissance &lt;= 1 kva</v>
          </cell>
          <cell r="C4922">
            <v>38393</v>
          </cell>
          <cell r="D4922">
            <v>10</v>
          </cell>
          <cell r="E4922">
            <v>0</v>
          </cell>
          <cell r="F4922">
            <v>18</v>
          </cell>
          <cell r="G4922">
            <v>10</v>
          </cell>
          <cell r="H4922">
            <v>0</v>
          </cell>
          <cell r="I4922">
            <v>18</v>
          </cell>
          <cell r="J4922">
            <v>1</v>
          </cell>
          <cell r="K4922">
            <v>0</v>
          </cell>
          <cell r="L4922" t="str">
            <v>NMB</v>
          </cell>
          <cell r="M4922">
            <v>0</v>
          </cell>
          <cell r="N4922">
            <v>0</v>
          </cell>
          <cell r="O4922" t="str">
            <v>CLASSE</v>
          </cell>
          <cell r="P4922">
            <v>2</v>
          </cell>
          <cell r="Q4922">
            <v>30.8</v>
          </cell>
          <cell r="R4922">
            <v>11</v>
          </cell>
          <cell r="S4922">
            <v>30.800000000000011</v>
          </cell>
          <cell r="T4922" t="str">
            <v xml:space="preserve"> </v>
          </cell>
        </row>
        <row r="4923">
          <cell r="A4923" t="str">
            <v>85043200</v>
          </cell>
          <cell r="B4923" t="str">
            <v>Transformateurs d'une puissance &gt; 1kva &lt;= 16 kva</v>
          </cell>
          <cell r="C4923">
            <v>38393</v>
          </cell>
          <cell r="D4923">
            <v>10</v>
          </cell>
          <cell r="E4923">
            <v>0</v>
          </cell>
          <cell r="F4923">
            <v>18</v>
          </cell>
          <cell r="G4923">
            <v>10</v>
          </cell>
          <cell r="H4923">
            <v>0</v>
          </cell>
          <cell r="I4923">
            <v>18</v>
          </cell>
          <cell r="J4923">
            <v>1</v>
          </cell>
          <cell r="K4923">
            <v>0</v>
          </cell>
          <cell r="L4923" t="str">
            <v>NMB</v>
          </cell>
          <cell r="M4923">
            <v>0</v>
          </cell>
          <cell r="N4923">
            <v>0</v>
          </cell>
          <cell r="O4923" t="str">
            <v>CLASSE</v>
          </cell>
          <cell r="P4923">
            <v>2</v>
          </cell>
          <cell r="Q4923">
            <v>30.8</v>
          </cell>
          <cell r="R4923">
            <v>11</v>
          </cell>
          <cell r="S4923">
            <v>30.800000000000011</v>
          </cell>
          <cell r="T4923" t="str">
            <v xml:space="preserve"> </v>
          </cell>
        </row>
        <row r="4924">
          <cell r="A4924" t="str">
            <v>85043300</v>
          </cell>
          <cell r="B4924" t="str">
            <v>Transformateurs d'une puissance &gt; 16 kva &lt;= 500 kva</v>
          </cell>
          <cell r="C4924">
            <v>38393</v>
          </cell>
          <cell r="D4924">
            <v>10</v>
          </cell>
          <cell r="E4924">
            <v>0</v>
          </cell>
          <cell r="F4924">
            <v>18</v>
          </cell>
          <cell r="G4924">
            <v>10</v>
          </cell>
          <cell r="H4924">
            <v>0</v>
          </cell>
          <cell r="I4924">
            <v>18</v>
          </cell>
          <cell r="J4924">
            <v>1</v>
          </cell>
          <cell r="K4924">
            <v>0</v>
          </cell>
          <cell r="L4924" t="str">
            <v>NMB</v>
          </cell>
          <cell r="M4924">
            <v>0</v>
          </cell>
          <cell r="N4924">
            <v>0</v>
          </cell>
          <cell r="O4924" t="str">
            <v>CLASSE</v>
          </cell>
          <cell r="P4924">
            <v>2</v>
          </cell>
          <cell r="Q4924">
            <v>30.8</v>
          </cell>
          <cell r="R4924">
            <v>11</v>
          </cell>
          <cell r="S4924">
            <v>30.800000000000011</v>
          </cell>
          <cell r="T4924" t="str">
            <v xml:space="preserve"> </v>
          </cell>
        </row>
        <row r="4925">
          <cell r="A4925" t="str">
            <v>85043400</v>
          </cell>
          <cell r="B4925" t="str">
            <v>Transformateurs d'une puissance excedant 500 kva</v>
          </cell>
          <cell r="C4925">
            <v>38393</v>
          </cell>
          <cell r="D4925">
            <v>10</v>
          </cell>
          <cell r="E4925">
            <v>0</v>
          </cell>
          <cell r="F4925">
            <v>18</v>
          </cell>
          <cell r="G4925">
            <v>10</v>
          </cell>
          <cell r="H4925">
            <v>0</v>
          </cell>
          <cell r="I4925">
            <v>18</v>
          </cell>
          <cell r="J4925">
            <v>1</v>
          </cell>
          <cell r="K4925">
            <v>0</v>
          </cell>
          <cell r="L4925" t="str">
            <v>NMB</v>
          </cell>
          <cell r="M4925">
            <v>0</v>
          </cell>
          <cell r="N4925">
            <v>0</v>
          </cell>
          <cell r="O4925" t="str">
            <v>CLASSE</v>
          </cell>
          <cell r="P4925">
            <v>2</v>
          </cell>
          <cell r="Q4925">
            <v>30.8</v>
          </cell>
          <cell r="R4925">
            <v>11</v>
          </cell>
          <cell r="S4925">
            <v>30.800000000000011</v>
          </cell>
          <cell r="T4925" t="str">
            <v xml:space="preserve"> </v>
          </cell>
        </row>
        <row r="4926">
          <cell r="A4926" t="str">
            <v>85044000</v>
          </cell>
          <cell r="B4926" t="str">
            <v>Convertisseurs statiques</v>
          </cell>
          <cell r="C4926">
            <v>38393</v>
          </cell>
          <cell r="D4926">
            <v>10</v>
          </cell>
          <cell r="E4926">
            <v>0</v>
          </cell>
          <cell r="F4926">
            <v>18</v>
          </cell>
          <cell r="G4926">
            <v>10</v>
          </cell>
          <cell r="H4926">
            <v>0</v>
          </cell>
          <cell r="I4926">
            <v>18</v>
          </cell>
          <cell r="J4926">
            <v>1</v>
          </cell>
          <cell r="K4926">
            <v>0</v>
          </cell>
          <cell r="L4926" t="str">
            <v>NMB</v>
          </cell>
          <cell r="M4926">
            <v>0</v>
          </cell>
          <cell r="N4926">
            <v>0</v>
          </cell>
          <cell r="O4926" t="str">
            <v>CLASSE</v>
          </cell>
          <cell r="P4926">
            <v>2</v>
          </cell>
          <cell r="Q4926">
            <v>30.8</v>
          </cell>
          <cell r="R4926">
            <v>11</v>
          </cell>
          <cell r="S4926">
            <v>30.800000000000011</v>
          </cell>
          <cell r="T4926" t="str">
            <v xml:space="preserve"> </v>
          </cell>
        </row>
        <row r="4927">
          <cell r="A4927" t="str">
            <v>85045000</v>
          </cell>
          <cell r="B4927" t="str">
            <v>Bobines de reactance et autres selfs ndnca</v>
          </cell>
          <cell r="C4927">
            <v>38393</v>
          </cell>
          <cell r="D4927">
            <v>10</v>
          </cell>
          <cell r="E4927">
            <v>0</v>
          </cell>
          <cell r="F4927">
            <v>18</v>
          </cell>
          <cell r="G4927">
            <v>10</v>
          </cell>
          <cell r="H4927">
            <v>0</v>
          </cell>
          <cell r="I4927">
            <v>18</v>
          </cell>
          <cell r="J4927">
            <v>1</v>
          </cell>
          <cell r="K4927">
            <v>0</v>
          </cell>
          <cell r="L4927" t="str">
            <v>NMB</v>
          </cell>
          <cell r="M4927">
            <v>0</v>
          </cell>
          <cell r="N4927">
            <v>0</v>
          </cell>
          <cell r="O4927" t="str">
            <v>CLASSE</v>
          </cell>
          <cell r="P4927">
            <v>2</v>
          </cell>
          <cell r="Q4927">
            <v>30.8</v>
          </cell>
          <cell r="R4927">
            <v>11</v>
          </cell>
          <cell r="S4927">
            <v>30.800000000000011</v>
          </cell>
          <cell r="T4927" t="str">
            <v xml:space="preserve"> </v>
          </cell>
        </row>
        <row r="4928">
          <cell r="A4928" t="str">
            <v>85049000</v>
          </cell>
          <cell r="B4928" t="str">
            <v>Parties de transformateurs</v>
          </cell>
          <cell r="C4928">
            <v>38393</v>
          </cell>
          <cell r="D4928">
            <v>10</v>
          </cell>
          <cell r="E4928">
            <v>0</v>
          </cell>
          <cell r="F4928">
            <v>18</v>
          </cell>
          <cell r="G4928">
            <v>10</v>
          </cell>
          <cell r="H4928">
            <v>0</v>
          </cell>
          <cell r="I4928">
            <v>18</v>
          </cell>
          <cell r="J4928">
            <v>1</v>
          </cell>
          <cell r="K4928">
            <v>0</v>
          </cell>
          <cell r="L4928" t="str">
            <v>KGM</v>
          </cell>
          <cell r="M4928">
            <v>0</v>
          </cell>
          <cell r="N4928">
            <v>0</v>
          </cell>
          <cell r="O4928" t="str">
            <v>CLASSE</v>
          </cell>
          <cell r="P4928">
            <v>2</v>
          </cell>
          <cell r="Q4928">
            <v>30.8</v>
          </cell>
          <cell r="R4928">
            <v>11</v>
          </cell>
          <cell r="S4928">
            <v>30.800000000000011</v>
          </cell>
          <cell r="T4928" t="str">
            <v xml:space="preserve"> </v>
          </cell>
        </row>
        <row r="4929">
          <cell r="A4929" t="str">
            <v>85051100</v>
          </cell>
          <cell r="B4929" t="str">
            <v>Aimants permanents et articles aimantes en metal</v>
          </cell>
          <cell r="C4929">
            <v>38393</v>
          </cell>
          <cell r="D4929">
            <v>10</v>
          </cell>
          <cell r="E4929">
            <v>0</v>
          </cell>
          <cell r="F4929">
            <v>18</v>
          </cell>
          <cell r="G4929">
            <v>10</v>
          </cell>
          <cell r="H4929">
            <v>0</v>
          </cell>
          <cell r="I4929">
            <v>18</v>
          </cell>
          <cell r="J4929">
            <v>1</v>
          </cell>
          <cell r="K4929">
            <v>0</v>
          </cell>
          <cell r="L4929" t="str">
            <v>KGM</v>
          </cell>
          <cell r="M4929">
            <v>0</v>
          </cell>
          <cell r="N4929">
            <v>0</v>
          </cell>
          <cell r="O4929" t="str">
            <v>CLASSE</v>
          </cell>
          <cell r="P4929">
            <v>2</v>
          </cell>
          <cell r="Q4929">
            <v>30.8</v>
          </cell>
          <cell r="R4929">
            <v>11</v>
          </cell>
          <cell r="S4929">
            <v>30.800000000000011</v>
          </cell>
          <cell r="T4929" t="str">
            <v xml:space="preserve"> </v>
          </cell>
        </row>
        <row r="4930">
          <cell r="A4930" t="str">
            <v>85051900</v>
          </cell>
          <cell r="B4930" t="str">
            <v>Aimants permanents et articles aimantes en autres matieres</v>
          </cell>
          <cell r="C4930">
            <v>38393</v>
          </cell>
          <cell r="D4930">
            <v>10</v>
          </cell>
          <cell r="E4930">
            <v>0</v>
          </cell>
          <cell r="F4930">
            <v>18</v>
          </cell>
          <cell r="G4930">
            <v>10</v>
          </cell>
          <cell r="H4930">
            <v>0</v>
          </cell>
          <cell r="I4930">
            <v>18</v>
          </cell>
          <cell r="J4930">
            <v>1</v>
          </cell>
          <cell r="K4930">
            <v>0</v>
          </cell>
          <cell r="L4930" t="str">
            <v>KGM</v>
          </cell>
          <cell r="M4930">
            <v>0</v>
          </cell>
          <cell r="N4930">
            <v>0</v>
          </cell>
          <cell r="O4930" t="str">
            <v>CLASSE</v>
          </cell>
          <cell r="P4930">
            <v>2</v>
          </cell>
          <cell r="Q4930">
            <v>30.8</v>
          </cell>
          <cell r="R4930">
            <v>11</v>
          </cell>
          <cell r="S4930">
            <v>30.800000000000011</v>
          </cell>
          <cell r="T4930" t="str">
            <v xml:space="preserve"> </v>
          </cell>
        </row>
        <row r="4931">
          <cell r="A4931" t="str">
            <v>85052000</v>
          </cell>
          <cell r="B4931" t="str">
            <v>Accouplement,embrayages,variateurs de vitesse et freins electromagnetiques</v>
          </cell>
          <cell r="C4931">
            <v>38393</v>
          </cell>
          <cell r="D4931">
            <v>10</v>
          </cell>
          <cell r="E4931">
            <v>0</v>
          </cell>
          <cell r="F4931">
            <v>18</v>
          </cell>
          <cell r="G4931">
            <v>10</v>
          </cell>
          <cell r="H4931">
            <v>0</v>
          </cell>
          <cell r="I4931">
            <v>18</v>
          </cell>
          <cell r="J4931">
            <v>1</v>
          </cell>
          <cell r="K4931">
            <v>0</v>
          </cell>
          <cell r="L4931" t="str">
            <v>KGM</v>
          </cell>
          <cell r="M4931">
            <v>0</v>
          </cell>
          <cell r="N4931">
            <v>0</v>
          </cell>
          <cell r="O4931" t="str">
            <v>CLASSE</v>
          </cell>
          <cell r="P4931">
            <v>2</v>
          </cell>
          <cell r="Q4931">
            <v>30.8</v>
          </cell>
          <cell r="R4931">
            <v>11</v>
          </cell>
          <cell r="S4931">
            <v>30.800000000000011</v>
          </cell>
          <cell r="T4931" t="str">
            <v xml:space="preserve"> </v>
          </cell>
        </row>
        <row r="4932">
          <cell r="A4932" t="str">
            <v>85053000</v>
          </cell>
          <cell r="B4932" t="str">
            <v>Tetes de levage electromagnetiques</v>
          </cell>
          <cell r="C4932">
            <v>38393</v>
          </cell>
          <cell r="D4932">
            <v>10</v>
          </cell>
          <cell r="E4932">
            <v>0</v>
          </cell>
          <cell r="F4932">
            <v>18</v>
          </cell>
          <cell r="G4932">
            <v>10</v>
          </cell>
          <cell r="H4932">
            <v>0</v>
          </cell>
          <cell r="I4932">
            <v>18</v>
          </cell>
          <cell r="J4932">
            <v>1</v>
          </cell>
          <cell r="K4932">
            <v>0</v>
          </cell>
          <cell r="L4932" t="str">
            <v>KGM</v>
          </cell>
          <cell r="M4932">
            <v>0</v>
          </cell>
          <cell r="N4932">
            <v>0</v>
          </cell>
          <cell r="O4932" t="str">
            <v>CLASSE</v>
          </cell>
          <cell r="P4932">
            <v>2</v>
          </cell>
          <cell r="Q4932">
            <v>30.8</v>
          </cell>
          <cell r="R4932">
            <v>11</v>
          </cell>
          <cell r="S4932">
            <v>30.800000000000011</v>
          </cell>
          <cell r="T4932" t="str">
            <v xml:space="preserve"> </v>
          </cell>
        </row>
        <row r="4933">
          <cell r="A4933" t="str">
            <v>85059000</v>
          </cell>
          <cell r="B4933" t="str">
            <v>Aimants y compris les parties</v>
          </cell>
          <cell r="C4933">
            <v>38393</v>
          </cell>
          <cell r="D4933">
            <v>10</v>
          </cell>
          <cell r="E4933">
            <v>0</v>
          </cell>
          <cell r="F4933">
            <v>18</v>
          </cell>
          <cell r="G4933">
            <v>10</v>
          </cell>
          <cell r="H4933">
            <v>0</v>
          </cell>
          <cell r="I4933">
            <v>18</v>
          </cell>
          <cell r="J4933">
            <v>1</v>
          </cell>
          <cell r="K4933">
            <v>0</v>
          </cell>
          <cell r="L4933" t="str">
            <v>KGM</v>
          </cell>
          <cell r="M4933">
            <v>0</v>
          </cell>
          <cell r="N4933">
            <v>0</v>
          </cell>
          <cell r="O4933" t="str">
            <v>CLASSE</v>
          </cell>
          <cell r="P4933">
            <v>2</v>
          </cell>
          <cell r="Q4933">
            <v>30.8</v>
          </cell>
          <cell r="R4933">
            <v>11</v>
          </cell>
          <cell r="S4933">
            <v>30.800000000000011</v>
          </cell>
          <cell r="T4933" t="str">
            <v xml:space="preserve"> </v>
          </cell>
        </row>
        <row r="4934">
          <cell r="A4934" t="str">
            <v>85061000</v>
          </cell>
          <cell r="B4934" t="str">
            <v>Piles batteries de piles electrique au bioxyde de manganese</v>
          </cell>
          <cell r="C4934">
            <v>38393</v>
          </cell>
          <cell r="D4934">
            <v>30</v>
          </cell>
          <cell r="E4934">
            <v>0</v>
          </cell>
          <cell r="F4934">
            <v>18</v>
          </cell>
          <cell r="G4934">
            <v>30</v>
          </cell>
          <cell r="H4934">
            <v>0</v>
          </cell>
          <cell r="I4934">
            <v>18</v>
          </cell>
          <cell r="J4934">
            <v>1</v>
          </cell>
          <cell r="K4934">
            <v>0</v>
          </cell>
          <cell r="L4934" t="str">
            <v>KGM</v>
          </cell>
          <cell r="M4934">
            <v>0</v>
          </cell>
          <cell r="N4934">
            <v>0</v>
          </cell>
          <cell r="O4934" t="str">
            <v>CLASSE</v>
          </cell>
          <cell r="P4934">
            <v>4</v>
          </cell>
          <cell r="Q4934">
            <v>54.4</v>
          </cell>
          <cell r="R4934">
            <v>31</v>
          </cell>
          <cell r="S4934">
            <v>54.400000000000006</v>
          </cell>
          <cell r="T4934" t="str">
            <v xml:space="preserve"> </v>
          </cell>
        </row>
        <row r="4935">
          <cell r="A4935" t="str">
            <v>85063000</v>
          </cell>
          <cell r="B4935" t="str">
            <v>Piles batterie de piles elecyrique a l'oxyde de mercure</v>
          </cell>
          <cell r="C4935">
            <v>38393</v>
          </cell>
          <cell r="D4935">
            <v>30</v>
          </cell>
          <cell r="E4935">
            <v>0</v>
          </cell>
          <cell r="F4935">
            <v>18</v>
          </cell>
          <cell r="G4935">
            <v>30</v>
          </cell>
          <cell r="H4935">
            <v>0</v>
          </cell>
          <cell r="I4935">
            <v>18</v>
          </cell>
          <cell r="J4935">
            <v>1</v>
          </cell>
          <cell r="K4935">
            <v>0</v>
          </cell>
          <cell r="L4935" t="str">
            <v>KGM</v>
          </cell>
          <cell r="M4935">
            <v>0</v>
          </cell>
          <cell r="N4935">
            <v>0</v>
          </cell>
          <cell r="O4935" t="str">
            <v>CLASSE</v>
          </cell>
          <cell r="P4935">
            <v>4</v>
          </cell>
          <cell r="Q4935">
            <v>54.4</v>
          </cell>
          <cell r="R4935">
            <v>31</v>
          </cell>
          <cell r="S4935">
            <v>54.400000000000006</v>
          </cell>
          <cell r="T4935" t="str">
            <v xml:space="preserve"> </v>
          </cell>
        </row>
        <row r="4936">
          <cell r="A4936" t="str">
            <v>85064000</v>
          </cell>
          <cell r="B4936" t="str">
            <v>Piles, batteries de piles electrique a l'oxyde d'argent</v>
          </cell>
          <cell r="C4936">
            <v>38393</v>
          </cell>
          <cell r="D4936">
            <v>30</v>
          </cell>
          <cell r="E4936">
            <v>0</v>
          </cell>
          <cell r="F4936">
            <v>18</v>
          </cell>
          <cell r="G4936">
            <v>30</v>
          </cell>
          <cell r="H4936">
            <v>0</v>
          </cell>
          <cell r="I4936">
            <v>18</v>
          </cell>
          <cell r="J4936">
            <v>1</v>
          </cell>
          <cell r="K4936">
            <v>0</v>
          </cell>
          <cell r="L4936" t="str">
            <v>KGM</v>
          </cell>
          <cell r="M4936">
            <v>0</v>
          </cell>
          <cell r="N4936">
            <v>0</v>
          </cell>
          <cell r="O4936" t="str">
            <v>CLASSE</v>
          </cell>
          <cell r="P4936">
            <v>4</v>
          </cell>
          <cell r="Q4936">
            <v>54.4</v>
          </cell>
          <cell r="R4936">
            <v>31</v>
          </cell>
          <cell r="S4936">
            <v>54.400000000000006</v>
          </cell>
          <cell r="T4936" t="str">
            <v xml:space="preserve"> </v>
          </cell>
        </row>
        <row r="4937">
          <cell r="A4937" t="str">
            <v>85065000</v>
          </cell>
          <cell r="B4937" t="str">
            <v>Piles, batteries de piles electrique au lithium</v>
          </cell>
          <cell r="C4937">
            <v>38393</v>
          </cell>
          <cell r="D4937">
            <v>30</v>
          </cell>
          <cell r="E4937">
            <v>0</v>
          </cell>
          <cell r="F4937">
            <v>18</v>
          </cell>
          <cell r="G4937">
            <v>30</v>
          </cell>
          <cell r="H4937">
            <v>0</v>
          </cell>
          <cell r="I4937">
            <v>18</v>
          </cell>
          <cell r="J4937">
            <v>1</v>
          </cell>
          <cell r="K4937">
            <v>0</v>
          </cell>
          <cell r="L4937" t="str">
            <v>KGM</v>
          </cell>
          <cell r="M4937">
            <v>0</v>
          </cell>
          <cell r="N4937">
            <v>0</v>
          </cell>
          <cell r="O4937" t="str">
            <v>CLASSE</v>
          </cell>
          <cell r="P4937">
            <v>4</v>
          </cell>
          <cell r="Q4937">
            <v>54.4</v>
          </cell>
          <cell r="R4937">
            <v>31</v>
          </cell>
          <cell r="S4937">
            <v>54.400000000000006</v>
          </cell>
          <cell r="T4937" t="str">
            <v xml:space="preserve"> </v>
          </cell>
        </row>
        <row r="4938">
          <cell r="A4938" t="str">
            <v>85066000</v>
          </cell>
          <cell r="B4938" t="str">
            <v>Piles, batteries de piles elect. a l'air-zinc</v>
          </cell>
          <cell r="C4938">
            <v>38393</v>
          </cell>
          <cell r="D4938">
            <v>30</v>
          </cell>
          <cell r="E4938">
            <v>0</v>
          </cell>
          <cell r="F4938">
            <v>18</v>
          </cell>
          <cell r="G4938">
            <v>30</v>
          </cell>
          <cell r="H4938">
            <v>0</v>
          </cell>
          <cell r="I4938">
            <v>18</v>
          </cell>
          <cell r="J4938">
            <v>1</v>
          </cell>
          <cell r="K4938">
            <v>0</v>
          </cell>
          <cell r="L4938" t="str">
            <v>KGM</v>
          </cell>
          <cell r="M4938">
            <v>0</v>
          </cell>
          <cell r="N4938">
            <v>0</v>
          </cell>
          <cell r="O4938" t="str">
            <v>CLASSE</v>
          </cell>
          <cell r="P4938">
            <v>4</v>
          </cell>
          <cell r="Q4938">
            <v>54.4</v>
          </cell>
          <cell r="R4938">
            <v>31</v>
          </cell>
          <cell r="S4938">
            <v>54.400000000000006</v>
          </cell>
          <cell r="T4938" t="str">
            <v xml:space="preserve"> </v>
          </cell>
        </row>
        <row r="4939">
          <cell r="A4939" t="str">
            <v>85068000</v>
          </cell>
          <cell r="B4939" t="str">
            <v>Piles et batteries de piles electriques autre que du 850610 a 850660</v>
          </cell>
          <cell r="C4939">
            <v>38393</v>
          </cell>
          <cell r="D4939">
            <v>10</v>
          </cell>
          <cell r="E4939">
            <v>0</v>
          </cell>
          <cell r="F4939">
            <v>18</v>
          </cell>
          <cell r="G4939">
            <v>10</v>
          </cell>
          <cell r="H4939">
            <v>0</v>
          </cell>
          <cell r="I4939">
            <v>18</v>
          </cell>
          <cell r="J4939">
            <v>1</v>
          </cell>
          <cell r="K4939">
            <v>0</v>
          </cell>
          <cell r="L4939" t="str">
            <v>KGM</v>
          </cell>
          <cell r="M4939">
            <v>0</v>
          </cell>
          <cell r="N4939">
            <v>0</v>
          </cell>
          <cell r="O4939" t="str">
            <v>CLASSE</v>
          </cell>
          <cell r="P4939">
            <v>2</v>
          </cell>
          <cell r="Q4939">
            <v>30.8</v>
          </cell>
          <cell r="R4939">
            <v>11</v>
          </cell>
          <cell r="S4939">
            <v>30.800000000000011</v>
          </cell>
          <cell r="T4939" t="str">
            <v xml:space="preserve"> </v>
          </cell>
        </row>
        <row r="4940">
          <cell r="A4940" t="str">
            <v>85069000</v>
          </cell>
          <cell r="B4940" t="str">
            <v>Parties de piles et batteries de piles electriques</v>
          </cell>
          <cell r="C4940">
            <v>38393</v>
          </cell>
          <cell r="D4940">
            <v>20</v>
          </cell>
          <cell r="E4940">
            <v>0</v>
          </cell>
          <cell r="F4940">
            <v>18</v>
          </cell>
          <cell r="G4940">
            <v>20</v>
          </cell>
          <cell r="H4940">
            <v>0</v>
          </cell>
          <cell r="I4940">
            <v>18</v>
          </cell>
          <cell r="J4940">
            <v>1</v>
          </cell>
          <cell r="K4940">
            <v>0</v>
          </cell>
          <cell r="L4940" t="str">
            <v>KGM</v>
          </cell>
          <cell r="M4940">
            <v>0</v>
          </cell>
          <cell r="N4940">
            <v>0</v>
          </cell>
          <cell r="O4940" t="str">
            <v>CLASSE</v>
          </cell>
          <cell r="P4940">
            <v>3</v>
          </cell>
          <cell r="Q4940">
            <v>42.6</v>
          </cell>
          <cell r="R4940">
            <v>21</v>
          </cell>
          <cell r="S4940">
            <v>42.599999999999994</v>
          </cell>
          <cell r="T4940" t="str">
            <v xml:space="preserve"> </v>
          </cell>
        </row>
        <row r="4941">
          <cell r="A4941" t="str">
            <v>85071000</v>
          </cell>
          <cell r="B4941" t="str">
            <v>Accumulateurs electriques au plomb pour le demarrage des moteurs a piston</v>
          </cell>
          <cell r="C4941">
            <v>38393</v>
          </cell>
          <cell r="D4941">
            <v>30</v>
          </cell>
          <cell r="E4941">
            <v>0</v>
          </cell>
          <cell r="F4941">
            <v>18</v>
          </cell>
          <cell r="G4941">
            <v>30</v>
          </cell>
          <cell r="H4941">
            <v>0</v>
          </cell>
          <cell r="I4941">
            <v>18</v>
          </cell>
          <cell r="J4941">
            <v>1</v>
          </cell>
          <cell r="K4941">
            <v>0</v>
          </cell>
          <cell r="L4941" t="str">
            <v>KGM</v>
          </cell>
          <cell r="M4941">
            <v>0</v>
          </cell>
          <cell r="N4941">
            <v>0</v>
          </cell>
          <cell r="O4941" t="str">
            <v>CLASSE</v>
          </cell>
          <cell r="P4941">
            <v>4</v>
          </cell>
          <cell r="Q4941">
            <v>54.4</v>
          </cell>
          <cell r="R4941">
            <v>31</v>
          </cell>
          <cell r="S4941">
            <v>54.400000000000006</v>
          </cell>
          <cell r="T4941" t="str">
            <v xml:space="preserve"> </v>
          </cell>
        </row>
        <row r="4942">
          <cell r="A4942" t="str">
            <v>85072000</v>
          </cell>
          <cell r="B4942" t="str">
            <v>Accumulateurs au plomb autre que du 850710</v>
          </cell>
          <cell r="C4942">
            <v>38393</v>
          </cell>
          <cell r="D4942">
            <v>10</v>
          </cell>
          <cell r="E4942">
            <v>0</v>
          </cell>
          <cell r="F4942">
            <v>18</v>
          </cell>
          <cell r="G4942">
            <v>10</v>
          </cell>
          <cell r="H4942">
            <v>0</v>
          </cell>
          <cell r="I4942">
            <v>18</v>
          </cell>
          <cell r="J4942">
            <v>1</v>
          </cell>
          <cell r="K4942">
            <v>0</v>
          </cell>
          <cell r="L4942" t="str">
            <v>KGM</v>
          </cell>
          <cell r="M4942">
            <v>0</v>
          </cell>
          <cell r="N4942">
            <v>0</v>
          </cell>
          <cell r="O4942" t="str">
            <v>CLASSE</v>
          </cell>
          <cell r="P4942">
            <v>2</v>
          </cell>
          <cell r="Q4942">
            <v>30.8</v>
          </cell>
          <cell r="R4942">
            <v>11</v>
          </cell>
          <cell r="S4942">
            <v>30.800000000000011</v>
          </cell>
          <cell r="T4942" t="str">
            <v xml:space="preserve"> </v>
          </cell>
        </row>
        <row r="4943">
          <cell r="A4943" t="str">
            <v>85073000</v>
          </cell>
          <cell r="B4943" t="str">
            <v>Accumulateurs electriques au nickel-cadmium</v>
          </cell>
          <cell r="C4943">
            <v>38393</v>
          </cell>
          <cell r="D4943">
            <v>20</v>
          </cell>
          <cell r="E4943">
            <v>0</v>
          </cell>
          <cell r="F4943">
            <v>18</v>
          </cell>
          <cell r="G4943">
            <v>20</v>
          </cell>
          <cell r="H4943">
            <v>0</v>
          </cell>
          <cell r="I4943">
            <v>18</v>
          </cell>
          <cell r="J4943">
            <v>1</v>
          </cell>
          <cell r="K4943">
            <v>0</v>
          </cell>
          <cell r="L4943" t="str">
            <v>KGM</v>
          </cell>
          <cell r="M4943">
            <v>0</v>
          </cell>
          <cell r="N4943">
            <v>0</v>
          </cell>
          <cell r="O4943" t="str">
            <v>CLASSE</v>
          </cell>
          <cell r="P4943">
            <v>3</v>
          </cell>
          <cell r="Q4943">
            <v>42.6</v>
          </cell>
          <cell r="R4943">
            <v>21</v>
          </cell>
          <cell r="S4943">
            <v>42.599999999999994</v>
          </cell>
          <cell r="T4943" t="str">
            <v xml:space="preserve"> </v>
          </cell>
        </row>
        <row r="4944">
          <cell r="A4944" t="str">
            <v>85074000</v>
          </cell>
          <cell r="B4944" t="str">
            <v>Accumulateurs electriques au nickel-fer</v>
          </cell>
          <cell r="C4944">
            <v>38393</v>
          </cell>
          <cell r="D4944">
            <v>20</v>
          </cell>
          <cell r="E4944">
            <v>0</v>
          </cell>
          <cell r="F4944">
            <v>18</v>
          </cell>
          <cell r="G4944">
            <v>20</v>
          </cell>
          <cell r="H4944">
            <v>0</v>
          </cell>
          <cell r="I4944">
            <v>18</v>
          </cell>
          <cell r="J4944">
            <v>1</v>
          </cell>
          <cell r="K4944">
            <v>0</v>
          </cell>
          <cell r="L4944" t="str">
            <v>KGM</v>
          </cell>
          <cell r="M4944">
            <v>0</v>
          </cell>
          <cell r="N4944">
            <v>0</v>
          </cell>
          <cell r="O4944" t="str">
            <v>CLASSE</v>
          </cell>
          <cell r="P4944">
            <v>3</v>
          </cell>
          <cell r="Q4944">
            <v>42.6</v>
          </cell>
          <cell r="R4944">
            <v>21</v>
          </cell>
          <cell r="S4944">
            <v>42.599999999999994</v>
          </cell>
          <cell r="T4944" t="str">
            <v xml:space="preserve"> </v>
          </cell>
        </row>
        <row r="4945">
          <cell r="A4945" t="str">
            <v>85078000</v>
          </cell>
          <cell r="B4945" t="str">
            <v>Accumulateurs electriques autres que du 850710 a 850740</v>
          </cell>
          <cell r="C4945">
            <v>38393</v>
          </cell>
          <cell r="D4945">
            <v>20</v>
          </cell>
          <cell r="E4945">
            <v>0</v>
          </cell>
          <cell r="F4945">
            <v>18</v>
          </cell>
          <cell r="G4945">
            <v>20</v>
          </cell>
          <cell r="H4945">
            <v>0</v>
          </cell>
          <cell r="I4945">
            <v>18</v>
          </cell>
          <cell r="J4945">
            <v>1</v>
          </cell>
          <cell r="K4945">
            <v>0</v>
          </cell>
          <cell r="L4945" t="str">
            <v>KGM</v>
          </cell>
          <cell r="M4945">
            <v>0</v>
          </cell>
          <cell r="N4945">
            <v>0</v>
          </cell>
          <cell r="O4945" t="str">
            <v>CLASSE</v>
          </cell>
          <cell r="P4945">
            <v>3</v>
          </cell>
          <cell r="Q4945">
            <v>42.6</v>
          </cell>
          <cell r="R4945">
            <v>21</v>
          </cell>
          <cell r="S4945">
            <v>42.599999999999994</v>
          </cell>
          <cell r="T4945" t="str">
            <v xml:space="preserve"> </v>
          </cell>
        </row>
        <row r="4946">
          <cell r="A4946" t="str">
            <v>85079000</v>
          </cell>
          <cell r="B4946" t="str">
            <v>Parties d'accumulateurs electriques du n. 85.07</v>
          </cell>
          <cell r="C4946">
            <v>38393</v>
          </cell>
          <cell r="D4946">
            <v>20</v>
          </cell>
          <cell r="E4946">
            <v>0</v>
          </cell>
          <cell r="F4946">
            <v>18</v>
          </cell>
          <cell r="G4946">
            <v>20</v>
          </cell>
          <cell r="H4946">
            <v>0</v>
          </cell>
          <cell r="I4946">
            <v>18</v>
          </cell>
          <cell r="J4946">
            <v>1</v>
          </cell>
          <cell r="K4946">
            <v>0</v>
          </cell>
          <cell r="L4946" t="str">
            <v>KGM</v>
          </cell>
          <cell r="M4946">
            <v>0</v>
          </cell>
          <cell r="N4946">
            <v>0</v>
          </cell>
          <cell r="O4946" t="str">
            <v>CLASSE</v>
          </cell>
          <cell r="P4946">
            <v>3</v>
          </cell>
          <cell r="Q4946">
            <v>42.6</v>
          </cell>
          <cell r="R4946">
            <v>21</v>
          </cell>
          <cell r="S4946">
            <v>42.599999999999994</v>
          </cell>
          <cell r="T4946" t="str">
            <v xml:space="preserve"> </v>
          </cell>
        </row>
        <row r="4947">
          <cell r="A4947" t="str">
            <v>85081000</v>
          </cell>
          <cell r="B4947" t="str">
            <v>Perceuse de tous genres</v>
          </cell>
          <cell r="C4947">
            <v>38393</v>
          </cell>
          <cell r="D4947">
            <v>20</v>
          </cell>
          <cell r="E4947">
            <v>0</v>
          </cell>
          <cell r="F4947">
            <v>18</v>
          </cell>
          <cell r="G4947">
            <v>20</v>
          </cell>
          <cell r="H4947">
            <v>0</v>
          </cell>
          <cell r="I4947">
            <v>18</v>
          </cell>
          <cell r="J4947">
            <v>1</v>
          </cell>
          <cell r="K4947">
            <v>0</v>
          </cell>
          <cell r="L4947" t="str">
            <v>KGM</v>
          </cell>
          <cell r="M4947">
            <v>0</v>
          </cell>
          <cell r="N4947">
            <v>0</v>
          </cell>
          <cell r="O4947" t="str">
            <v>CLASSE</v>
          </cell>
          <cell r="P4947">
            <v>3</v>
          </cell>
          <cell r="Q4947">
            <v>42.6</v>
          </cell>
          <cell r="R4947">
            <v>21</v>
          </cell>
          <cell r="S4947">
            <v>42.599999999999994</v>
          </cell>
          <cell r="T4947" t="str">
            <v xml:space="preserve"> </v>
          </cell>
        </row>
        <row r="4948">
          <cell r="A4948" t="str">
            <v>85082000</v>
          </cell>
          <cell r="B4948" t="str">
            <v>Scies et tron_x0007_onneuses _x0005_ moteur _x0002_lectrique...</v>
          </cell>
          <cell r="C4948">
            <v>38393</v>
          </cell>
          <cell r="D4948">
            <v>10</v>
          </cell>
          <cell r="E4948">
            <v>0</v>
          </cell>
          <cell r="F4948">
            <v>18</v>
          </cell>
          <cell r="G4948">
            <v>10</v>
          </cell>
          <cell r="H4948">
            <v>0</v>
          </cell>
          <cell r="I4948">
            <v>18</v>
          </cell>
          <cell r="J4948">
            <v>1</v>
          </cell>
          <cell r="K4948">
            <v>0</v>
          </cell>
          <cell r="L4948" t="str">
            <v>KGM</v>
          </cell>
          <cell r="M4948">
            <v>0</v>
          </cell>
          <cell r="N4948">
            <v>0</v>
          </cell>
          <cell r="O4948" t="str">
            <v>CLASSE</v>
          </cell>
          <cell r="P4948">
            <v>2</v>
          </cell>
          <cell r="Q4948">
            <v>30.8</v>
          </cell>
          <cell r="R4948">
            <v>11</v>
          </cell>
          <cell r="S4948">
            <v>30.800000000000011</v>
          </cell>
          <cell r="T4948" t="str">
            <v xml:space="preserve"> </v>
          </cell>
        </row>
        <row r="4949">
          <cell r="A4949" t="str">
            <v>85088000</v>
          </cell>
          <cell r="B4949" t="str">
            <v>Outils _x0005_ moteur _x0002_lectrique incorpor_x0002_ autre que du 85081000 et du 85082000</v>
          </cell>
          <cell r="C4949">
            <v>38393</v>
          </cell>
          <cell r="D4949">
            <v>20</v>
          </cell>
          <cell r="E4949">
            <v>0</v>
          </cell>
          <cell r="F4949">
            <v>18</v>
          </cell>
          <cell r="G4949">
            <v>20</v>
          </cell>
          <cell r="H4949">
            <v>0</v>
          </cell>
          <cell r="I4949">
            <v>18</v>
          </cell>
          <cell r="J4949">
            <v>1</v>
          </cell>
          <cell r="K4949">
            <v>0</v>
          </cell>
          <cell r="L4949" t="str">
            <v>KGM</v>
          </cell>
          <cell r="M4949">
            <v>0</v>
          </cell>
          <cell r="N4949">
            <v>0</v>
          </cell>
          <cell r="O4949" t="str">
            <v>CLASSE</v>
          </cell>
          <cell r="P4949">
            <v>3</v>
          </cell>
          <cell r="Q4949">
            <v>42.6</v>
          </cell>
          <cell r="R4949">
            <v>21</v>
          </cell>
          <cell r="S4949">
            <v>42.599999999999994</v>
          </cell>
          <cell r="T4949" t="str">
            <v xml:space="preserve"> </v>
          </cell>
        </row>
        <row r="4950">
          <cell r="A4950" t="str">
            <v>85089000</v>
          </cell>
          <cell r="B4950" t="str">
            <v>Parties d'outils _x0002_lectrom_x0002_caniques...</v>
          </cell>
          <cell r="C4950">
            <v>38393</v>
          </cell>
          <cell r="D4950">
            <v>20</v>
          </cell>
          <cell r="E4950">
            <v>0</v>
          </cell>
          <cell r="F4950">
            <v>18</v>
          </cell>
          <cell r="G4950">
            <v>20</v>
          </cell>
          <cell r="H4950">
            <v>0</v>
          </cell>
          <cell r="I4950">
            <v>18</v>
          </cell>
          <cell r="J4950">
            <v>1</v>
          </cell>
          <cell r="K4950">
            <v>0</v>
          </cell>
          <cell r="L4950">
            <v>0</v>
          </cell>
          <cell r="M4950">
            <v>0</v>
          </cell>
          <cell r="N4950">
            <v>0</v>
          </cell>
          <cell r="O4950" t="str">
            <v>CLASSE</v>
          </cell>
          <cell r="P4950">
            <v>3</v>
          </cell>
          <cell r="Q4950">
            <v>42.6</v>
          </cell>
          <cell r="R4950">
            <v>21</v>
          </cell>
          <cell r="S4950">
            <v>42.599999999999994</v>
          </cell>
          <cell r="T4950" t="str">
            <v xml:space="preserve"> </v>
          </cell>
        </row>
        <row r="4951">
          <cell r="A4951" t="str">
            <v>85091000</v>
          </cell>
          <cell r="B4951" t="str">
            <v>Aspirateurs de poussieres a usage domestique</v>
          </cell>
          <cell r="C4951">
            <v>38393</v>
          </cell>
          <cell r="D4951">
            <v>30</v>
          </cell>
          <cell r="E4951">
            <v>0</v>
          </cell>
          <cell r="F4951">
            <v>18</v>
          </cell>
          <cell r="G4951">
            <v>30</v>
          </cell>
          <cell r="H4951">
            <v>0</v>
          </cell>
          <cell r="I4951">
            <v>18</v>
          </cell>
          <cell r="J4951">
            <v>1</v>
          </cell>
          <cell r="K4951">
            <v>0</v>
          </cell>
          <cell r="L4951" t="str">
            <v>NMB</v>
          </cell>
          <cell r="M4951">
            <v>0</v>
          </cell>
          <cell r="N4951">
            <v>0</v>
          </cell>
          <cell r="O4951" t="str">
            <v>CLASSE</v>
          </cell>
          <cell r="P4951">
            <v>4</v>
          </cell>
          <cell r="Q4951">
            <v>54.4</v>
          </cell>
          <cell r="R4951">
            <v>31</v>
          </cell>
          <cell r="S4951">
            <v>54.400000000000006</v>
          </cell>
          <cell r="T4951" t="str">
            <v xml:space="preserve"> </v>
          </cell>
        </row>
        <row r="4952">
          <cell r="A4952" t="str">
            <v>85092000</v>
          </cell>
          <cell r="B4952" t="str">
            <v>Cireuses a parquets a usage domestique</v>
          </cell>
          <cell r="C4952">
            <v>38393</v>
          </cell>
          <cell r="D4952">
            <v>30</v>
          </cell>
          <cell r="E4952">
            <v>0</v>
          </cell>
          <cell r="F4952">
            <v>18</v>
          </cell>
          <cell r="G4952">
            <v>30</v>
          </cell>
          <cell r="H4952">
            <v>0</v>
          </cell>
          <cell r="I4952">
            <v>18</v>
          </cell>
          <cell r="J4952">
            <v>1</v>
          </cell>
          <cell r="K4952">
            <v>0</v>
          </cell>
          <cell r="L4952" t="str">
            <v>NMB</v>
          </cell>
          <cell r="M4952">
            <v>0</v>
          </cell>
          <cell r="N4952">
            <v>0</v>
          </cell>
          <cell r="O4952" t="str">
            <v>CLASSE</v>
          </cell>
          <cell r="P4952">
            <v>4</v>
          </cell>
          <cell r="Q4952">
            <v>54.4</v>
          </cell>
          <cell r="R4952">
            <v>31</v>
          </cell>
          <cell r="S4952">
            <v>54.400000000000006</v>
          </cell>
          <cell r="T4952" t="str">
            <v xml:space="preserve"> </v>
          </cell>
        </row>
        <row r="4953">
          <cell r="A4953" t="str">
            <v>85093000</v>
          </cell>
          <cell r="B4953" t="str">
            <v>Broyeurs pour dechets de cuisine a usage domestique</v>
          </cell>
          <cell r="C4953">
            <v>38393</v>
          </cell>
          <cell r="D4953">
            <v>30</v>
          </cell>
          <cell r="E4953">
            <v>0</v>
          </cell>
          <cell r="F4953">
            <v>18</v>
          </cell>
          <cell r="G4953">
            <v>30</v>
          </cell>
          <cell r="H4953">
            <v>0</v>
          </cell>
          <cell r="I4953">
            <v>18</v>
          </cell>
          <cell r="J4953">
            <v>1</v>
          </cell>
          <cell r="K4953">
            <v>0</v>
          </cell>
          <cell r="L4953" t="str">
            <v>NMB</v>
          </cell>
          <cell r="M4953">
            <v>0</v>
          </cell>
          <cell r="N4953">
            <v>0</v>
          </cell>
          <cell r="O4953" t="str">
            <v>CLASSE</v>
          </cell>
          <cell r="P4953">
            <v>4</v>
          </cell>
          <cell r="Q4953">
            <v>54.4</v>
          </cell>
          <cell r="R4953">
            <v>31</v>
          </cell>
          <cell r="S4953">
            <v>54.400000000000006</v>
          </cell>
          <cell r="T4953" t="str">
            <v xml:space="preserve"> </v>
          </cell>
        </row>
        <row r="4954">
          <cell r="A4954" t="str">
            <v>85094000</v>
          </cell>
          <cell r="B4954" t="str">
            <v>Broyeurs et melangeurs pour aliments presse-fruits,legumes a usage domest.</v>
          </cell>
          <cell r="C4954">
            <v>38393</v>
          </cell>
          <cell r="D4954">
            <v>30</v>
          </cell>
          <cell r="E4954">
            <v>0</v>
          </cell>
          <cell r="F4954">
            <v>18</v>
          </cell>
          <cell r="G4954">
            <v>30</v>
          </cell>
          <cell r="H4954">
            <v>0</v>
          </cell>
          <cell r="I4954">
            <v>18</v>
          </cell>
          <cell r="J4954">
            <v>1</v>
          </cell>
          <cell r="K4954">
            <v>0</v>
          </cell>
          <cell r="L4954" t="str">
            <v>NMB</v>
          </cell>
          <cell r="M4954">
            <v>0</v>
          </cell>
          <cell r="N4954">
            <v>0</v>
          </cell>
          <cell r="O4954" t="str">
            <v>CLASSE</v>
          </cell>
          <cell r="P4954">
            <v>4</v>
          </cell>
          <cell r="Q4954">
            <v>54.4</v>
          </cell>
          <cell r="R4954">
            <v>31</v>
          </cell>
          <cell r="S4954">
            <v>54.400000000000006</v>
          </cell>
          <cell r="T4954" t="str">
            <v xml:space="preserve"> </v>
          </cell>
        </row>
        <row r="4955">
          <cell r="A4955" t="str">
            <v>85098000</v>
          </cell>
          <cell r="B4955" t="str">
            <v>Appareils domestiques electromecaniques a moteur electrique ndnca</v>
          </cell>
          <cell r="C4955">
            <v>38393</v>
          </cell>
          <cell r="D4955">
            <v>30</v>
          </cell>
          <cell r="E4955">
            <v>0</v>
          </cell>
          <cell r="F4955">
            <v>18</v>
          </cell>
          <cell r="G4955">
            <v>30</v>
          </cell>
          <cell r="H4955">
            <v>0</v>
          </cell>
          <cell r="I4955">
            <v>18</v>
          </cell>
          <cell r="J4955">
            <v>1</v>
          </cell>
          <cell r="K4955">
            <v>0</v>
          </cell>
          <cell r="L4955" t="str">
            <v>NMB</v>
          </cell>
          <cell r="M4955">
            <v>0</v>
          </cell>
          <cell r="N4955">
            <v>0</v>
          </cell>
          <cell r="O4955" t="str">
            <v>CLASSE</v>
          </cell>
          <cell r="P4955">
            <v>4</v>
          </cell>
          <cell r="Q4955">
            <v>54.4</v>
          </cell>
          <cell r="R4955">
            <v>31</v>
          </cell>
          <cell r="S4955">
            <v>54.400000000000006</v>
          </cell>
          <cell r="T4955" t="str">
            <v xml:space="preserve"> </v>
          </cell>
        </row>
        <row r="4956">
          <cell r="A4956" t="str">
            <v>85099000</v>
          </cell>
          <cell r="B4956" t="str">
            <v>Parties d'appareils domestiques electromecaniques du n. 85.09</v>
          </cell>
          <cell r="C4956">
            <v>38393</v>
          </cell>
          <cell r="D4956">
            <v>20</v>
          </cell>
          <cell r="E4956">
            <v>0</v>
          </cell>
          <cell r="F4956">
            <v>18</v>
          </cell>
          <cell r="G4956">
            <v>20</v>
          </cell>
          <cell r="H4956">
            <v>0</v>
          </cell>
          <cell r="I4956">
            <v>18</v>
          </cell>
          <cell r="J4956">
            <v>1</v>
          </cell>
          <cell r="K4956">
            <v>0</v>
          </cell>
          <cell r="L4956" t="str">
            <v>KGM</v>
          </cell>
          <cell r="M4956">
            <v>0</v>
          </cell>
          <cell r="N4956">
            <v>0</v>
          </cell>
          <cell r="O4956" t="str">
            <v>CLASSE</v>
          </cell>
          <cell r="P4956">
            <v>3</v>
          </cell>
          <cell r="Q4956">
            <v>42.6</v>
          </cell>
          <cell r="R4956">
            <v>21</v>
          </cell>
          <cell r="S4956">
            <v>42.599999999999994</v>
          </cell>
          <cell r="T4956" t="str">
            <v xml:space="preserve"> </v>
          </cell>
        </row>
        <row r="4957">
          <cell r="A4957" t="str">
            <v>85101000</v>
          </cell>
          <cell r="B4957" t="str">
            <v>Rasoirs electriques</v>
          </cell>
          <cell r="C4957">
            <v>38393</v>
          </cell>
          <cell r="D4957">
            <v>30</v>
          </cell>
          <cell r="E4957">
            <v>0</v>
          </cell>
          <cell r="F4957">
            <v>18</v>
          </cell>
          <cell r="G4957">
            <v>30</v>
          </cell>
          <cell r="H4957">
            <v>0</v>
          </cell>
          <cell r="I4957">
            <v>18</v>
          </cell>
          <cell r="J4957">
            <v>1</v>
          </cell>
          <cell r="K4957">
            <v>0</v>
          </cell>
          <cell r="L4957" t="str">
            <v>NMB</v>
          </cell>
          <cell r="M4957">
            <v>0</v>
          </cell>
          <cell r="N4957">
            <v>0</v>
          </cell>
          <cell r="O4957" t="str">
            <v>CLASSE</v>
          </cell>
          <cell r="P4957">
            <v>4</v>
          </cell>
          <cell r="Q4957">
            <v>54.4</v>
          </cell>
          <cell r="R4957">
            <v>31</v>
          </cell>
          <cell r="S4957">
            <v>54.400000000000006</v>
          </cell>
          <cell r="T4957" t="str">
            <v xml:space="preserve"> </v>
          </cell>
        </row>
        <row r="4958">
          <cell r="A4958" t="str">
            <v>85102000</v>
          </cell>
          <cell r="B4958" t="str">
            <v>Tondeuses electriques</v>
          </cell>
          <cell r="C4958">
            <v>38393</v>
          </cell>
          <cell r="D4958">
            <v>30</v>
          </cell>
          <cell r="E4958">
            <v>0</v>
          </cell>
          <cell r="F4958">
            <v>18</v>
          </cell>
          <cell r="G4958">
            <v>30</v>
          </cell>
          <cell r="H4958">
            <v>0</v>
          </cell>
          <cell r="I4958">
            <v>18</v>
          </cell>
          <cell r="J4958">
            <v>1</v>
          </cell>
          <cell r="K4958">
            <v>0</v>
          </cell>
          <cell r="L4958" t="str">
            <v>NMB</v>
          </cell>
          <cell r="M4958">
            <v>0</v>
          </cell>
          <cell r="N4958">
            <v>0</v>
          </cell>
          <cell r="O4958" t="str">
            <v>CLASSE</v>
          </cell>
          <cell r="P4958">
            <v>4</v>
          </cell>
          <cell r="Q4958">
            <v>54.4</v>
          </cell>
          <cell r="R4958">
            <v>31</v>
          </cell>
          <cell r="S4958">
            <v>54.400000000000006</v>
          </cell>
          <cell r="T4958" t="str">
            <v xml:space="preserve"> </v>
          </cell>
        </row>
        <row r="4959">
          <cell r="A4959" t="str">
            <v>85103000</v>
          </cell>
          <cell r="B4959" t="str">
            <v>Appareil a epiler a moteur electrique</v>
          </cell>
          <cell r="C4959">
            <v>38393</v>
          </cell>
          <cell r="D4959">
            <v>30</v>
          </cell>
          <cell r="E4959">
            <v>0</v>
          </cell>
          <cell r="F4959">
            <v>18</v>
          </cell>
          <cell r="G4959">
            <v>30</v>
          </cell>
          <cell r="H4959">
            <v>0</v>
          </cell>
          <cell r="I4959">
            <v>18</v>
          </cell>
          <cell r="J4959">
            <v>1</v>
          </cell>
          <cell r="K4959">
            <v>0</v>
          </cell>
          <cell r="L4959" t="str">
            <v>NMB</v>
          </cell>
          <cell r="M4959">
            <v>0</v>
          </cell>
          <cell r="N4959">
            <v>0</v>
          </cell>
          <cell r="O4959" t="str">
            <v>CLASSE</v>
          </cell>
          <cell r="P4959">
            <v>4</v>
          </cell>
          <cell r="Q4959">
            <v>54.4</v>
          </cell>
          <cell r="R4959">
            <v>31</v>
          </cell>
          <cell r="S4959">
            <v>54.400000000000006</v>
          </cell>
          <cell r="T4959" t="str">
            <v xml:space="preserve"> </v>
          </cell>
        </row>
        <row r="4960">
          <cell r="A4960" t="str">
            <v>85109000</v>
          </cell>
          <cell r="B4960" t="str">
            <v>Parties de rasoirs, de tondeuses... electriques</v>
          </cell>
          <cell r="C4960">
            <v>38393</v>
          </cell>
          <cell r="D4960">
            <v>20</v>
          </cell>
          <cell r="E4960">
            <v>0</v>
          </cell>
          <cell r="F4960">
            <v>18</v>
          </cell>
          <cell r="G4960">
            <v>20</v>
          </cell>
          <cell r="H4960">
            <v>0</v>
          </cell>
          <cell r="I4960">
            <v>18</v>
          </cell>
          <cell r="J4960">
            <v>1</v>
          </cell>
          <cell r="K4960">
            <v>0</v>
          </cell>
          <cell r="L4960" t="str">
            <v>KGM</v>
          </cell>
          <cell r="M4960">
            <v>0</v>
          </cell>
          <cell r="N4960">
            <v>0</v>
          </cell>
          <cell r="O4960" t="str">
            <v>CLASSE</v>
          </cell>
          <cell r="P4960">
            <v>3</v>
          </cell>
          <cell r="Q4960">
            <v>42.6</v>
          </cell>
          <cell r="R4960">
            <v>21</v>
          </cell>
          <cell r="S4960">
            <v>42.599999999999994</v>
          </cell>
          <cell r="T4960" t="str">
            <v xml:space="preserve"> </v>
          </cell>
        </row>
        <row r="4961">
          <cell r="A4961" t="str">
            <v>85111000</v>
          </cell>
          <cell r="B4961" t="str">
            <v>Bougies d'allumage</v>
          </cell>
          <cell r="C4961">
            <v>38393</v>
          </cell>
          <cell r="D4961">
            <v>20</v>
          </cell>
          <cell r="E4961">
            <v>0</v>
          </cell>
          <cell r="F4961">
            <v>18</v>
          </cell>
          <cell r="G4961">
            <v>20</v>
          </cell>
          <cell r="H4961">
            <v>0</v>
          </cell>
          <cell r="I4961">
            <v>18</v>
          </cell>
          <cell r="J4961">
            <v>1</v>
          </cell>
          <cell r="K4961">
            <v>0</v>
          </cell>
          <cell r="L4961" t="str">
            <v>KGM</v>
          </cell>
          <cell r="M4961">
            <v>0</v>
          </cell>
          <cell r="N4961">
            <v>0</v>
          </cell>
          <cell r="O4961" t="str">
            <v>CLASSE</v>
          </cell>
          <cell r="P4961">
            <v>3</v>
          </cell>
          <cell r="Q4961">
            <v>42.6</v>
          </cell>
          <cell r="R4961">
            <v>21</v>
          </cell>
          <cell r="S4961">
            <v>42.599999999999994</v>
          </cell>
          <cell r="T4961" t="str">
            <v xml:space="preserve"> </v>
          </cell>
        </row>
        <row r="4962">
          <cell r="A4962" t="str">
            <v>85112000</v>
          </cell>
          <cell r="B4962" t="str">
            <v>Magnetos, dynamos-magnetos, volants magnetiques</v>
          </cell>
          <cell r="C4962">
            <v>38393</v>
          </cell>
          <cell r="D4962">
            <v>20</v>
          </cell>
          <cell r="E4962">
            <v>0</v>
          </cell>
          <cell r="F4962">
            <v>18</v>
          </cell>
          <cell r="G4962">
            <v>20</v>
          </cell>
          <cell r="H4962">
            <v>0</v>
          </cell>
          <cell r="I4962">
            <v>18</v>
          </cell>
          <cell r="J4962">
            <v>1</v>
          </cell>
          <cell r="K4962">
            <v>0</v>
          </cell>
          <cell r="L4962" t="str">
            <v>NMB</v>
          </cell>
          <cell r="M4962">
            <v>0</v>
          </cell>
          <cell r="N4962">
            <v>0</v>
          </cell>
          <cell r="O4962" t="str">
            <v>CLASSE</v>
          </cell>
          <cell r="P4962">
            <v>3</v>
          </cell>
          <cell r="Q4962">
            <v>42.6</v>
          </cell>
          <cell r="R4962">
            <v>21</v>
          </cell>
          <cell r="S4962">
            <v>42.599999999999994</v>
          </cell>
          <cell r="T4962" t="str">
            <v xml:space="preserve"> </v>
          </cell>
        </row>
        <row r="4963">
          <cell r="A4963" t="str">
            <v>85113000</v>
          </cell>
          <cell r="B4963" t="str">
            <v>Distributeurs, bobines d'allumage</v>
          </cell>
          <cell r="C4963">
            <v>38393</v>
          </cell>
          <cell r="D4963">
            <v>20</v>
          </cell>
          <cell r="E4963">
            <v>0</v>
          </cell>
          <cell r="F4963">
            <v>18</v>
          </cell>
          <cell r="G4963">
            <v>20</v>
          </cell>
          <cell r="H4963">
            <v>0</v>
          </cell>
          <cell r="I4963">
            <v>18</v>
          </cell>
          <cell r="J4963">
            <v>1</v>
          </cell>
          <cell r="K4963">
            <v>0</v>
          </cell>
          <cell r="L4963" t="str">
            <v>NMB</v>
          </cell>
          <cell r="M4963">
            <v>0</v>
          </cell>
          <cell r="N4963">
            <v>0</v>
          </cell>
          <cell r="O4963" t="str">
            <v>CLASSE</v>
          </cell>
          <cell r="P4963">
            <v>3</v>
          </cell>
          <cell r="Q4963">
            <v>42.6</v>
          </cell>
          <cell r="R4963">
            <v>21</v>
          </cell>
          <cell r="S4963">
            <v>42.599999999999994</v>
          </cell>
          <cell r="T4963" t="str">
            <v xml:space="preserve"> </v>
          </cell>
        </row>
        <row r="4964">
          <cell r="A4964" t="str">
            <v>85114000</v>
          </cell>
          <cell r="B4964" t="str">
            <v>Demarreurs (meme fonctionnant comme generatrices)</v>
          </cell>
          <cell r="C4964">
            <v>38393</v>
          </cell>
          <cell r="D4964">
            <v>20</v>
          </cell>
          <cell r="E4964">
            <v>0</v>
          </cell>
          <cell r="F4964">
            <v>18</v>
          </cell>
          <cell r="G4964">
            <v>20</v>
          </cell>
          <cell r="H4964">
            <v>0</v>
          </cell>
          <cell r="I4964">
            <v>18</v>
          </cell>
          <cell r="J4964">
            <v>1</v>
          </cell>
          <cell r="K4964">
            <v>0</v>
          </cell>
          <cell r="L4964" t="str">
            <v>NMB</v>
          </cell>
          <cell r="M4964">
            <v>0</v>
          </cell>
          <cell r="N4964">
            <v>0</v>
          </cell>
          <cell r="O4964" t="str">
            <v>CLASSE</v>
          </cell>
          <cell r="P4964">
            <v>3</v>
          </cell>
          <cell r="Q4964">
            <v>42.6</v>
          </cell>
          <cell r="R4964">
            <v>21</v>
          </cell>
          <cell r="S4964">
            <v>42.599999999999994</v>
          </cell>
          <cell r="T4964" t="str">
            <v xml:space="preserve"> </v>
          </cell>
        </row>
        <row r="4965">
          <cell r="A4965" t="str">
            <v>85115000</v>
          </cell>
          <cell r="B4965" t="str">
            <v>Generatrices autres que du 851120 a 851140</v>
          </cell>
          <cell r="C4965">
            <v>38393</v>
          </cell>
          <cell r="D4965">
            <v>20</v>
          </cell>
          <cell r="E4965">
            <v>0</v>
          </cell>
          <cell r="F4965">
            <v>18</v>
          </cell>
          <cell r="G4965">
            <v>20</v>
          </cell>
          <cell r="H4965">
            <v>0</v>
          </cell>
          <cell r="I4965">
            <v>18</v>
          </cell>
          <cell r="J4965">
            <v>1</v>
          </cell>
          <cell r="K4965">
            <v>0</v>
          </cell>
          <cell r="L4965" t="str">
            <v>NMB</v>
          </cell>
          <cell r="M4965">
            <v>0</v>
          </cell>
          <cell r="N4965">
            <v>0</v>
          </cell>
          <cell r="O4965" t="str">
            <v>CLASSE</v>
          </cell>
          <cell r="P4965">
            <v>3</v>
          </cell>
          <cell r="Q4965">
            <v>42.6</v>
          </cell>
          <cell r="R4965">
            <v>21</v>
          </cell>
          <cell r="S4965">
            <v>42.599999999999994</v>
          </cell>
          <cell r="T4965" t="str">
            <v xml:space="preserve"> </v>
          </cell>
        </row>
        <row r="4966">
          <cell r="A4966" t="str">
            <v>85118000</v>
          </cell>
          <cell r="B4966" t="str">
            <v>Appareils et dispositifs elect. d'allum. ou de demarrage pr moteur</v>
          </cell>
          <cell r="C4966">
            <v>38393</v>
          </cell>
          <cell r="D4966">
            <v>20</v>
          </cell>
          <cell r="E4966">
            <v>0</v>
          </cell>
          <cell r="F4966">
            <v>18</v>
          </cell>
          <cell r="G4966">
            <v>20</v>
          </cell>
          <cell r="H4966">
            <v>0</v>
          </cell>
          <cell r="I4966">
            <v>18</v>
          </cell>
          <cell r="J4966">
            <v>1</v>
          </cell>
          <cell r="K4966">
            <v>0</v>
          </cell>
          <cell r="L4966" t="str">
            <v>KGM</v>
          </cell>
          <cell r="M4966">
            <v>0</v>
          </cell>
          <cell r="N4966">
            <v>0</v>
          </cell>
          <cell r="O4966" t="str">
            <v>CLASSE</v>
          </cell>
          <cell r="P4966">
            <v>3</v>
          </cell>
          <cell r="Q4966">
            <v>42.6</v>
          </cell>
          <cell r="R4966">
            <v>21</v>
          </cell>
          <cell r="S4966">
            <v>42.599999999999994</v>
          </cell>
          <cell r="T4966" t="str">
            <v xml:space="preserve"> </v>
          </cell>
        </row>
        <row r="4967">
          <cell r="A4967" t="str">
            <v>85119000</v>
          </cell>
          <cell r="B4967" t="str">
            <v>Parties d'appareils et dispositifs d'allumage ou demarrage pour moteurs</v>
          </cell>
          <cell r="C4967">
            <v>38393</v>
          </cell>
          <cell r="D4967">
            <v>20</v>
          </cell>
          <cell r="E4967">
            <v>0</v>
          </cell>
          <cell r="F4967">
            <v>18</v>
          </cell>
          <cell r="G4967">
            <v>20</v>
          </cell>
          <cell r="H4967">
            <v>0</v>
          </cell>
          <cell r="I4967">
            <v>18</v>
          </cell>
          <cell r="J4967">
            <v>1</v>
          </cell>
          <cell r="K4967">
            <v>0</v>
          </cell>
          <cell r="L4967" t="str">
            <v>KGM</v>
          </cell>
          <cell r="M4967">
            <v>0</v>
          </cell>
          <cell r="N4967">
            <v>0</v>
          </cell>
          <cell r="O4967" t="str">
            <v>CLASSE</v>
          </cell>
          <cell r="P4967">
            <v>3</v>
          </cell>
          <cell r="Q4967">
            <v>42.6</v>
          </cell>
          <cell r="R4967">
            <v>21</v>
          </cell>
          <cell r="S4967">
            <v>42.599999999999994</v>
          </cell>
          <cell r="T4967" t="str">
            <v xml:space="preserve"> </v>
          </cell>
        </row>
        <row r="4968">
          <cell r="A4968" t="str">
            <v>85121000</v>
          </cell>
          <cell r="B4968" t="str">
            <v>App. d'eclairage ou de signalisation visuelle des types pour bicyclettes</v>
          </cell>
          <cell r="C4968">
            <v>38393</v>
          </cell>
          <cell r="D4968">
            <v>20</v>
          </cell>
          <cell r="E4968">
            <v>0</v>
          </cell>
          <cell r="F4968">
            <v>18</v>
          </cell>
          <cell r="G4968">
            <v>20</v>
          </cell>
          <cell r="H4968">
            <v>0</v>
          </cell>
          <cell r="I4968">
            <v>18</v>
          </cell>
          <cell r="J4968">
            <v>1</v>
          </cell>
          <cell r="K4968">
            <v>0</v>
          </cell>
          <cell r="L4968" t="str">
            <v>KGM</v>
          </cell>
          <cell r="M4968">
            <v>0</v>
          </cell>
          <cell r="N4968">
            <v>0</v>
          </cell>
          <cell r="O4968" t="str">
            <v>CLASSE</v>
          </cell>
          <cell r="P4968">
            <v>3</v>
          </cell>
          <cell r="Q4968">
            <v>42.6</v>
          </cell>
          <cell r="R4968">
            <v>21</v>
          </cell>
          <cell r="S4968">
            <v>42.599999999999994</v>
          </cell>
          <cell r="T4968" t="str">
            <v xml:space="preserve"> </v>
          </cell>
        </row>
        <row r="4969">
          <cell r="A4969" t="str">
            <v>85122000</v>
          </cell>
          <cell r="B4969" t="str">
            <v>Appareils d'eclairage ou de signalisation visuelle autre que du 851210</v>
          </cell>
          <cell r="C4969">
            <v>38393</v>
          </cell>
          <cell r="D4969">
            <v>20</v>
          </cell>
          <cell r="E4969">
            <v>0</v>
          </cell>
          <cell r="F4969">
            <v>18</v>
          </cell>
          <cell r="G4969">
            <v>20</v>
          </cell>
          <cell r="H4969">
            <v>0</v>
          </cell>
          <cell r="I4969">
            <v>18</v>
          </cell>
          <cell r="J4969">
            <v>1</v>
          </cell>
          <cell r="K4969">
            <v>0</v>
          </cell>
          <cell r="L4969" t="str">
            <v>KGM</v>
          </cell>
          <cell r="M4969">
            <v>0</v>
          </cell>
          <cell r="N4969">
            <v>0</v>
          </cell>
          <cell r="O4969" t="str">
            <v>CLASSE</v>
          </cell>
          <cell r="P4969">
            <v>3</v>
          </cell>
          <cell r="Q4969">
            <v>42.6</v>
          </cell>
          <cell r="R4969">
            <v>21</v>
          </cell>
          <cell r="S4969">
            <v>42.599999999999994</v>
          </cell>
          <cell r="T4969" t="str">
            <v xml:space="preserve"> </v>
          </cell>
        </row>
        <row r="4970">
          <cell r="A4970" t="str">
            <v>85123000</v>
          </cell>
          <cell r="B4970" t="str">
            <v>Appareils de signalisation acoustique</v>
          </cell>
          <cell r="C4970">
            <v>38393</v>
          </cell>
          <cell r="D4970">
            <v>20</v>
          </cell>
          <cell r="E4970">
            <v>0</v>
          </cell>
          <cell r="F4970">
            <v>18</v>
          </cell>
          <cell r="G4970">
            <v>20</v>
          </cell>
          <cell r="H4970">
            <v>0</v>
          </cell>
          <cell r="I4970">
            <v>18</v>
          </cell>
          <cell r="J4970">
            <v>1</v>
          </cell>
          <cell r="K4970">
            <v>0</v>
          </cell>
          <cell r="L4970" t="str">
            <v>KGM</v>
          </cell>
          <cell r="M4970">
            <v>0</v>
          </cell>
          <cell r="N4970">
            <v>0</v>
          </cell>
          <cell r="O4970" t="str">
            <v>CLASSE</v>
          </cell>
          <cell r="P4970">
            <v>3</v>
          </cell>
          <cell r="Q4970">
            <v>42.6</v>
          </cell>
          <cell r="R4970">
            <v>21</v>
          </cell>
          <cell r="S4970">
            <v>42.599999999999994</v>
          </cell>
          <cell r="T4970" t="str">
            <v xml:space="preserve"> </v>
          </cell>
        </row>
        <row r="4971">
          <cell r="A4971" t="str">
            <v>85124000</v>
          </cell>
          <cell r="B4971" t="str">
            <v>Essuie-glaces, degivreurs et dispositifs antibuee</v>
          </cell>
          <cell r="C4971">
            <v>38393</v>
          </cell>
          <cell r="D4971">
            <v>20</v>
          </cell>
          <cell r="E4971">
            <v>0</v>
          </cell>
          <cell r="F4971">
            <v>18</v>
          </cell>
          <cell r="G4971">
            <v>20</v>
          </cell>
          <cell r="H4971">
            <v>0</v>
          </cell>
          <cell r="I4971">
            <v>18</v>
          </cell>
          <cell r="J4971">
            <v>1</v>
          </cell>
          <cell r="K4971">
            <v>0</v>
          </cell>
          <cell r="L4971" t="str">
            <v>KGM</v>
          </cell>
          <cell r="M4971">
            <v>0</v>
          </cell>
          <cell r="N4971">
            <v>0</v>
          </cell>
          <cell r="O4971" t="str">
            <v>CLASSE</v>
          </cell>
          <cell r="P4971">
            <v>3</v>
          </cell>
          <cell r="Q4971">
            <v>42.6</v>
          </cell>
          <cell r="R4971">
            <v>21</v>
          </cell>
          <cell r="S4971">
            <v>42.599999999999994</v>
          </cell>
          <cell r="T4971" t="str">
            <v xml:space="preserve"> </v>
          </cell>
        </row>
        <row r="4972">
          <cell r="A4972" t="str">
            <v>85129000</v>
          </cell>
          <cell r="B4972" t="str">
            <v>Parties des appareils du n. 85.12, pour vehicules automobiles</v>
          </cell>
          <cell r="C4972">
            <v>38393</v>
          </cell>
          <cell r="D4972">
            <v>20</v>
          </cell>
          <cell r="E4972">
            <v>0</v>
          </cell>
          <cell r="F4972">
            <v>18</v>
          </cell>
          <cell r="G4972">
            <v>20</v>
          </cell>
          <cell r="H4972">
            <v>0</v>
          </cell>
          <cell r="I4972">
            <v>18</v>
          </cell>
          <cell r="J4972">
            <v>1</v>
          </cell>
          <cell r="K4972">
            <v>0</v>
          </cell>
          <cell r="L4972" t="str">
            <v>KGM</v>
          </cell>
          <cell r="M4972">
            <v>0</v>
          </cell>
          <cell r="N4972">
            <v>0</v>
          </cell>
          <cell r="O4972" t="str">
            <v>CLASSE</v>
          </cell>
          <cell r="P4972">
            <v>3</v>
          </cell>
          <cell r="Q4972">
            <v>42.6</v>
          </cell>
          <cell r="R4972">
            <v>21</v>
          </cell>
          <cell r="S4972">
            <v>42.599999999999994</v>
          </cell>
          <cell r="T4972" t="str">
            <v xml:space="preserve"> </v>
          </cell>
        </row>
        <row r="4973">
          <cell r="A4973" t="str">
            <v>85131000</v>
          </cell>
          <cell r="B4973" t="str">
            <v>Lampes electriques portatives,exclus appareils d'eclairages du no. 85.12</v>
          </cell>
          <cell r="C4973">
            <v>38393</v>
          </cell>
          <cell r="D4973">
            <v>20</v>
          </cell>
          <cell r="E4973">
            <v>0</v>
          </cell>
          <cell r="F4973">
            <v>18</v>
          </cell>
          <cell r="G4973">
            <v>20</v>
          </cell>
          <cell r="H4973">
            <v>0</v>
          </cell>
          <cell r="I4973">
            <v>18</v>
          </cell>
          <cell r="J4973">
            <v>1</v>
          </cell>
          <cell r="K4973">
            <v>0</v>
          </cell>
          <cell r="L4973" t="str">
            <v>KGM</v>
          </cell>
          <cell r="M4973">
            <v>0</v>
          </cell>
          <cell r="N4973">
            <v>0</v>
          </cell>
          <cell r="O4973" t="str">
            <v>CLASSE</v>
          </cell>
          <cell r="P4973">
            <v>3</v>
          </cell>
          <cell r="Q4973">
            <v>42.6</v>
          </cell>
          <cell r="R4973">
            <v>21</v>
          </cell>
          <cell r="S4973">
            <v>42.599999999999994</v>
          </cell>
          <cell r="T4973" t="str">
            <v xml:space="preserve"> </v>
          </cell>
        </row>
        <row r="4974">
          <cell r="A4974" t="str">
            <v>85139000</v>
          </cell>
          <cell r="B4974" t="str">
            <v>Parties de lampes electriques portatives</v>
          </cell>
          <cell r="C4974">
            <v>38393</v>
          </cell>
          <cell r="D4974">
            <v>20</v>
          </cell>
          <cell r="E4974">
            <v>0</v>
          </cell>
          <cell r="F4974">
            <v>18</v>
          </cell>
          <cell r="G4974">
            <v>20</v>
          </cell>
          <cell r="H4974">
            <v>0</v>
          </cell>
          <cell r="I4974">
            <v>18</v>
          </cell>
          <cell r="J4974">
            <v>1</v>
          </cell>
          <cell r="K4974">
            <v>0</v>
          </cell>
          <cell r="L4974" t="str">
            <v>KGM</v>
          </cell>
          <cell r="M4974">
            <v>0</v>
          </cell>
          <cell r="N4974">
            <v>0</v>
          </cell>
          <cell r="O4974" t="str">
            <v>CLASSE</v>
          </cell>
          <cell r="P4974">
            <v>3</v>
          </cell>
          <cell r="Q4974">
            <v>42.6</v>
          </cell>
          <cell r="R4974">
            <v>21</v>
          </cell>
          <cell r="S4974">
            <v>42.599999999999994</v>
          </cell>
          <cell r="T4974" t="str">
            <v xml:space="preserve"> </v>
          </cell>
        </row>
        <row r="4975">
          <cell r="A4975" t="str">
            <v>85141000</v>
          </cell>
          <cell r="B4975" t="str">
            <v>Fours a resistance indust. ou lab. (a chauffage indirect)</v>
          </cell>
          <cell r="C4975">
            <v>38393</v>
          </cell>
          <cell r="D4975">
            <v>10</v>
          </cell>
          <cell r="E4975">
            <v>0</v>
          </cell>
          <cell r="F4975">
            <v>18</v>
          </cell>
          <cell r="G4975">
            <v>10</v>
          </cell>
          <cell r="H4975">
            <v>0</v>
          </cell>
          <cell r="I4975">
            <v>18</v>
          </cell>
          <cell r="J4975">
            <v>1</v>
          </cell>
          <cell r="K4975">
            <v>0</v>
          </cell>
          <cell r="L4975" t="str">
            <v>NMB</v>
          </cell>
          <cell r="M4975">
            <v>0</v>
          </cell>
          <cell r="N4975">
            <v>0</v>
          </cell>
          <cell r="O4975" t="str">
            <v>CLASSE</v>
          </cell>
          <cell r="P4975">
            <v>2</v>
          </cell>
          <cell r="Q4975">
            <v>30.8</v>
          </cell>
          <cell r="R4975">
            <v>11</v>
          </cell>
          <cell r="S4975">
            <v>30.800000000000011</v>
          </cell>
          <cell r="T4975" t="str">
            <v xml:space="preserve"> </v>
          </cell>
        </row>
        <row r="4976">
          <cell r="A4976" t="str">
            <v>85142000</v>
          </cell>
          <cell r="B4976" t="str">
            <v>Fours indust. ou de labo. fonctionnant par induction ou pertes dielect.</v>
          </cell>
          <cell r="C4976">
            <v>38393</v>
          </cell>
          <cell r="D4976">
            <v>10</v>
          </cell>
          <cell r="E4976">
            <v>0</v>
          </cell>
          <cell r="F4976">
            <v>18</v>
          </cell>
          <cell r="G4976">
            <v>10</v>
          </cell>
          <cell r="H4976">
            <v>0</v>
          </cell>
          <cell r="I4976">
            <v>18</v>
          </cell>
          <cell r="J4976">
            <v>1</v>
          </cell>
          <cell r="K4976">
            <v>0</v>
          </cell>
          <cell r="L4976" t="str">
            <v>NMB</v>
          </cell>
          <cell r="M4976">
            <v>0</v>
          </cell>
          <cell r="N4976">
            <v>0</v>
          </cell>
          <cell r="O4976" t="str">
            <v>CLASSE</v>
          </cell>
          <cell r="P4976">
            <v>2</v>
          </cell>
          <cell r="Q4976">
            <v>30.8</v>
          </cell>
          <cell r="R4976">
            <v>11</v>
          </cell>
          <cell r="S4976">
            <v>30.800000000000011</v>
          </cell>
          <cell r="T4976" t="str">
            <v xml:space="preserve"> </v>
          </cell>
        </row>
        <row r="4977">
          <cell r="A4977" t="str">
            <v>85143000</v>
          </cell>
          <cell r="B4977" t="str">
            <v>Fours electriques autres que du 851410 et 851420</v>
          </cell>
          <cell r="C4977">
            <v>38393</v>
          </cell>
          <cell r="D4977">
            <v>10</v>
          </cell>
          <cell r="E4977">
            <v>0</v>
          </cell>
          <cell r="F4977">
            <v>18</v>
          </cell>
          <cell r="G4977">
            <v>10</v>
          </cell>
          <cell r="H4977">
            <v>0</v>
          </cell>
          <cell r="I4977">
            <v>18</v>
          </cell>
          <cell r="J4977">
            <v>1</v>
          </cell>
          <cell r="K4977">
            <v>0</v>
          </cell>
          <cell r="L4977" t="str">
            <v>NMB</v>
          </cell>
          <cell r="M4977">
            <v>0</v>
          </cell>
          <cell r="N4977">
            <v>0</v>
          </cell>
          <cell r="O4977" t="str">
            <v>CLASSE</v>
          </cell>
          <cell r="P4977">
            <v>2</v>
          </cell>
          <cell r="Q4977">
            <v>30.8</v>
          </cell>
          <cell r="R4977">
            <v>11</v>
          </cell>
          <cell r="S4977">
            <v>30.800000000000011</v>
          </cell>
          <cell r="T4977" t="str">
            <v xml:space="preserve"> </v>
          </cell>
        </row>
        <row r="4978">
          <cell r="A4978" t="str">
            <v>85144000</v>
          </cell>
          <cell r="B4978" t="str">
            <v>Appareils de laboratoires pour traitement thermique</v>
          </cell>
          <cell r="C4978">
            <v>38393</v>
          </cell>
          <cell r="D4978">
            <v>10</v>
          </cell>
          <cell r="E4978">
            <v>0</v>
          </cell>
          <cell r="F4978">
            <v>18</v>
          </cell>
          <cell r="G4978">
            <v>10</v>
          </cell>
          <cell r="H4978">
            <v>0</v>
          </cell>
          <cell r="I4978">
            <v>18</v>
          </cell>
          <cell r="J4978">
            <v>1</v>
          </cell>
          <cell r="K4978">
            <v>0</v>
          </cell>
          <cell r="L4978" t="str">
            <v>NMB</v>
          </cell>
          <cell r="M4978">
            <v>0</v>
          </cell>
          <cell r="N4978">
            <v>0</v>
          </cell>
          <cell r="O4978" t="str">
            <v>CLASSE</v>
          </cell>
          <cell r="P4978">
            <v>2</v>
          </cell>
          <cell r="Q4978">
            <v>30.8</v>
          </cell>
          <cell r="R4978">
            <v>11</v>
          </cell>
          <cell r="S4978">
            <v>30.800000000000011</v>
          </cell>
          <cell r="T4978" t="str">
            <v xml:space="preserve"> </v>
          </cell>
        </row>
        <row r="4979">
          <cell r="A4979" t="str">
            <v>85149000</v>
          </cell>
          <cell r="B4979" t="str">
            <v>parties des appareils du 8514</v>
          </cell>
          <cell r="C4979">
            <v>38393</v>
          </cell>
          <cell r="D4979">
            <v>10</v>
          </cell>
          <cell r="E4979">
            <v>0</v>
          </cell>
          <cell r="F4979">
            <v>18</v>
          </cell>
          <cell r="G4979">
            <v>10</v>
          </cell>
          <cell r="H4979">
            <v>0</v>
          </cell>
          <cell r="I4979">
            <v>18</v>
          </cell>
          <cell r="J4979">
            <v>1</v>
          </cell>
          <cell r="K4979">
            <v>0</v>
          </cell>
          <cell r="L4979" t="str">
            <v>NMB</v>
          </cell>
          <cell r="M4979">
            <v>0</v>
          </cell>
          <cell r="N4979">
            <v>0</v>
          </cell>
          <cell r="O4979" t="str">
            <v>CLASSE</v>
          </cell>
          <cell r="P4979">
            <v>2</v>
          </cell>
          <cell r="Q4979">
            <v>30.8</v>
          </cell>
          <cell r="R4979">
            <v>11</v>
          </cell>
          <cell r="S4979">
            <v>30.800000000000011</v>
          </cell>
          <cell r="T4979" t="str">
            <v xml:space="preserve"> </v>
          </cell>
        </row>
        <row r="4980">
          <cell r="A4980" t="str">
            <v>85151100</v>
          </cell>
          <cell r="B4980" t="str">
            <v>Fers et pistolets a braser</v>
          </cell>
          <cell r="C4980">
            <v>38393</v>
          </cell>
          <cell r="D4980">
            <v>10</v>
          </cell>
          <cell r="E4980">
            <v>0</v>
          </cell>
          <cell r="F4980">
            <v>18</v>
          </cell>
          <cell r="G4980">
            <v>10</v>
          </cell>
          <cell r="H4980">
            <v>0</v>
          </cell>
          <cell r="I4980">
            <v>18</v>
          </cell>
          <cell r="J4980">
            <v>1</v>
          </cell>
          <cell r="K4980">
            <v>0</v>
          </cell>
          <cell r="L4980" t="str">
            <v>NMB</v>
          </cell>
          <cell r="M4980">
            <v>0</v>
          </cell>
          <cell r="N4980">
            <v>0</v>
          </cell>
          <cell r="O4980" t="str">
            <v>CLASSE</v>
          </cell>
          <cell r="P4980">
            <v>2</v>
          </cell>
          <cell r="Q4980">
            <v>30.8</v>
          </cell>
          <cell r="R4980">
            <v>11</v>
          </cell>
          <cell r="S4980">
            <v>30.800000000000011</v>
          </cell>
          <cell r="T4980" t="str">
            <v xml:space="preserve"> </v>
          </cell>
        </row>
        <row r="4981">
          <cell r="A4981" t="str">
            <v>85151900</v>
          </cell>
          <cell r="B4981" t="str">
            <v>Machines et appareils pour le brasage fort ou tendre</v>
          </cell>
          <cell r="C4981">
            <v>38393</v>
          </cell>
          <cell r="D4981">
            <v>10</v>
          </cell>
          <cell r="E4981">
            <v>0</v>
          </cell>
          <cell r="F4981">
            <v>18</v>
          </cell>
          <cell r="G4981">
            <v>10</v>
          </cell>
          <cell r="H4981">
            <v>0</v>
          </cell>
          <cell r="I4981">
            <v>18</v>
          </cell>
          <cell r="J4981">
            <v>1</v>
          </cell>
          <cell r="K4981">
            <v>0</v>
          </cell>
          <cell r="L4981" t="str">
            <v>NMB</v>
          </cell>
          <cell r="M4981">
            <v>0</v>
          </cell>
          <cell r="N4981">
            <v>0</v>
          </cell>
          <cell r="O4981" t="str">
            <v>CLASSE</v>
          </cell>
          <cell r="P4981">
            <v>2</v>
          </cell>
          <cell r="Q4981">
            <v>30.8</v>
          </cell>
          <cell r="R4981">
            <v>11</v>
          </cell>
          <cell r="S4981">
            <v>30.800000000000011</v>
          </cell>
          <cell r="T4981" t="str">
            <v xml:space="preserve"> </v>
          </cell>
        </row>
        <row r="4982">
          <cell r="A4982" t="str">
            <v>85152100</v>
          </cell>
          <cell r="B4982" t="str">
            <v>Machines...automatiques pour le soudage des metaux par resistance</v>
          </cell>
          <cell r="C4982">
            <v>38393</v>
          </cell>
          <cell r="D4982">
            <v>10</v>
          </cell>
          <cell r="E4982">
            <v>0</v>
          </cell>
          <cell r="F4982">
            <v>18</v>
          </cell>
          <cell r="G4982">
            <v>10</v>
          </cell>
          <cell r="H4982">
            <v>0</v>
          </cell>
          <cell r="I4982">
            <v>18</v>
          </cell>
          <cell r="J4982">
            <v>1</v>
          </cell>
          <cell r="K4982">
            <v>0</v>
          </cell>
          <cell r="L4982" t="str">
            <v>NMB</v>
          </cell>
          <cell r="M4982">
            <v>0</v>
          </cell>
          <cell r="N4982">
            <v>0</v>
          </cell>
          <cell r="O4982" t="str">
            <v>CLASSE</v>
          </cell>
          <cell r="P4982">
            <v>2</v>
          </cell>
          <cell r="Q4982">
            <v>30.8</v>
          </cell>
          <cell r="R4982">
            <v>11</v>
          </cell>
          <cell r="S4982">
            <v>30.800000000000011</v>
          </cell>
          <cell r="T4982" t="str">
            <v xml:space="preserve"> </v>
          </cell>
        </row>
        <row r="4983">
          <cell r="A4983" t="str">
            <v>85152900</v>
          </cell>
          <cell r="B4983" t="str">
            <v>Machines et appareils pour soudage des metaux par resistance</v>
          </cell>
          <cell r="C4983">
            <v>38393</v>
          </cell>
          <cell r="D4983">
            <v>10</v>
          </cell>
          <cell r="E4983">
            <v>0</v>
          </cell>
          <cell r="F4983">
            <v>18</v>
          </cell>
          <cell r="G4983">
            <v>10</v>
          </cell>
          <cell r="H4983">
            <v>0</v>
          </cell>
          <cell r="I4983">
            <v>18</v>
          </cell>
          <cell r="J4983">
            <v>1</v>
          </cell>
          <cell r="K4983">
            <v>0</v>
          </cell>
          <cell r="L4983" t="str">
            <v>NMB</v>
          </cell>
          <cell r="M4983">
            <v>0</v>
          </cell>
          <cell r="N4983">
            <v>0</v>
          </cell>
          <cell r="O4983" t="str">
            <v>CLASSE</v>
          </cell>
          <cell r="P4983">
            <v>2</v>
          </cell>
          <cell r="Q4983">
            <v>30.8</v>
          </cell>
          <cell r="R4983">
            <v>11</v>
          </cell>
          <cell r="S4983">
            <v>30.800000000000011</v>
          </cell>
          <cell r="T4983" t="str">
            <v xml:space="preserve"> </v>
          </cell>
        </row>
        <row r="4984">
          <cell r="A4984" t="str">
            <v>85153100</v>
          </cell>
          <cell r="B4984" t="str">
            <v>Machines...automatiques pour soudage des metaux a l'arc,au jet de plasma</v>
          </cell>
          <cell r="C4984">
            <v>38393</v>
          </cell>
          <cell r="D4984">
            <v>10</v>
          </cell>
          <cell r="E4984">
            <v>0</v>
          </cell>
          <cell r="F4984">
            <v>18</v>
          </cell>
          <cell r="G4984">
            <v>10</v>
          </cell>
          <cell r="H4984">
            <v>0</v>
          </cell>
          <cell r="I4984">
            <v>18</v>
          </cell>
          <cell r="J4984">
            <v>1</v>
          </cell>
          <cell r="K4984">
            <v>0</v>
          </cell>
          <cell r="L4984" t="str">
            <v>NMB</v>
          </cell>
          <cell r="M4984">
            <v>0</v>
          </cell>
          <cell r="N4984">
            <v>0</v>
          </cell>
          <cell r="O4984" t="str">
            <v>CLASSE</v>
          </cell>
          <cell r="P4984">
            <v>2</v>
          </cell>
          <cell r="Q4984">
            <v>30.8</v>
          </cell>
          <cell r="R4984">
            <v>11</v>
          </cell>
          <cell r="S4984">
            <v>30.800000000000011</v>
          </cell>
          <cell r="T4984" t="str">
            <v xml:space="preserve"> </v>
          </cell>
        </row>
        <row r="4985">
          <cell r="A4985" t="str">
            <v>85153900</v>
          </cell>
          <cell r="B4985" t="str">
            <v>Machines,appareils de soudage des metaux a l'arc,au jet de plasma</v>
          </cell>
          <cell r="C4985">
            <v>38393</v>
          </cell>
          <cell r="D4985">
            <v>10</v>
          </cell>
          <cell r="E4985">
            <v>0</v>
          </cell>
          <cell r="F4985">
            <v>18</v>
          </cell>
          <cell r="G4985">
            <v>10</v>
          </cell>
          <cell r="H4985">
            <v>0</v>
          </cell>
          <cell r="I4985">
            <v>18</v>
          </cell>
          <cell r="J4985">
            <v>1</v>
          </cell>
          <cell r="K4985">
            <v>0</v>
          </cell>
          <cell r="L4985" t="str">
            <v>NMB</v>
          </cell>
          <cell r="M4985">
            <v>0</v>
          </cell>
          <cell r="N4985">
            <v>0</v>
          </cell>
          <cell r="O4985" t="str">
            <v>CLASSE</v>
          </cell>
          <cell r="P4985">
            <v>2</v>
          </cell>
          <cell r="Q4985">
            <v>30.8</v>
          </cell>
          <cell r="R4985">
            <v>11</v>
          </cell>
          <cell r="S4985">
            <v>30.800000000000011</v>
          </cell>
          <cell r="T4985" t="str">
            <v xml:space="preserve"> </v>
          </cell>
        </row>
        <row r="4986">
          <cell r="A4986" t="str">
            <v>85158000</v>
          </cell>
          <cell r="B4986" t="str">
            <v>Machines et app. elect. pr la projection a chaud de metaux ou de cermets.</v>
          </cell>
          <cell r="C4986">
            <v>38393</v>
          </cell>
          <cell r="D4986">
            <v>10</v>
          </cell>
          <cell r="E4986">
            <v>0</v>
          </cell>
          <cell r="F4986">
            <v>18</v>
          </cell>
          <cell r="G4986">
            <v>10</v>
          </cell>
          <cell r="H4986">
            <v>0</v>
          </cell>
          <cell r="I4986">
            <v>18</v>
          </cell>
          <cell r="J4986">
            <v>1</v>
          </cell>
          <cell r="K4986">
            <v>0</v>
          </cell>
          <cell r="L4986" t="str">
            <v>NMB</v>
          </cell>
          <cell r="M4986">
            <v>0</v>
          </cell>
          <cell r="N4986">
            <v>0</v>
          </cell>
          <cell r="O4986" t="str">
            <v>CLASSE</v>
          </cell>
          <cell r="P4986">
            <v>2</v>
          </cell>
          <cell r="Q4986">
            <v>30.8</v>
          </cell>
          <cell r="R4986">
            <v>11</v>
          </cell>
          <cell r="S4986">
            <v>30.800000000000011</v>
          </cell>
          <cell r="T4986" t="str">
            <v xml:space="preserve"> </v>
          </cell>
        </row>
        <row r="4987">
          <cell r="A4987" t="str">
            <v>85159000</v>
          </cell>
          <cell r="B4987" t="str">
            <v>Parties des machines et appareils des no. 85.15</v>
          </cell>
          <cell r="C4987">
            <v>38393</v>
          </cell>
          <cell r="D4987">
            <v>10</v>
          </cell>
          <cell r="E4987">
            <v>0</v>
          </cell>
          <cell r="F4987">
            <v>18</v>
          </cell>
          <cell r="G4987">
            <v>10</v>
          </cell>
          <cell r="H4987">
            <v>0</v>
          </cell>
          <cell r="I4987">
            <v>18</v>
          </cell>
          <cell r="J4987">
            <v>1</v>
          </cell>
          <cell r="K4987">
            <v>0</v>
          </cell>
          <cell r="L4987" t="str">
            <v>KGM</v>
          </cell>
          <cell r="M4987">
            <v>0</v>
          </cell>
          <cell r="N4987">
            <v>0</v>
          </cell>
          <cell r="O4987" t="str">
            <v>CLASSE</v>
          </cell>
          <cell r="P4987">
            <v>2</v>
          </cell>
          <cell r="Q4987">
            <v>30.8</v>
          </cell>
          <cell r="R4987">
            <v>11</v>
          </cell>
          <cell r="S4987">
            <v>30.800000000000011</v>
          </cell>
          <cell r="T4987" t="str">
            <v xml:space="preserve"> </v>
          </cell>
        </row>
        <row r="4988">
          <cell r="A4988" t="str">
            <v>85161000</v>
          </cell>
          <cell r="B4988" t="str">
            <v>Chauffe-eau et thermo plongeurs electriques</v>
          </cell>
          <cell r="C4988">
            <v>38393</v>
          </cell>
          <cell r="D4988">
            <v>30</v>
          </cell>
          <cell r="E4988">
            <v>0</v>
          </cell>
          <cell r="F4988">
            <v>18</v>
          </cell>
          <cell r="G4988">
            <v>30</v>
          </cell>
          <cell r="H4988">
            <v>0</v>
          </cell>
          <cell r="I4988">
            <v>18</v>
          </cell>
          <cell r="J4988">
            <v>1</v>
          </cell>
          <cell r="K4988">
            <v>0</v>
          </cell>
          <cell r="L4988" t="str">
            <v>NMB</v>
          </cell>
          <cell r="M4988">
            <v>0</v>
          </cell>
          <cell r="N4988">
            <v>0</v>
          </cell>
          <cell r="O4988" t="str">
            <v>CLASSE</v>
          </cell>
          <cell r="P4988">
            <v>4</v>
          </cell>
          <cell r="Q4988">
            <v>54.4</v>
          </cell>
          <cell r="R4988">
            <v>31</v>
          </cell>
          <cell r="S4988">
            <v>54.400000000000006</v>
          </cell>
          <cell r="T4988" t="str">
            <v xml:space="preserve"> </v>
          </cell>
        </row>
        <row r="4989">
          <cell r="A4989" t="str">
            <v>85162100</v>
          </cell>
          <cell r="B4989" t="str">
            <v>Radiateurs electriques a accumulation</v>
          </cell>
          <cell r="C4989">
            <v>38393</v>
          </cell>
          <cell r="D4989">
            <v>30</v>
          </cell>
          <cell r="E4989">
            <v>0</v>
          </cell>
          <cell r="F4989">
            <v>18</v>
          </cell>
          <cell r="G4989">
            <v>30</v>
          </cell>
          <cell r="H4989">
            <v>0</v>
          </cell>
          <cell r="I4989">
            <v>18</v>
          </cell>
          <cell r="J4989">
            <v>1</v>
          </cell>
          <cell r="K4989">
            <v>0</v>
          </cell>
          <cell r="L4989" t="str">
            <v>NMB</v>
          </cell>
          <cell r="M4989">
            <v>0</v>
          </cell>
          <cell r="N4989">
            <v>0</v>
          </cell>
          <cell r="O4989" t="str">
            <v>CLASSE</v>
          </cell>
          <cell r="P4989">
            <v>4</v>
          </cell>
          <cell r="Q4989">
            <v>54.4</v>
          </cell>
          <cell r="R4989">
            <v>31</v>
          </cell>
          <cell r="S4989">
            <v>54.400000000000006</v>
          </cell>
          <cell r="T4989" t="str">
            <v xml:space="preserve"> </v>
          </cell>
        </row>
        <row r="4990">
          <cell r="A4990" t="str">
            <v>85162900</v>
          </cell>
          <cell r="B4990" t="str">
            <v>Appareils electriques pour chauffage des locaux,sols et similaires</v>
          </cell>
          <cell r="C4990">
            <v>38393</v>
          </cell>
          <cell r="D4990">
            <v>30</v>
          </cell>
          <cell r="E4990">
            <v>0</v>
          </cell>
          <cell r="F4990">
            <v>18</v>
          </cell>
          <cell r="G4990">
            <v>30</v>
          </cell>
          <cell r="H4990">
            <v>0</v>
          </cell>
          <cell r="I4990">
            <v>18</v>
          </cell>
          <cell r="J4990">
            <v>1</v>
          </cell>
          <cell r="K4990">
            <v>0</v>
          </cell>
          <cell r="L4990" t="str">
            <v>NMB</v>
          </cell>
          <cell r="M4990">
            <v>0</v>
          </cell>
          <cell r="N4990">
            <v>0</v>
          </cell>
          <cell r="O4990" t="str">
            <v>CLASSE</v>
          </cell>
          <cell r="P4990">
            <v>4</v>
          </cell>
          <cell r="Q4990">
            <v>54.4</v>
          </cell>
          <cell r="R4990">
            <v>31</v>
          </cell>
          <cell r="S4990">
            <v>54.400000000000006</v>
          </cell>
          <cell r="T4990" t="str">
            <v xml:space="preserve"> </v>
          </cell>
        </row>
        <row r="4991">
          <cell r="A4991" t="str">
            <v>85163100</v>
          </cell>
          <cell r="B4991" t="str">
            <v>Seche-cheveux electrothermiques</v>
          </cell>
          <cell r="C4991">
            <v>38393</v>
          </cell>
          <cell r="D4991">
            <v>30</v>
          </cell>
          <cell r="E4991">
            <v>0</v>
          </cell>
          <cell r="F4991">
            <v>18</v>
          </cell>
          <cell r="G4991">
            <v>30</v>
          </cell>
          <cell r="H4991">
            <v>0</v>
          </cell>
          <cell r="I4991">
            <v>18</v>
          </cell>
          <cell r="J4991">
            <v>1</v>
          </cell>
          <cell r="K4991">
            <v>0</v>
          </cell>
          <cell r="L4991" t="str">
            <v>NMB</v>
          </cell>
          <cell r="M4991">
            <v>0</v>
          </cell>
          <cell r="N4991">
            <v>0</v>
          </cell>
          <cell r="O4991" t="str">
            <v>CLASSE</v>
          </cell>
          <cell r="P4991">
            <v>4</v>
          </cell>
          <cell r="Q4991">
            <v>54.4</v>
          </cell>
          <cell r="R4991">
            <v>31</v>
          </cell>
          <cell r="S4991">
            <v>54.400000000000006</v>
          </cell>
          <cell r="T4991" t="str">
            <v xml:space="preserve"> </v>
          </cell>
        </row>
        <row r="4992">
          <cell r="A4992" t="str">
            <v>85163200</v>
          </cell>
          <cell r="B4992" t="str">
            <v>Appareils pour la coiffure electrothermiques</v>
          </cell>
          <cell r="C4992">
            <v>38393</v>
          </cell>
          <cell r="D4992">
            <v>30</v>
          </cell>
          <cell r="E4992">
            <v>0</v>
          </cell>
          <cell r="F4992">
            <v>18</v>
          </cell>
          <cell r="G4992">
            <v>30</v>
          </cell>
          <cell r="H4992">
            <v>0</v>
          </cell>
          <cell r="I4992">
            <v>18</v>
          </cell>
          <cell r="J4992">
            <v>1</v>
          </cell>
          <cell r="K4992">
            <v>0</v>
          </cell>
          <cell r="L4992" t="str">
            <v>NMB</v>
          </cell>
          <cell r="M4992">
            <v>0</v>
          </cell>
          <cell r="N4992">
            <v>0</v>
          </cell>
          <cell r="O4992" t="str">
            <v>CLASSE</v>
          </cell>
          <cell r="P4992">
            <v>4</v>
          </cell>
          <cell r="Q4992">
            <v>54.4</v>
          </cell>
          <cell r="R4992">
            <v>31</v>
          </cell>
          <cell r="S4992">
            <v>54.400000000000006</v>
          </cell>
          <cell r="T4992" t="str">
            <v xml:space="preserve"> </v>
          </cell>
        </row>
        <row r="4993">
          <cell r="A4993" t="str">
            <v>85163300</v>
          </cell>
          <cell r="B4993" t="str">
            <v>Appareils electrothermiques pour secher les mains</v>
          </cell>
          <cell r="C4993">
            <v>38393</v>
          </cell>
          <cell r="D4993">
            <v>30</v>
          </cell>
          <cell r="E4993">
            <v>0</v>
          </cell>
          <cell r="F4993">
            <v>18</v>
          </cell>
          <cell r="G4993">
            <v>30</v>
          </cell>
          <cell r="H4993">
            <v>0</v>
          </cell>
          <cell r="I4993">
            <v>18</v>
          </cell>
          <cell r="J4993">
            <v>1</v>
          </cell>
          <cell r="K4993">
            <v>0</v>
          </cell>
          <cell r="L4993" t="str">
            <v>NMB</v>
          </cell>
          <cell r="M4993">
            <v>0</v>
          </cell>
          <cell r="N4993">
            <v>0</v>
          </cell>
          <cell r="O4993" t="str">
            <v>CLASSE</v>
          </cell>
          <cell r="P4993">
            <v>4</v>
          </cell>
          <cell r="Q4993">
            <v>54.4</v>
          </cell>
          <cell r="R4993">
            <v>31</v>
          </cell>
          <cell r="S4993">
            <v>54.400000000000006</v>
          </cell>
          <cell r="T4993" t="str">
            <v xml:space="preserve"> </v>
          </cell>
        </row>
        <row r="4994">
          <cell r="A4994" t="str">
            <v>85164000</v>
          </cell>
          <cell r="B4994" t="str">
            <v>Fers a repasser electriques</v>
          </cell>
          <cell r="C4994">
            <v>38393</v>
          </cell>
          <cell r="D4994">
            <v>30</v>
          </cell>
          <cell r="E4994">
            <v>0</v>
          </cell>
          <cell r="F4994">
            <v>18</v>
          </cell>
          <cell r="G4994">
            <v>30</v>
          </cell>
          <cell r="H4994">
            <v>0</v>
          </cell>
          <cell r="I4994">
            <v>18</v>
          </cell>
          <cell r="J4994">
            <v>1</v>
          </cell>
          <cell r="K4994">
            <v>0</v>
          </cell>
          <cell r="L4994" t="str">
            <v>NMB</v>
          </cell>
          <cell r="M4994">
            <v>0</v>
          </cell>
          <cell r="N4994">
            <v>0</v>
          </cell>
          <cell r="O4994" t="str">
            <v>CLASSE</v>
          </cell>
          <cell r="P4994">
            <v>4</v>
          </cell>
          <cell r="Q4994">
            <v>54.4</v>
          </cell>
          <cell r="R4994">
            <v>31</v>
          </cell>
          <cell r="S4994">
            <v>54.400000000000006</v>
          </cell>
          <cell r="T4994" t="str">
            <v xml:space="preserve"> </v>
          </cell>
        </row>
        <row r="4995">
          <cell r="A4995" t="str">
            <v>85165000</v>
          </cell>
          <cell r="B4995" t="str">
            <v>Fours electriques a micro-ondes</v>
          </cell>
          <cell r="C4995">
            <v>38393</v>
          </cell>
          <cell r="D4995">
            <v>30</v>
          </cell>
          <cell r="E4995">
            <v>0</v>
          </cell>
          <cell r="F4995">
            <v>18</v>
          </cell>
          <cell r="G4995">
            <v>30</v>
          </cell>
          <cell r="H4995">
            <v>0</v>
          </cell>
          <cell r="I4995">
            <v>18</v>
          </cell>
          <cell r="J4995">
            <v>1</v>
          </cell>
          <cell r="K4995">
            <v>0</v>
          </cell>
          <cell r="L4995" t="str">
            <v>NMB</v>
          </cell>
          <cell r="M4995">
            <v>0</v>
          </cell>
          <cell r="N4995">
            <v>0</v>
          </cell>
          <cell r="O4995" t="str">
            <v>CLASSE</v>
          </cell>
          <cell r="P4995">
            <v>4</v>
          </cell>
          <cell r="Q4995">
            <v>54.4</v>
          </cell>
          <cell r="R4995">
            <v>31</v>
          </cell>
          <cell r="S4995">
            <v>54.400000000000006</v>
          </cell>
          <cell r="T4995" t="str">
            <v xml:space="preserve"> </v>
          </cell>
        </row>
        <row r="4996">
          <cell r="A4996" t="str">
            <v>85166000</v>
          </cell>
          <cell r="B4996" t="str">
            <v>Fours,cuisinieres,rechauds,grils et rotis.elect.y c.tables de cuisson</v>
          </cell>
          <cell r="C4996">
            <v>38393</v>
          </cell>
          <cell r="D4996">
            <v>30</v>
          </cell>
          <cell r="E4996">
            <v>0</v>
          </cell>
          <cell r="F4996">
            <v>18</v>
          </cell>
          <cell r="G4996">
            <v>30</v>
          </cell>
          <cell r="H4996">
            <v>0</v>
          </cell>
          <cell r="I4996">
            <v>18</v>
          </cell>
          <cell r="J4996">
            <v>1</v>
          </cell>
          <cell r="K4996">
            <v>0</v>
          </cell>
          <cell r="L4996" t="str">
            <v>NMB</v>
          </cell>
          <cell r="M4996">
            <v>0</v>
          </cell>
          <cell r="N4996">
            <v>0</v>
          </cell>
          <cell r="O4996" t="str">
            <v>CLASSE</v>
          </cell>
          <cell r="P4996">
            <v>4</v>
          </cell>
          <cell r="Q4996">
            <v>54.4</v>
          </cell>
          <cell r="R4996">
            <v>31</v>
          </cell>
          <cell r="S4996">
            <v>54.400000000000006</v>
          </cell>
          <cell r="T4996" t="str">
            <v xml:space="preserve"> </v>
          </cell>
        </row>
        <row r="4997">
          <cell r="A4997" t="str">
            <v>85167100</v>
          </cell>
          <cell r="B4997" t="str">
            <v>Appareils electrothermiques pour la preparation du the ou du cafe</v>
          </cell>
          <cell r="C4997">
            <v>38393</v>
          </cell>
          <cell r="D4997">
            <v>30</v>
          </cell>
          <cell r="E4997">
            <v>0</v>
          </cell>
          <cell r="F4997">
            <v>18</v>
          </cell>
          <cell r="G4997">
            <v>30</v>
          </cell>
          <cell r="H4997">
            <v>0</v>
          </cell>
          <cell r="I4997">
            <v>18</v>
          </cell>
          <cell r="J4997">
            <v>1</v>
          </cell>
          <cell r="K4997">
            <v>0</v>
          </cell>
          <cell r="L4997" t="str">
            <v>NMB</v>
          </cell>
          <cell r="M4997">
            <v>0</v>
          </cell>
          <cell r="N4997">
            <v>0</v>
          </cell>
          <cell r="O4997" t="str">
            <v>CLASSE</v>
          </cell>
          <cell r="P4997">
            <v>4</v>
          </cell>
          <cell r="Q4997">
            <v>54.4</v>
          </cell>
          <cell r="R4997">
            <v>31</v>
          </cell>
          <cell r="S4997">
            <v>54.400000000000006</v>
          </cell>
          <cell r="T4997" t="str">
            <v xml:space="preserve"> </v>
          </cell>
        </row>
        <row r="4998">
          <cell r="A4998" t="str">
            <v>85167200</v>
          </cell>
          <cell r="B4998" t="str">
            <v>Grille-pain electrothermiques</v>
          </cell>
          <cell r="C4998">
            <v>38393</v>
          </cell>
          <cell r="D4998">
            <v>30</v>
          </cell>
          <cell r="E4998">
            <v>0</v>
          </cell>
          <cell r="F4998">
            <v>18</v>
          </cell>
          <cell r="G4998">
            <v>30</v>
          </cell>
          <cell r="H4998">
            <v>0</v>
          </cell>
          <cell r="I4998">
            <v>18</v>
          </cell>
          <cell r="J4998">
            <v>1</v>
          </cell>
          <cell r="K4998">
            <v>0</v>
          </cell>
          <cell r="L4998" t="str">
            <v>NMB</v>
          </cell>
          <cell r="M4998">
            <v>0</v>
          </cell>
          <cell r="N4998">
            <v>0</v>
          </cell>
          <cell r="O4998" t="str">
            <v>CLASSE</v>
          </cell>
          <cell r="P4998">
            <v>4</v>
          </cell>
          <cell r="Q4998">
            <v>54.4</v>
          </cell>
          <cell r="R4998">
            <v>31</v>
          </cell>
          <cell r="S4998">
            <v>54.400000000000006</v>
          </cell>
          <cell r="T4998" t="str">
            <v xml:space="preserve"> </v>
          </cell>
        </row>
        <row r="4999">
          <cell r="A4999" t="str">
            <v>85167900</v>
          </cell>
          <cell r="B4999" t="str">
            <v>Appareils electrothermiques du 8516 autres que du 851610 a 851672</v>
          </cell>
          <cell r="C4999">
            <v>38393</v>
          </cell>
          <cell r="D4999">
            <v>30</v>
          </cell>
          <cell r="E4999">
            <v>0</v>
          </cell>
          <cell r="F4999">
            <v>18</v>
          </cell>
          <cell r="G4999">
            <v>30</v>
          </cell>
          <cell r="H4999">
            <v>0</v>
          </cell>
          <cell r="I4999">
            <v>18</v>
          </cell>
          <cell r="J4999">
            <v>1</v>
          </cell>
          <cell r="K4999">
            <v>0</v>
          </cell>
          <cell r="L4999" t="str">
            <v>NMB</v>
          </cell>
          <cell r="M4999">
            <v>0</v>
          </cell>
          <cell r="N4999">
            <v>0</v>
          </cell>
          <cell r="O4999" t="str">
            <v>CLASSE</v>
          </cell>
          <cell r="P4999">
            <v>4</v>
          </cell>
          <cell r="Q4999">
            <v>54.4</v>
          </cell>
          <cell r="R4999">
            <v>31</v>
          </cell>
          <cell r="S4999">
            <v>54.400000000000006</v>
          </cell>
          <cell r="T4999" t="str">
            <v xml:space="preserve"> </v>
          </cell>
        </row>
        <row r="5000">
          <cell r="A5000" t="str">
            <v>85168000</v>
          </cell>
          <cell r="B5000" t="str">
            <v>Resistances chauffantes</v>
          </cell>
          <cell r="C5000">
            <v>38393</v>
          </cell>
          <cell r="D5000">
            <v>30</v>
          </cell>
          <cell r="E5000">
            <v>0</v>
          </cell>
          <cell r="F5000">
            <v>18</v>
          </cell>
          <cell r="G5000">
            <v>30</v>
          </cell>
          <cell r="H5000">
            <v>0</v>
          </cell>
          <cell r="I5000">
            <v>18</v>
          </cell>
          <cell r="J5000">
            <v>1</v>
          </cell>
          <cell r="K5000">
            <v>0</v>
          </cell>
          <cell r="L5000" t="str">
            <v>NMB</v>
          </cell>
          <cell r="M5000">
            <v>0</v>
          </cell>
          <cell r="N5000">
            <v>0</v>
          </cell>
          <cell r="O5000" t="str">
            <v>CLASSE</v>
          </cell>
          <cell r="P5000">
            <v>4</v>
          </cell>
          <cell r="Q5000">
            <v>54.4</v>
          </cell>
          <cell r="R5000">
            <v>31</v>
          </cell>
          <cell r="S5000">
            <v>54.400000000000006</v>
          </cell>
          <cell r="T5000" t="str">
            <v xml:space="preserve"> </v>
          </cell>
        </row>
        <row r="5001">
          <cell r="A5001" t="str">
            <v>85169000</v>
          </cell>
          <cell r="B5001" t="str">
            <v>Parties des appareils du n. 85.16</v>
          </cell>
          <cell r="C5001">
            <v>38393</v>
          </cell>
          <cell r="D5001">
            <v>20</v>
          </cell>
          <cell r="E5001">
            <v>0</v>
          </cell>
          <cell r="F5001">
            <v>18</v>
          </cell>
          <cell r="G5001">
            <v>20</v>
          </cell>
          <cell r="H5001">
            <v>0</v>
          </cell>
          <cell r="I5001">
            <v>18</v>
          </cell>
          <cell r="J5001">
            <v>1</v>
          </cell>
          <cell r="K5001">
            <v>0</v>
          </cell>
          <cell r="L5001" t="str">
            <v>KGM</v>
          </cell>
          <cell r="M5001">
            <v>0</v>
          </cell>
          <cell r="N5001">
            <v>0</v>
          </cell>
          <cell r="O5001" t="str">
            <v>CLASSE</v>
          </cell>
          <cell r="P5001">
            <v>3</v>
          </cell>
          <cell r="Q5001">
            <v>42.6</v>
          </cell>
          <cell r="R5001">
            <v>21</v>
          </cell>
          <cell r="S5001">
            <v>42.599999999999994</v>
          </cell>
          <cell r="T5001" t="str">
            <v xml:space="preserve"> </v>
          </cell>
        </row>
        <row r="5002">
          <cell r="A5002" t="str">
            <v>85171100</v>
          </cell>
          <cell r="B5002" t="str">
            <v>Postes telephoniques d'usage par fil, a combine sans fil</v>
          </cell>
          <cell r="C5002">
            <v>38393</v>
          </cell>
          <cell r="D5002">
            <v>10</v>
          </cell>
          <cell r="E5002">
            <v>0</v>
          </cell>
          <cell r="F5002">
            <v>18</v>
          </cell>
          <cell r="G5002">
            <v>10</v>
          </cell>
          <cell r="H5002">
            <v>0</v>
          </cell>
          <cell r="I5002">
            <v>18</v>
          </cell>
          <cell r="J5002">
            <v>1</v>
          </cell>
          <cell r="K5002">
            <v>0</v>
          </cell>
          <cell r="L5002" t="str">
            <v>NMB</v>
          </cell>
          <cell r="M5002">
            <v>0</v>
          </cell>
          <cell r="N5002">
            <v>0</v>
          </cell>
          <cell r="O5002" t="str">
            <v>CLASSE</v>
          </cell>
          <cell r="P5002">
            <v>2</v>
          </cell>
          <cell r="Q5002">
            <v>30.8</v>
          </cell>
          <cell r="R5002">
            <v>11</v>
          </cell>
          <cell r="S5002">
            <v>30.800000000000011</v>
          </cell>
          <cell r="T5002" t="str">
            <v xml:space="preserve"> </v>
          </cell>
        </row>
        <row r="5003">
          <cell r="A5003" t="str">
            <v>85171900</v>
          </cell>
          <cell r="B5003" t="str">
            <v>Postes telephoniques d'usage  visiophone</v>
          </cell>
          <cell r="C5003">
            <v>38393</v>
          </cell>
          <cell r="D5003">
            <v>10</v>
          </cell>
          <cell r="E5003">
            <v>0</v>
          </cell>
          <cell r="F5003">
            <v>18</v>
          </cell>
          <cell r="G5003">
            <v>10</v>
          </cell>
          <cell r="H5003">
            <v>0</v>
          </cell>
          <cell r="I5003">
            <v>18</v>
          </cell>
          <cell r="J5003">
            <v>1</v>
          </cell>
          <cell r="K5003">
            <v>0</v>
          </cell>
          <cell r="L5003" t="str">
            <v>NMB</v>
          </cell>
          <cell r="M5003">
            <v>0</v>
          </cell>
          <cell r="N5003">
            <v>0</v>
          </cell>
          <cell r="O5003" t="str">
            <v>CLASSE</v>
          </cell>
          <cell r="P5003">
            <v>2</v>
          </cell>
          <cell r="Q5003">
            <v>30.8</v>
          </cell>
          <cell r="R5003">
            <v>11</v>
          </cell>
          <cell r="S5003">
            <v>30.800000000000011</v>
          </cell>
          <cell r="T5003" t="str">
            <v xml:space="preserve"> </v>
          </cell>
        </row>
        <row r="5004">
          <cell r="A5004" t="str">
            <v>85172100</v>
          </cell>
          <cell r="B5004" t="str">
            <v>Telecopieurs</v>
          </cell>
          <cell r="C5004">
            <v>38393</v>
          </cell>
          <cell r="D5004">
            <v>10</v>
          </cell>
          <cell r="E5004">
            <v>0</v>
          </cell>
          <cell r="F5004">
            <v>18</v>
          </cell>
          <cell r="G5004">
            <v>10</v>
          </cell>
          <cell r="H5004">
            <v>0</v>
          </cell>
          <cell r="I5004">
            <v>18</v>
          </cell>
          <cell r="J5004">
            <v>1</v>
          </cell>
          <cell r="K5004">
            <v>0</v>
          </cell>
          <cell r="L5004" t="str">
            <v>NMB</v>
          </cell>
          <cell r="M5004">
            <v>0</v>
          </cell>
          <cell r="N5004">
            <v>0</v>
          </cell>
          <cell r="O5004" t="str">
            <v>CLASSE</v>
          </cell>
          <cell r="P5004">
            <v>2</v>
          </cell>
          <cell r="Q5004">
            <v>30.8</v>
          </cell>
          <cell r="R5004">
            <v>11</v>
          </cell>
          <cell r="S5004">
            <v>30.800000000000011</v>
          </cell>
          <cell r="T5004" t="str">
            <v xml:space="preserve"> </v>
          </cell>
        </row>
        <row r="5005">
          <cell r="A5005" t="str">
            <v>85172200</v>
          </cell>
          <cell r="B5005" t="str">
            <v>Telescripteurs</v>
          </cell>
          <cell r="C5005">
            <v>38393</v>
          </cell>
          <cell r="D5005">
            <v>10</v>
          </cell>
          <cell r="E5005">
            <v>0</v>
          </cell>
          <cell r="F5005">
            <v>18</v>
          </cell>
          <cell r="G5005">
            <v>10</v>
          </cell>
          <cell r="H5005">
            <v>0</v>
          </cell>
          <cell r="I5005">
            <v>18</v>
          </cell>
          <cell r="J5005">
            <v>1</v>
          </cell>
          <cell r="K5005">
            <v>0</v>
          </cell>
          <cell r="L5005" t="str">
            <v>NMB</v>
          </cell>
          <cell r="M5005">
            <v>0</v>
          </cell>
          <cell r="N5005">
            <v>0</v>
          </cell>
          <cell r="O5005" t="str">
            <v>CLASSE</v>
          </cell>
          <cell r="P5005">
            <v>2</v>
          </cell>
          <cell r="Q5005">
            <v>30.8</v>
          </cell>
          <cell r="R5005">
            <v>11</v>
          </cell>
          <cell r="S5005">
            <v>30.800000000000011</v>
          </cell>
          <cell r="T5005" t="str">
            <v xml:space="preserve"> </v>
          </cell>
        </row>
        <row r="5006">
          <cell r="A5006" t="str">
            <v>85173000</v>
          </cell>
          <cell r="B5006" t="str">
            <v>Appareils de commutation pour la telephonie ou la telegraphie</v>
          </cell>
          <cell r="C5006">
            <v>38393</v>
          </cell>
          <cell r="D5006">
            <v>10</v>
          </cell>
          <cell r="E5006">
            <v>0</v>
          </cell>
          <cell r="F5006">
            <v>18</v>
          </cell>
          <cell r="G5006">
            <v>10</v>
          </cell>
          <cell r="H5006">
            <v>0</v>
          </cell>
          <cell r="I5006">
            <v>18</v>
          </cell>
          <cell r="J5006">
            <v>1</v>
          </cell>
          <cell r="K5006">
            <v>0</v>
          </cell>
          <cell r="L5006" t="str">
            <v>NMB</v>
          </cell>
          <cell r="M5006">
            <v>0</v>
          </cell>
          <cell r="N5006">
            <v>0</v>
          </cell>
          <cell r="O5006" t="str">
            <v>CLASSE</v>
          </cell>
          <cell r="P5006">
            <v>2</v>
          </cell>
          <cell r="Q5006">
            <v>30.8</v>
          </cell>
          <cell r="R5006">
            <v>11</v>
          </cell>
          <cell r="S5006">
            <v>30.800000000000011</v>
          </cell>
          <cell r="T5006" t="str">
            <v xml:space="preserve"> </v>
          </cell>
        </row>
        <row r="5007">
          <cell r="A5007" t="str">
            <v>85175000</v>
          </cell>
          <cell r="B5007" t="str">
            <v>Appareil de telecommunication a courant porteur ou telecommunication numer</v>
          </cell>
          <cell r="C5007">
            <v>38393</v>
          </cell>
          <cell r="D5007">
            <v>10</v>
          </cell>
          <cell r="E5007">
            <v>0</v>
          </cell>
          <cell r="F5007">
            <v>18</v>
          </cell>
          <cell r="G5007">
            <v>10</v>
          </cell>
          <cell r="H5007">
            <v>0</v>
          </cell>
          <cell r="I5007">
            <v>18</v>
          </cell>
          <cell r="J5007">
            <v>1</v>
          </cell>
          <cell r="K5007">
            <v>0</v>
          </cell>
          <cell r="L5007" t="str">
            <v>NMB</v>
          </cell>
          <cell r="M5007">
            <v>0</v>
          </cell>
          <cell r="N5007">
            <v>0</v>
          </cell>
          <cell r="O5007" t="str">
            <v>CLASSE</v>
          </cell>
          <cell r="P5007">
            <v>2</v>
          </cell>
          <cell r="Q5007">
            <v>30.8</v>
          </cell>
          <cell r="R5007">
            <v>11</v>
          </cell>
          <cell r="S5007">
            <v>30.800000000000011</v>
          </cell>
          <cell r="T5007" t="str">
            <v xml:space="preserve"> </v>
          </cell>
        </row>
        <row r="5008">
          <cell r="A5008" t="str">
            <v>85178000</v>
          </cell>
          <cell r="B5008" t="str">
            <v>Appareils elec.de telecommunication du 8517 autres que 851711 a 851750</v>
          </cell>
          <cell r="C5008">
            <v>38393</v>
          </cell>
          <cell r="D5008">
            <v>10</v>
          </cell>
          <cell r="E5008">
            <v>0</v>
          </cell>
          <cell r="F5008">
            <v>18</v>
          </cell>
          <cell r="G5008">
            <v>10</v>
          </cell>
          <cell r="H5008">
            <v>0</v>
          </cell>
          <cell r="I5008">
            <v>18</v>
          </cell>
          <cell r="J5008">
            <v>1</v>
          </cell>
          <cell r="K5008">
            <v>0</v>
          </cell>
          <cell r="L5008" t="str">
            <v>NMB</v>
          </cell>
          <cell r="M5008">
            <v>0</v>
          </cell>
          <cell r="N5008">
            <v>0</v>
          </cell>
          <cell r="O5008" t="str">
            <v>CLASSE</v>
          </cell>
          <cell r="P5008">
            <v>2</v>
          </cell>
          <cell r="Q5008">
            <v>30.8</v>
          </cell>
          <cell r="R5008">
            <v>11</v>
          </cell>
          <cell r="S5008">
            <v>30.800000000000011</v>
          </cell>
          <cell r="T5008" t="str">
            <v xml:space="preserve"> </v>
          </cell>
        </row>
        <row r="5009">
          <cell r="A5009" t="str">
            <v>85179000</v>
          </cell>
          <cell r="B5009" t="str">
            <v>Parties des appareils electriques de communication</v>
          </cell>
          <cell r="C5009">
            <v>38393</v>
          </cell>
          <cell r="D5009">
            <v>10</v>
          </cell>
          <cell r="E5009">
            <v>0</v>
          </cell>
          <cell r="F5009">
            <v>18</v>
          </cell>
          <cell r="G5009">
            <v>10</v>
          </cell>
          <cell r="H5009">
            <v>0</v>
          </cell>
          <cell r="I5009">
            <v>18</v>
          </cell>
          <cell r="J5009">
            <v>1</v>
          </cell>
          <cell r="K5009">
            <v>0</v>
          </cell>
          <cell r="L5009" t="str">
            <v>KGM</v>
          </cell>
          <cell r="M5009">
            <v>0</v>
          </cell>
          <cell r="N5009">
            <v>0</v>
          </cell>
          <cell r="O5009" t="str">
            <v>CLASSE</v>
          </cell>
          <cell r="P5009">
            <v>2</v>
          </cell>
          <cell r="Q5009">
            <v>30.8</v>
          </cell>
          <cell r="R5009">
            <v>11</v>
          </cell>
          <cell r="S5009">
            <v>30.800000000000011</v>
          </cell>
          <cell r="T5009" t="str">
            <v xml:space="preserve"> </v>
          </cell>
        </row>
        <row r="5010">
          <cell r="A5010" t="str">
            <v>85181000</v>
          </cell>
          <cell r="B5010" t="str">
            <v>Microphones et leurs supports</v>
          </cell>
          <cell r="C5010">
            <v>38393</v>
          </cell>
          <cell r="D5010">
            <v>30</v>
          </cell>
          <cell r="E5010">
            <v>0</v>
          </cell>
          <cell r="F5010">
            <v>18</v>
          </cell>
          <cell r="G5010">
            <v>30</v>
          </cell>
          <cell r="H5010">
            <v>0</v>
          </cell>
          <cell r="I5010">
            <v>18</v>
          </cell>
          <cell r="J5010">
            <v>1</v>
          </cell>
          <cell r="K5010">
            <v>0</v>
          </cell>
          <cell r="L5010" t="str">
            <v>NMB</v>
          </cell>
          <cell r="M5010">
            <v>0</v>
          </cell>
          <cell r="N5010">
            <v>0</v>
          </cell>
          <cell r="O5010" t="str">
            <v>CLASSE</v>
          </cell>
          <cell r="P5010">
            <v>4</v>
          </cell>
          <cell r="Q5010">
            <v>54.4</v>
          </cell>
          <cell r="R5010">
            <v>31</v>
          </cell>
          <cell r="S5010">
            <v>54.400000000000006</v>
          </cell>
          <cell r="T5010" t="str">
            <v xml:space="preserve"> </v>
          </cell>
        </row>
        <row r="5011">
          <cell r="A5011" t="str">
            <v>85182100</v>
          </cell>
          <cell r="B5011" t="str">
            <v>Haut-parleur unique monte dans son enceinte</v>
          </cell>
          <cell r="C5011">
            <v>38393</v>
          </cell>
          <cell r="D5011">
            <v>30</v>
          </cell>
          <cell r="E5011">
            <v>0</v>
          </cell>
          <cell r="F5011">
            <v>18</v>
          </cell>
          <cell r="G5011">
            <v>30</v>
          </cell>
          <cell r="H5011">
            <v>0</v>
          </cell>
          <cell r="I5011">
            <v>18</v>
          </cell>
          <cell r="J5011">
            <v>1</v>
          </cell>
          <cell r="K5011">
            <v>0</v>
          </cell>
          <cell r="L5011" t="str">
            <v>NMB</v>
          </cell>
          <cell r="M5011">
            <v>0</v>
          </cell>
          <cell r="N5011">
            <v>0</v>
          </cell>
          <cell r="O5011" t="str">
            <v>CLASSE</v>
          </cell>
          <cell r="P5011">
            <v>4</v>
          </cell>
          <cell r="Q5011">
            <v>54.4</v>
          </cell>
          <cell r="R5011">
            <v>31</v>
          </cell>
          <cell r="S5011">
            <v>54.400000000000006</v>
          </cell>
          <cell r="T5011" t="str">
            <v xml:space="preserve"> </v>
          </cell>
        </row>
        <row r="5012">
          <cell r="A5012" t="str">
            <v>85182200</v>
          </cell>
          <cell r="B5012" t="str">
            <v>Haut-parleurs multiples montes dans son enceinte</v>
          </cell>
          <cell r="C5012">
            <v>38393</v>
          </cell>
          <cell r="D5012">
            <v>30</v>
          </cell>
          <cell r="E5012">
            <v>0</v>
          </cell>
          <cell r="F5012">
            <v>18</v>
          </cell>
          <cell r="G5012">
            <v>30</v>
          </cell>
          <cell r="H5012">
            <v>0</v>
          </cell>
          <cell r="I5012">
            <v>18</v>
          </cell>
          <cell r="J5012">
            <v>1</v>
          </cell>
          <cell r="K5012">
            <v>0</v>
          </cell>
          <cell r="L5012" t="str">
            <v>NMB</v>
          </cell>
          <cell r="M5012">
            <v>0</v>
          </cell>
          <cell r="N5012">
            <v>0</v>
          </cell>
          <cell r="O5012" t="str">
            <v>CLASSE</v>
          </cell>
          <cell r="P5012">
            <v>4</v>
          </cell>
          <cell r="Q5012">
            <v>54.4</v>
          </cell>
          <cell r="R5012">
            <v>31</v>
          </cell>
          <cell r="S5012">
            <v>54.400000000000006</v>
          </cell>
          <cell r="T5012" t="str">
            <v xml:space="preserve"> </v>
          </cell>
        </row>
        <row r="5013">
          <cell r="A5013" t="str">
            <v>85182900</v>
          </cell>
          <cell r="B5013" t="str">
            <v>Haut-parleurs autres que du 851821 a 851822</v>
          </cell>
          <cell r="C5013">
            <v>38393</v>
          </cell>
          <cell r="D5013">
            <v>30</v>
          </cell>
          <cell r="E5013">
            <v>0</v>
          </cell>
          <cell r="F5013">
            <v>18</v>
          </cell>
          <cell r="G5013">
            <v>30</v>
          </cell>
          <cell r="H5013">
            <v>0</v>
          </cell>
          <cell r="I5013">
            <v>18</v>
          </cell>
          <cell r="J5013">
            <v>1</v>
          </cell>
          <cell r="K5013">
            <v>0</v>
          </cell>
          <cell r="L5013" t="str">
            <v>NMB</v>
          </cell>
          <cell r="M5013">
            <v>0</v>
          </cell>
          <cell r="N5013">
            <v>0</v>
          </cell>
          <cell r="O5013" t="str">
            <v>CLASSE</v>
          </cell>
          <cell r="P5013">
            <v>4</v>
          </cell>
          <cell r="Q5013">
            <v>54.4</v>
          </cell>
          <cell r="R5013">
            <v>31</v>
          </cell>
          <cell r="S5013">
            <v>54.400000000000006</v>
          </cell>
          <cell r="T5013" t="str">
            <v xml:space="preserve"> </v>
          </cell>
        </row>
        <row r="5014">
          <cell r="A5014" t="str">
            <v>85183000</v>
          </cell>
          <cell r="B5014" t="str">
            <v>Ecouteur &amp; casque mm combn_x0002_s avec micro,&amp; ensemble ou assort=micro+un/pl haut-parleur</v>
          </cell>
          <cell r="C5014">
            <v>38393</v>
          </cell>
          <cell r="D5014">
            <v>30</v>
          </cell>
          <cell r="E5014">
            <v>0</v>
          </cell>
          <cell r="F5014">
            <v>18</v>
          </cell>
          <cell r="G5014">
            <v>30</v>
          </cell>
          <cell r="H5014">
            <v>0</v>
          </cell>
          <cell r="I5014">
            <v>18</v>
          </cell>
          <cell r="J5014">
            <v>1</v>
          </cell>
          <cell r="K5014">
            <v>0</v>
          </cell>
          <cell r="L5014" t="str">
            <v>NMB</v>
          </cell>
          <cell r="M5014">
            <v>0</v>
          </cell>
          <cell r="N5014">
            <v>0</v>
          </cell>
          <cell r="O5014" t="str">
            <v>CLASSE</v>
          </cell>
          <cell r="P5014">
            <v>4</v>
          </cell>
          <cell r="Q5014">
            <v>54.4</v>
          </cell>
          <cell r="R5014">
            <v>31</v>
          </cell>
          <cell r="S5014">
            <v>54.400000000000006</v>
          </cell>
          <cell r="T5014" t="str">
            <v xml:space="preserve"> </v>
          </cell>
        </row>
        <row r="5015">
          <cell r="A5015" t="str">
            <v>85184000</v>
          </cell>
          <cell r="B5015" t="str">
            <v>Amplificateurs electriques d'audio-frequences</v>
          </cell>
          <cell r="C5015">
            <v>38393</v>
          </cell>
          <cell r="D5015">
            <v>30</v>
          </cell>
          <cell r="E5015">
            <v>0</v>
          </cell>
          <cell r="F5015">
            <v>18</v>
          </cell>
          <cell r="G5015">
            <v>30</v>
          </cell>
          <cell r="H5015">
            <v>0</v>
          </cell>
          <cell r="I5015">
            <v>18</v>
          </cell>
          <cell r="J5015">
            <v>1</v>
          </cell>
          <cell r="K5015">
            <v>0</v>
          </cell>
          <cell r="L5015" t="str">
            <v>NMB</v>
          </cell>
          <cell r="M5015">
            <v>0</v>
          </cell>
          <cell r="N5015">
            <v>0</v>
          </cell>
          <cell r="O5015" t="str">
            <v>CLASSE</v>
          </cell>
          <cell r="P5015">
            <v>4</v>
          </cell>
          <cell r="Q5015">
            <v>54.4</v>
          </cell>
          <cell r="R5015">
            <v>31</v>
          </cell>
          <cell r="S5015">
            <v>54.400000000000006</v>
          </cell>
          <cell r="T5015" t="str">
            <v xml:space="preserve"> </v>
          </cell>
        </row>
        <row r="5016">
          <cell r="A5016" t="str">
            <v>85185000</v>
          </cell>
          <cell r="B5016" t="str">
            <v>Appareils electriques d'amplification du son</v>
          </cell>
          <cell r="C5016">
            <v>38393</v>
          </cell>
          <cell r="D5016">
            <v>30</v>
          </cell>
          <cell r="E5016">
            <v>0</v>
          </cell>
          <cell r="F5016">
            <v>18</v>
          </cell>
          <cell r="G5016">
            <v>30</v>
          </cell>
          <cell r="H5016">
            <v>0</v>
          </cell>
          <cell r="I5016">
            <v>18</v>
          </cell>
          <cell r="J5016">
            <v>1</v>
          </cell>
          <cell r="K5016">
            <v>0</v>
          </cell>
          <cell r="L5016" t="str">
            <v>NMB</v>
          </cell>
          <cell r="M5016">
            <v>0</v>
          </cell>
          <cell r="N5016">
            <v>0</v>
          </cell>
          <cell r="O5016" t="str">
            <v>CLASSE</v>
          </cell>
          <cell r="P5016">
            <v>4</v>
          </cell>
          <cell r="Q5016">
            <v>54.4</v>
          </cell>
          <cell r="R5016">
            <v>31</v>
          </cell>
          <cell r="S5016">
            <v>54.400000000000006</v>
          </cell>
          <cell r="T5016" t="str">
            <v xml:space="preserve"> </v>
          </cell>
        </row>
        <row r="5017">
          <cell r="A5017" t="str">
            <v>85189000</v>
          </cell>
          <cell r="B5017" t="str">
            <v>Parties d'appareils du n0 8518</v>
          </cell>
          <cell r="C5017">
            <v>38393</v>
          </cell>
          <cell r="D5017">
            <v>30</v>
          </cell>
          <cell r="E5017">
            <v>0</v>
          </cell>
          <cell r="F5017">
            <v>18</v>
          </cell>
          <cell r="G5017">
            <v>30</v>
          </cell>
          <cell r="H5017">
            <v>0</v>
          </cell>
          <cell r="I5017">
            <v>18</v>
          </cell>
          <cell r="J5017">
            <v>1</v>
          </cell>
          <cell r="K5017">
            <v>0</v>
          </cell>
          <cell r="L5017" t="str">
            <v>KGM</v>
          </cell>
          <cell r="M5017">
            <v>0</v>
          </cell>
          <cell r="N5017">
            <v>0</v>
          </cell>
          <cell r="O5017" t="str">
            <v>CLASSE</v>
          </cell>
          <cell r="P5017">
            <v>4</v>
          </cell>
          <cell r="Q5017">
            <v>54.4</v>
          </cell>
          <cell r="R5017">
            <v>31</v>
          </cell>
          <cell r="S5017">
            <v>54.400000000000006</v>
          </cell>
          <cell r="T5017" t="str">
            <v xml:space="preserve"> </v>
          </cell>
        </row>
        <row r="5018">
          <cell r="A5018" t="str">
            <v>85191000</v>
          </cell>
          <cell r="B5018" t="str">
            <v>Electrophones commandes par l'introduction d'une piece de monnaie ou jeton</v>
          </cell>
          <cell r="C5018">
            <v>38393</v>
          </cell>
          <cell r="D5018">
            <v>30</v>
          </cell>
          <cell r="E5018">
            <v>0</v>
          </cell>
          <cell r="F5018">
            <v>18</v>
          </cell>
          <cell r="G5018">
            <v>30</v>
          </cell>
          <cell r="H5018">
            <v>0</v>
          </cell>
          <cell r="I5018">
            <v>18</v>
          </cell>
          <cell r="J5018">
            <v>1</v>
          </cell>
          <cell r="K5018">
            <v>0</v>
          </cell>
          <cell r="L5018" t="str">
            <v>NMB</v>
          </cell>
          <cell r="M5018">
            <v>0</v>
          </cell>
          <cell r="N5018">
            <v>0</v>
          </cell>
          <cell r="O5018" t="str">
            <v>CLASSE</v>
          </cell>
          <cell r="P5018">
            <v>4</v>
          </cell>
          <cell r="Q5018">
            <v>54.4</v>
          </cell>
          <cell r="R5018">
            <v>31</v>
          </cell>
          <cell r="S5018">
            <v>54.400000000000006</v>
          </cell>
          <cell r="T5018" t="str">
            <v xml:space="preserve"> </v>
          </cell>
        </row>
        <row r="5019">
          <cell r="A5019" t="str">
            <v>85192100</v>
          </cell>
          <cell r="B5019" t="str">
            <v>Electrophones sans haut-parleur</v>
          </cell>
          <cell r="C5019">
            <v>38393</v>
          </cell>
          <cell r="D5019">
            <v>30</v>
          </cell>
          <cell r="E5019">
            <v>0</v>
          </cell>
          <cell r="F5019">
            <v>18</v>
          </cell>
          <cell r="G5019">
            <v>30</v>
          </cell>
          <cell r="H5019">
            <v>0</v>
          </cell>
          <cell r="I5019">
            <v>18</v>
          </cell>
          <cell r="J5019">
            <v>1</v>
          </cell>
          <cell r="K5019">
            <v>0</v>
          </cell>
          <cell r="L5019" t="str">
            <v>NMB</v>
          </cell>
          <cell r="M5019">
            <v>0</v>
          </cell>
          <cell r="N5019">
            <v>0</v>
          </cell>
          <cell r="O5019" t="str">
            <v>CLASSE</v>
          </cell>
          <cell r="P5019">
            <v>4</v>
          </cell>
          <cell r="Q5019">
            <v>54.4</v>
          </cell>
          <cell r="R5019">
            <v>31</v>
          </cell>
          <cell r="S5019">
            <v>54.400000000000006</v>
          </cell>
          <cell r="T5019" t="str">
            <v xml:space="preserve"> </v>
          </cell>
        </row>
        <row r="5020">
          <cell r="A5020" t="str">
            <v>85192900</v>
          </cell>
          <cell r="B5020" t="str">
            <v>Electrophones</v>
          </cell>
          <cell r="C5020">
            <v>38393</v>
          </cell>
          <cell r="D5020">
            <v>30</v>
          </cell>
          <cell r="E5020">
            <v>0</v>
          </cell>
          <cell r="F5020">
            <v>18</v>
          </cell>
          <cell r="G5020">
            <v>30</v>
          </cell>
          <cell r="H5020">
            <v>0</v>
          </cell>
          <cell r="I5020">
            <v>18</v>
          </cell>
          <cell r="J5020">
            <v>1</v>
          </cell>
          <cell r="K5020">
            <v>0</v>
          </cell>
          <cell r="L5020" t="str">
            <v>NMB</v>
          </cell>
          <cell r="M5020">
            <v>0</v>
          </cell>
          <cell r="N5020">
            <v>0</v>
          </cell>
          <cell r="O5020" t="str">
            <v>CLASSE</v>
          </cell>
          <cell r="P5020">
            <v>4</v>
          </cell>
          <cell r="Q5020">
            <v>54.4</v>
          </cell>
          <cell r="R5020">
            <v>31</v>
          </cell>
          <cell r="S5020">
            <v>54.400000000000006</v>
          </cell>
          <cell r="T5020" t="str">
            <v xml:space="preserve"> </v>
          </cell>
        </row>
        <row r="5021">
          <cell r="A5021" t="str">
            <v>85193100</v>
          </cell>
          <cell r="B5021" t="str">
            <v>Tourne-disques a changeur automatique de disques</v>
          </cell>
          <cell r="C5021">
            <v>38393</v>
          </cell>
          <cell r="D5021">
            <v>30</v>
          </cell>
          <cell r="E5021">
            <v>0</v>
          </cell>
          <cell r="F5021">
            <v>18</v>
          </cell>
          <cell r="G5021">
            <v>30</v>
          </cell>
          <cell r="H5021">
            <v>0</v>
          </cell>
          <cell r="I5021">
            <v>18</v>
          </cell>
          <cell r="J5021">
            <v>1</v>
          </cell>
          <cell r="K5021">
            <v>0</v>
          </cell>
          <cell r="L5021" t="str">
            <v>NMB</v>
          </cell>
          <cell r="M5021">
            <v>0</v>
          </cell>
          <cell r="N5021">
            <v>0</v>
          </cell>
          <cell r="O5021" t="str">
            <v>CLASSE</v>
          </cell>
          <cell r="P5021">
            <v>4</v>
          </cell>
          <cell r="Q5021">
            <v>54.4</v>
          </cell>
          <cell r="R5021">
            <v>31</v>
          </cell>
          <cell r="S5021">
            <v>54.400000000000006</v>
          </cell>
          <cell r="T5021" t="str">
            <v xml:space="preserve"> </v>
          </cell>
        </row>
        <row r="5022">
          <cell r="A5022" t="str">
            <v>85193900</v>
          </cell>
          <cell r="B5022" t="str">
            <v>Tourne-disques autre que du 851931</v>
          </cell>
          <cell r="C5022">
            <v>38393</v>
          </cell>
          <cell r="D5022">
            <v>30</v>
          </cell>
          <cell r="E5022">
            <v>0</v>
          </cell>
          <cell r="F5022">
            <v>18</v>
          </cell>
          <cell r="G5022">
            <v>30</v>
          </cell>
          <cell r="H5022">
            <v>0</v>
          </cell>
          <cell r="I5022">
            <v>18</v>
          </cell>
          <cell r="J5022">
            <v>1</v>
          </cell>
          <cell r="K5022">
            <v>0</v>
          </cell>
          <cell r="L5022" t="str">
            <v>NMB</v>
          </cell>
          <cell r="M5022">
            <v>0</v>
          </cell>
          <cell r="N5022">
            <v>0</v>
          </cell>
          <cell r="O5022" t="str">
            <v>CLASSE</v>
          </cell>
          <cell r="P5022">
            <v>4</v>
          </cell>
          <cell r="Q5022">
            <v>54.4</v>
          </cell>
          <cell r="R5022">
            <v>31</v>
          </cell>
          <cell r="S5022">
            <v>54.400000000000006</v>
          </cell>
          <cell r="T5022" t="str">
            <v xml:space="preserve"> </v>
          </cell>
        </row>
        <row r="5023">
          <cell r="A5023" t="str">
            <v>85194000</v>
          </cell>
          <cell r="B5023" t="str">
            <v>Machines a dicter</v>
          </cell>
          <cell r="C5023">
            <v>38393</v>
          </cell>
          <cell r="D5023">
            <v>30</v>
          </cell>
          <cell r="E5023">
            <v>0</v>
          </cell>
          <cell r="F5023">
            <v>18</v>
          </cell>
          <cell r="G5023">
            <v>30</v>
          </cell>
          <cell r="H5023">
            <v>0</v>
          </cell>
          <cell r="I5023">
            <v>18</v>
          </cell>
          <cell r="J5023">
            <v>1</v>
          </cell>
          <cell r="K5023">
            <v>0</v>
          </cell>
          <cell r="L5023" t="str">
            <v>NMB</v>
          </cell>
          <cell r="M5023">
            <v>0</v>
          </cell>
          <cell r="N5023">
            <v>0</v>
          </cell>
          <cell r="O5023" t="str">
            <v>CLASSE</v>
          </cell>
          <cell r="P5023">
            <v>4</v>
          </cell>
          <cell r="Q5023">
            <v>54.4</v>
          </cell>
          <cell r="R5023">
            <v>31</v>
          </cell>
          <cell r="S5023">
            <v>54.400000000000006</v>
          </cell>
          <cell r="T5023" t="str">
            <v xml:space="preserve"> </v>
          </cell>
        </row>
        <row r="5024">
          <cell r="A5024" t="str">
            <v>85199200</v>
          </cell>
          <cell r="B5024" t="str">
            <v>Lecteurs de cassettes de poches</v>
          </cell>
          <cell r="C5024">
            <v>38393</v>
          </cell>
          <cell r="D5024">
            <v>30</v>
          </cell>
          <cell r="E5024">
            <v>0</v>
          </cell>
          <cell r="F5024">
            <v>18</v>
          </cell>
          <cell r="G5024">
            <v>30</v>
          </cell>
          <cell r="H5024">
            <v>0</v>
          </cell>
          <cell r="I5024">
            <v>18</v>
          </cell>
          <cell r="J5024">
            <v>1</v>
          </cell>
          <cell r="K5024">
            <v>0</v>
          </cell>
          <cell r="L5024" t="str">
            <v>NMB</v>
          </cell>
          <cell r="M5024">
            <v>0</v>
          </cell>
          <cell r="N5024">
            <v>0</v>
          </cell>
          <cell r="O5024" t="str">
            <v>CLASSE</v>
          </cell>
          <cell r="P5024">
            <v>4</v>
          </cell>
          <cell r="Q5024">
            <v>54.4</v>
          </cell>
          <cell r="R5024">
            <v>31</v>
          </cell>
          <cell r="S5024">
            <v>54.400000000000006</v>
          </cell>
          <cell r="T5024" t="str">
            <v xml:space="preserve"> </v>
          </cell>
        </row>
        <row r="5025">
          <cell r="A5025" t="str">
            <v>85199300</v>
          </cell>
          <cell r="B5025" t="str">
            <v>Lecteurs de cassettes autre que de poche</v>
          </cell>
          <cell r="C5025">
            <v>38393</v>
          </cell>
          <cell r="D5025">
            <v>30</v>
          </cell>
          <cell r="E5025">
            <v>0</v>
          </cell>
          <cell r="F5025">
            <v>18</v>
          </cell>
          <cell r="G5025">
            <v>30</v>
          </cell>
          <cell r="H5025">
            <v>0</v>
          </cell>
          <cell r="I5025">
            <v>18</v>
          </cell>
          <cell r="J5025">
            <v>1</v>
          </cell>
          <cell r="K5025">
            <v>0</v>
          </cell>
          <cell r="L5025" t="str">
            <v>NMB</v>
          </cell>
          <cell r="M5025">
            <v>0</v>
          </cell>
          <cell r="N5025">
            <v>0</v>
          </cell>
          <cell r="O5025" t="str">
            <v>CLASSE</v>
          </cell>
          <cell r="P5025">
            <v>4</v>
          </cell>
          <cell r="Q5025">
            <v>54.4</v>
          </cell>
          <cell r="R5025">
            <v>31</v>
          </cell>
          <cell r="S5025">
            <v>54.400000000000006</v>
          </cell>
          <cell r="T5025" t="str">
            <v xml:space="preserve"> </v>
          </cell>
        </row>
        <row r="5026">
          <cell r="A5026" t="str">
            <v>85199900</v>
          </cell>
          <cell r="B5026" t="str">
            <v>Appareils de reproduction du son</v>
          </cell>
          <cell r="C5026">
            <v>38393</v>
          </cell>
          <cell r="D5026">
            <v>30</v>
          </cell>
          <cell r="E5026">
            <v>0</v>
          </cell>
          <cell r="F5026">
            <v>18</v>
          </cell>
          <cell r="G5026">
            <v>30</v>
          </cell>
          <cell r="H5026">
            <v>0</v>
          </cell>
          <cell r="I5026">
            <v>18</v>
          </cell>
          <cell r="J5026">
            <v>1</v>
          </cell>
          <cell r="K5026">
            <v>0</v>
          </cell>
          <cell r="L5026" t="str">
            <v>NMB</v>
          </cell>
          <cell r="M5026">
            <v>0</v>
          </cell>
          <cell r="N5026">
            <v>0</v>
          </cell>
          <cell r="O5026" t="str">
            <v>CLASSE</v>
          </cell>
          <cell r="P5026">
            <v>4</v>
          </cell>
          <cell r="Q5026">
            <v>54.4</v>
          </cell>
          <cell r="R5026">
            <v>31</v>
          </cell>
          <cell r="S5026">
            <v>54.400000000000006</v>
          </cell>
          <cell r="T5026" t="str">
            <v xml:space="preserve"> </v>
          </cell>
        </row>
        <row r="5027">
          <cell r="A5027" t="str">
            <v>85201000</v>
          </cell>
          <cell r="B5027" t="str">
            <v>Machines a dicter ne pouvant fonctionner sans source d'energie exterieure</v>
          </cell>
          <cell r="C5027">
            <v>38393</v>
          </cell>
          <cell r="D5027">
            <v>30</v>
          </cell>
          <cell r="E5027">
            <v>0</v>
          </cell>
          <cell r="F5027">
            <v>18</v>
          </cell>
          <cell r="G5027">
            <v>30</v>
          </cell>
          <cell r="H5027">
            <v>0</v>
          </cell>
          <cell r="I5027">
            <v>18</v>
          </cell>
          <cell r="J5027">
            <v>1</v>
          </cell>
          <cell r="K5027">
            <v>0</v>
          </cell>
          <cell r="L5027" t="str">
            <v>NMB</v>
          </cell>
          <cell r="M5027">
            <v>0</v>
          </cell>
          <cell r="N5027">
            <v>0</v>
          </cell>
          <cell r="O5027" t="str">
            <v>CLASSE</v>
          </cell>
          <cell r="P5027">
            <v>4</v>
          </cell>
          <cell r="Q5027">
            <v>54.4</v>
          </cell>
          <cell r="R5027">
            <v>31</v>
          </cell>
          <cell r="S5027">
            <v>54.400000000000006</v>
          </cell>
          <cell r="T5027" t="str">
            <v xml:space="preserve"> </v>
          </cell>
        </row>
        <row r="5028">
          <cell r="A5028" t="str">
            <v>85202000</v>
          </cell>
          <cell r="B5028" t="str">
            <v>Repondeurs telephoniques</v>
          </cell>
          <cell r="C5028">
            <v>38393</v>
          </cell>
          <cell r="D5028">
            <v>30</v>
          </cell>
          <cell r="E5028">
            <v>0</v>
          </cell>
          <cell r="F5028">
            <v>18</v>
          </cell>
          <cell r="G5028">
            <v>30</v>
          </cell>
          <cell r="H5028">
            <v>0</v>
          </cell>
          <cell r="I5028">
            <v>18</v>
          </cell>
          <cell r="J5028">
            <v>1</v>
          </cell>
          <cell r="K5028">
            <v>0</v>
          </cell>
          <cell r="L5028" t="str">
            <v>NMB</v>
          </cell>
          <cell r="M5028">
            <v>0</v>
          </cell>
          <cell r="N5028">
            <v>0</v>
          </cell>
          <cell r="O5028" t="str">
            <v>CLASSE</v>
          </cell>
          <cell r="P5028">
            <v>4</v>
          </cell>
          <cell r="Q5028">
            <v>54.4</v>
          </cell>
          <cell r="R5028">
            <v>31</v>
          </cell>
          <cell r="S5028">
            <v>54.400000000000006</v>
          </cell>
          <cell r="T5028" t="str">
            <v xml:space="preserve"> </v>
          </cell>
        </row>
        <row r="5029">
          <cell r="A5029" t="str">
            <v>85203200</v>
          </cell>
          <cell r="B5029" t="str">
            <v>Appareil d'enregistremet &amp;reproduction du son sur bande magnetique numeriq</v>
          </cell>
          <cell r="C5029">
            <v>38393</v>
          </cell>
          <cell r="D5029">
            <v>30</v>
          </cell>
          <cell r="E5029">
            <v>0</v>
          </cell>
          <cell r="F5029">
            <v>18</v>
          </cell>
          <cell r="G5029">
            <v>30</v>
          </cell>
          <cell r="H5029">
            <v>0</v>
          </cell>
          <cell r="I5029">
            <v>18</v>
          </cell>
          <cell r="J5029">
            <v>1</v>
          </cell>
          <cell r="K5029">
            <v>0</v>
          </cell>
          <cell r="L5029" t="str">
            <v>NMB</v>
          </cell>
          <cell r="M5029">
            <v>0</v>
          </cell>
          <cell r="N5029">
            <v>0</v>
          </cell>
          <cell r="O5029" t="str">
            <v>CLASSE</v>
          </cell>
          <cell r="P5029">
            <v>4</v>
          </cell>
          <cell r="Q5029">
            <v>54.4</v>
          </cell>
          <cell r="R5029">
            <v>31</v>
          </cell>
          <cell r="S5029">
            <v>54.400000000000006</v>
          </cell>
          <cell r="T5029" t="str">
            <v xml:space="preserve"> </v>
          </cell>
        </row>
        <row r="5030">
          <cell r="A5030" t="str">
            <v>85203300</v>
          </cell>
          <cell r="B5030" t="str">
            <v>App. d'enregistr. de reproduct. du son sur bande magnetique a cassette</v>
          </cell>
          <cell r="C5030">
            <v>38393</v>
          </cell>
          <cell r="D5030">
            <v>30</v>
          </cell>
          <cell r="E5030">
            <v>0</v>
          </cell>
          <cell r="F5030">
            <v>18</v>
          </cell>
          <cell r="G5030">
            <v>30</v>
          </cell>
          <cell r="H5030">
            <v>0</v>
          </cell>
          <cell r="I5030">
            <v>18</v>
          </cell>
          <cell r="J5030">
            <v>1</v>
          </cell>
          <cell r="K5030">
            <v>0</v>
          </cell>
          <cell r="L5030" t="str">
            <v>NMB</v>
          </cell>
          <cell r="M5030">
            <v>0</v>
          </cell>
          <cell r="N5030">
            <v>0</v>
          </cell>
          <cell r="O5030" t="str">
            <v>CLASSE</v>
          </cell>
          <cell r="P5030">
            <v>4</v>
          </cell>
          <cell r="Q5030">
            <v>54.4</v>
          </cell>
          <cell r="R5030">
            <v>31</v>
          </cell>
          <cell r="S5030">
            <v>54.400000000000006</v>
          </cell>
          <cell r="T5030" t="str">
            <v xml:space="preserve"> </v>
          </cell>
        </row>
        <row r="5031">
          <cell r="A5031" t="str">
            <v>85203900</v>
          </cell>
          <cell r="B5031" t="str">
            <v>Appareils d'enregistrement et reproduction du son sur bandes..</v>
          </cell>
          <cell r="C5031">
            <v>38393</v>
          </cell>
          <cell r="D5031">
            <v>30</v>
          </cell>
          <cell r="E5031">
            <v>0</v>
          </cell>
          <cell r="F5031">
            <v>18</v>
          </cell>
          <cell r="G5031">
            <v>30</v>
          </cell>
          <cell r="H5031">
            <v>0</v>
          </cell>
          <cell r="I5031">
            <v>18</v>
          </cell>
          <cell r="J5031">
            <v>1</v>
          </cell>
          <cell r="K5031">
            <v>0</v>
          </cell>
          <cell r="L5031" t="str">
            <v>NMB</v>
          </cell>
          <cell r="M5031">
            <v>0</v>
          </cell>
          <cell r="N5031">
            <v>0</v>
          </cell>
          <cell r="O5031" t="str">
            <v>CLASSE</v>
          </cell>
          <cell r="P5031">
            <v>4</v>
          </cell>
          <cell r="Q5031">
            <v>54.4</v>
          </cell>
          <cell r="R5031">
            <v>31</v>
          </cell>
          <cell r="S5031">
            <v>54.400000000000006</v>
          </cell>
          <cell r="T5031" t="str">
            <v xml:space="preserve"> </v>
          </cell>
        </row>
        <row r="5032">
          <cell r="A5032" t="str">
            <v>85209000</v>
          </cell>
          <cell r="B5032" t="str">
            <v>App.enregistreurs &amp; meme reproducteurs de son autre que du 852010 a 852039</v>
          </cell>
          <cell r="C5032">
            <v>38393</v>
          </cell>
          <cell r="D5032">
            <v>30</v>
          </cell>
          <cell r="E5032">
            <v>0</v>
          </cell>
          <cell r="F5032">
            <v>18</v>
          </cell>
          <cell r="G5032">
            <v>30</v>
          </cell>
          <cell r="H5032">
            <v>0</v>
          </cell>
          <cell r="I5032">
            <v>18</v>
          </cell>
          <cell r="J5032">
            <v>1</v>
          </cell>
          <cell r="K5032">
            <v>0</v>
          </cell>
          <cell r="L5032" t="str">
            <v>NMB</v>
          </cell>
          <cell r="M5032">
            <v>0</v>
          </cell>
          <cell r="N5032">
            <v>0</v>
          </cell>
          <cell r="O5032" t="str">
            <v>CLASSE</v>
          </cell>
          <cell r="P5032">
            <v>4</v>
          </cell>
          <cell r="Q5032">
            <v>54.4</v>
          </cell>
          <cell r="R5032">
            <v>31</v>
          </cell>
          <cell r="S5032">
            <v>54.400000000000006</v>
          </cell>
          <cell r="T5032" t="str">
            <v xml:space="preserve"> </v>
          </cell>
        </row>
        <row r="5033">
          <cell r="A5033" t="str">
            <v>85211000</v>
          </cell>
          <cell r="B5033" t="str">
            <v>Appareils d'enregistrement ou reproduction video a bandes magnetiques</v>
          </cell>
          <cell r="C5033">
            <v>38393</v>
          </cell>
          <cell r="D5033">
            <v>30</v>
          </cell>
          <cell r="E5033">
            <v>0</v>
          </cell>
          <cell r="F5033">
            <v>18</v>
          </cell>
          <cell r="G5033">
            <v>30</v>
          </cell>
          <cell r="H5033">
            <v>0</v>
          </cell>
          <cell r="I5033">
            <v>18</v>
          </cell>
          <cell r="J5033">
            <v>1</v>
          </cell>
          <cell r="K5033">
            <v>0</v>
          </cell>
          <cell r="L5033" t="str">
            <v>NMB</v>
          </cell>
          <cell r="M5033">
            <v>0</v>
          </cell>
          <cell r="N5033">
            <v>0</v>
          </cell>
          <cell r="O5033" t="str">
            <v>CLASSE</v>
          </cell>
          <cell r="P5033">
            <v>4</v>
          </cell>
          <cell r="Q5033">
            <v>54.4</v>
          </cell>
          <cell r="R5033">
            <v>31</v>
          </cell>
          <cell r="S5033">
            <v>54.400000000000006</v>
          </cell>
          <cell r="T5033" t="str">
            <v xml:space="preserve"> </v>
          </cell>
        </row>
        <row r="5034">
          <cell r="A5034" t="str">
            <v>85219000</v>
          </cell>
          <cell r="B5034" t="str">
            <v>Appareils d'enregistrement ou reproduction videophoniques autre que 852110</v>
          </cell>
          <cell r="C5034">
            <v>38393</v>
          </cell>
          <cell r="D5034">
            <v>30</v>
          </cell>
          <cell r="E5034">
            <v>0</v>
          </cell>
          <cell r="F5034">
            <v>18</v>
          </cell>
          <cell r="G5034">
            <v>30</v>
          </cell>
          <cell r="H5034">
            <v>0</v>
          </cell>
          <cell r="I5034">
            <v>18</v>
          </cell>
          <cell r="J5034">
            <v>1</v>
          </cell>
          <cell r="K5034">
            <v>0</v>
          </cell>
          <cell r="L5034" t="str">
            <v>NMB</v>
          </cell>
          <cell r="M5034">
            <v>0</v>
          </cell>
          <cell r="N5034">
            <v>0</v>
          </cell>
          <cell r="O5034" t="str">
            <v>CLASSE</v>
          </cell>
          <cell r="P5034">
            <v>4</v>
          </cell>
          <cell r="Q5034">
            <v>54.4</v>
          </cell>
          <cell r="R5034">
            <v>31</v>
          </cell>
          <cell r="S5034">
            <v>54.400000000000006</v>
          </cell>
          <cell r="T5034" t="str">
            <v xml:space="preserve"> </v>
          </cell>
        </row>
        <row r="5035">
          <cell r="A5035" t="str">
            <v>85221000</v>
          </cell>
          <cell r="B5035" t="str">
            <v>Lecteurs phonographiques pour app. du no 85.19  85.21</v>
          </cell>
          <cell r="C5035">
            <v>38393</v>
          </cell>
          <cell r="D5035">
            <v>30</v>
          </cell>
          <cell r="E5035">
            <v>0</v>
          </cell>
          <cell r="F5035">
            <v>18</v>
          </cell>
          <cell r="G5035">
            <v>30</v>
          </cell>
          <cell r="H5035">
            <v>0</v>
          </cell>
          <cell r="I5035">
            <v>18</v>
          </cell>
          <cell r="J5035">
            <v>1</v>
          </cell>
          <cell r="K5035">
            <v>0</v>
          </cell>
          <cell r="L5035" t="str">
            <v>NMB</v>
          </cell>
          <cell r="M5035">
            <v>0</v>
          </cell>
          <cell r="N5035">
            <v>0</v>
          </cell>
          <cell r="O5035" t="str">
            <v>CLASSE</v>
          </cell>
          <cell r="P5035">
            <v>4</v>
          </cell>
          <cell r="Q5035">
            <v>54.4</v>
          </cell>
          <cell r="R5035">
            <v>31</v>
          </cell>
          <cell r="S5035">
            <v>54.400000000000006</v>
          </cell>
          <cell r="T5035" t="str">
            <v xml:space="preserve"> </v>
          </cell>
        </row>
        <row r="5036">
          <cell r="A5036" t="str">
            <v>85229000</v>
          </cell>
          <cell r="B5036" t="str">
            <v>Parties et accessoires des appareils des n. 85.19 a 85.21</v>
          </cell>
          <cell r="C5036">
            <v>38393</v>
          </cell>
          <cell r="D5036">
            <v>20</v>
          </cell>
          <cell r="E5036">
            <v>0</v>
          </cell>
          <cell r="F5036">
            <v>18</v>
          </cell>
          <cell r="G5036">
            <v>20</v>
          </cell>
          <cell r="H5036">
            <v>0</v>
          </cell>
          <cell r="I5036">
            <v>18</v>
          </cell>
          <cell r="J5036">
            <v>1</v>
          </cell>
          <cell r="K5036">
            <v>0</v>
          </cell>
          <cell r="L5036" t="str">
            <v>KGM</v>
          </cell>
          <cell r="M5036">
            <v>0</v>
          </cell>
          <cell r="N5036">
            <v>0</v>
          </cell>
          <cell r="O5036" t="str">
            <v>CLASSE</v>
          </cell>
          <cell r="P5036">
            <v>3</v>
          </cell>
          <cell r="Q5036">
            <v>42.6</v>
          </cell>
          <cell r="R5036">
            <v>21</v>
          </cell>
          <cell r="S5036">
            <v>42.599999999999994</v>
          </cell>
          <cell r="T5036" t="str">
            <v xml:space="preserve"> </v>
          </cell>
        </row>
        <row r="5037">
          <cell r="A5037" t="str">
            <v>85231100</v>
          </cell>
          <cell r="B5037" t="str">
            <v>Bandes magnetiques vierges larg &lt; = 4mm autres que produits du chap. 37</v>
          </cell>
          <cell r="C5037">
            <v>38393</v>
          </cell>
          <cell r="D5037">
            <v>30</v>
          </cell>
          <cell r="E5037">
            <v>0</v>
          </cell>
          <cell r="F5037">
            <v>18</v>
          </cell>
          <cell r="G5037">
            <v>30</v>
          </cell>
          <cell r="H5037">
            <v>0</v>
          </cell>
          <cell r="I5037">
            <v>18</v>
          </cell>
          <cell r="J5037">
            <v>1</v>
          </cell>
          <cell r="K5037">
            <v>0</v>
          </cell>
          <cell r="L5037" t="str">
            <v>KGM</v>
          </cell>
          <cell r="M5037">
            <v>0</v>
          </cell>
          <cell r="N5037">
            <v>0</v>
          </cell>
          <cell r="O5037" t="str">
            <v>CLASSE</v>
          </cell>
          <cell r="P5037">
            <v>4</v>
          </cell>
          <cell r="Q5037">
            <v>54.4</v>
          </cell>
          <cell r="R5037">
            <v>31</v>
          </cell>
          <cell r="S5037">
            <v>54.400000000000006</v>
          </cell>
          <cell r="T5037" t="str">
            <v xml:space="preserve"> </v>
          </cell>
        </row>
        <row r="5038">
          <cell r="A5038" t="str">
            <v>85231200</v>
          </cell>
          <cell r="B5038" t="str">
            <v>Bandes magnetiques vierges d'une larg &gt;4mm &amp;&lt;=6.5mm autre que prodt ch.37</v>
          </cell>
          <cell r="C5038">
            <v>38393</v>
          </cell>
          <cell r="D5038">
            <v>30</v>
          </cell>
          <cell r="E5038">
            <v>0</v>
          </cell>
          <cell r="F5038">
            <v>18</v>
          </cell>
          <cell r="G5038">
            <v>30</v>
          </cell>
          <cell r="H5038">
            <v>0</v>
          </cell>
          <cell r="I5038">
            <v>18</v>
          </cell>
          <cell r="J5038">
            <v>1</v>
          </cell>
          <cell r="K5038">
            <v>0</v>
          </cell>
          <cell r="L5038" t="str">
            <v>KGM</v>
          </cell>
          <cell r="M5038">
            <v>0</v>
          </cell>
          <cell r="N5038">
            <v>0</v>
          </cell>
          <cell r="O5038" t="str">
            <v>CLASSE</v>
          </cell>
          <cell r="P5038">
            <v>4</v>
          </cell>
          <cell r="Q5038">
            <v>54.4</v>
          </cell>
          <cell r="R5038">
            <v>31</v>
          </cell>
          <cell r="S5038">
            <v>54.400000000000006</v>
          </cell>
          <cell r="T5038" t="str">
            <v xml:space="preserve"> </v>
          </cell>
        </row>
        <row r="5039">
          <cell r="A5039" t="str">
            <v>85231300</v>
          </cell>
          <cell r="B5039" t="str">
            <v>Bandes magnetiques vierges excedant 6,5mm, pour enregistrements analogues</v>
          </cell>
          <cell r="C5039">
            <v>38393</v>
          </cell>
          <cell r="D5039">
            <v>30</v>
          </cell>
          <cell r="E5039">
            <v>0</v>
          </cell>
          <cell r="F5039">
            <v>18</v>
          </cell>
          <cell r="G5039">
            <v>30</v>
          </cell>
          <cell r="H5039">
            <v>0</v>
          </cell>
          <cell r="I5039">
            <v>18</v>
          </cell>
          <cell r="J5039">
            <v>1</v>
          </cell>
          <cell r="K5039">
            <v>0</v>
          </cell>
          <cell r="L5039" t="str">
            <v>KGM</v>
          </cell>
          <cell r="M5039">
            <v>0</v>
          </cell>
          <cell r="N5039">
            <v>0</v>
          </cell>
          <cell r="O5039" t="str">
            <v>CLASSE</v>
          </cell>
          <cell r="P5039">
            <v>4</v>
          </cell>
          <cell r="Q5039">
            <v>54.4</v>
          </cell>
          <cell r="R5039">
            <v>31</v>
          </cell>
          <cell r="S5039">
            <v>54.400000000000006</v>
          </cell>
          <cell r="T5039" t="str">
            <v xml:space="preserve"> </v>
          </cell>
        </row>
        <row r="5040">
          <cell r="A5040" t="str">
            <v>85232000</v>
          </cell>
          <cell r="B5040" t="str">
            <v>Disques magnetiques vierges pour enregistrements , prod. chap.37exclus</v>
          </cell>
          <cell r="C5040">
            <v>38393</v>
          </cell>
          <cell r="D5040">
            <v>30</v>
          </cell>
          <cell r="E5040">
            <v>0</v>
          </cell>
          <cell r="F5040">
            <v>18</v>
          </cell>
          <cell r="G5040">
            <v>30</v>
          </cell>
          <cell r="H5040">
            <v>0</v>
          </cell>
          <cell r="I5040">
            <v>18</v>
          </cell>
          <cell r="J5040">
            <v>1</v>
          </cell>
          <cell r="K5040">
            <v>0</v>
          </cell>
          <cell r="L5040" t="str">
            <v>KGM</v>
          </cell>
          <cell r="M5040">
            <v>0</v>
          </cell>
          <cell r="N5040">
            <v>0</v>
          </cell>
          <cell r="O5040" t="str">
            <v>CLASSE</v>
          </cell>
          <cell r="P5040">
            <v>4</v>
          </cell>
          <cell r="Q5040">
            <v>54.4</v>
          </cell>
          <cell r="R5040">
            <v>31</v>
          </cell>
          <cell r="S5040">
            <v>54.400000000000006</v>
          </cell>
          <cell r="T5040" t="str">
            <v xml:space="preserve"> </v>
          </cell>
        </row>
        <row r="5041">
          <cell r="A5041" t="str">
            <v>85233000</v>
          </cell>
          <cell r="B5041" t="str">
            <v>Cartes vierges munies d'une piste magnetique , prod. chap. 37 exclus</v>
          </cell>
          <cell r="C5041">
            <v>38393</v>
          </cell>
          <cell r="D5041">
            <v>30</v>
          </cell>
          <cell r="E5041">
            <v>0</v>
          </cell>
          <cell r="F5041">
            <v>18</v>
          </cell>
          <cell r="G5041">
            <v>30</v>
          </cell>
          <cell r="H5041">
            <v>0</v>
          </cell>
          <cell r="I5041">
            <v>18</v>
          </cell>
          <cell r="J5041">
            <v>1</v>
          </cell>
          <cell r="K5041">
            <v>0</v>
          </cell>
          <cell r="L5041" t="str">
            <v>KGM</v>
          </cell>
          <cell r="M5041">
            <v>0</v>
          </cell>
          <cell r="N5041">
            <v>0</v>
          </cell>
          <cell r="O5041" t="str">
            <v>CLASSE</v>
          </cell>
          <cell r="P5041">
            <v>4</v>
          </cell>
          <cell r="Q5041">
            <v>54.4</v>
          </cell>
          <cell r="R5041">
            <v>31</v>
          </cell>
          <cell r="S5041">
            <v>54.400000000000006</v>
          </cell>
          <cell r="T5041" t="str">
            <v xml:space="preserve"> </v>
          </cell>
        </row>
        <row r="5042">
          <cell r="A5042" t="str">
            <v>85239000</v>
          </cell>
          <cell r="B5042" t="str">
            <v>Supports vierges prepares, pour enregistre.analogues du son</v>
          </cell>
          <cell r="C5042">
            <v>38393</v>
          </cell>
          <cell r="D5042">
            <v>30</v>
          </cell>
          <cell r="E5042">
            <v>0</v>
          </cell>
          <cell r="F5042">
            <v>18</v>
          </cell>
          <cell r="G5042">
            <v>30</v>
          </cell>
          <cell r="H5042">
            <v>0</v>
          </cell>
          <cell r="I5042">
            <v>18</v>
          </cell>
          <cell r="J5042">
            <v>1</v>
          </cell>
          <cell r="K5042">
            <v>0</v>
          </cell>
          <cell r="L5042" t="str">
            <v>KGM</v>
          </cell>
          <cell r="M5042">
            <v>0</v>
          </cell>
          <cell r="N5042">
            <v>0</v>
          </cell>
          <cell r="O5042" t="str">
            <v>CLASSE</v>
          </cell>
          <cell r="P5042">
            <v>4</v>
          </cell>
          <cell r="Q5042">
            <v>54.4</v>
          </cell>
          <cell r="R5042">
            <v>31</v>
          </cell>
          <cell r="S5042">
            <v>54.400000000000006</v>
          </cell>
          <cell r="T5042" t="str">
            <v xml:space="preserve"> </v>
          </cell>
        </row>
        <row r="5043">
          <cell r="A5043" t="str">
            <v>85241000</v>
          </cell>
          <cell r="B5043" t="str">
            <v>Disques enregistres pour electrophones ,exclus les produits du chapitre 37</v>
          </cell>
          <cell r="C5043">
            <v>38393</v>
          </cell>
          <cell r="D5043">
            <v>30</v>
          </cell>
          <cell r="E5043">
            <v>0</v>
          </cell>
          <cell r="F5043">
            <v>18</v>
          </cell>
          <cell r="G5043">
            <v>30</v>
          </cell>
          <cell r="H5043">
            <v>0</v>
          </cell>
          <cell r="I5043">
            <v>18</v>
          </cell>
          <cell r="J5043">
            <v>1</v>
          </cell>
          <cell r="K5043">
            <v>0</v>
          </cell>
          <cell r="L5043" t="str">
            <v>NMB</v>
          </cell>
          <cell r="M5043">
            <v>0</v>
          </cell>
          <cell r="N5043">
            <v>0</v>
          </cell>
          <cell r="O5043" t="str">
            <v>CLASSE</v>
          </cell>
          <cell r="P5043">
            <v>4</v>
          </cell>
          <cell r="Q5043">
            <v>54.4</v>
          </cell>
          <cell r="R5043">
            <v>31</v>
          </cell>
          <cell r="S5043">
            <v>54.400000000000006</v>
          </cell>
          <cell r="T5043" t="str">
            <v xml:space="preserve"> </v>
          </cell>
        </row>
        <row r="5044">
          <cell r="A5044" t="str">
            <v>85243100</v>
          </cell>
          <cell r="B5044" t="str">
            <v>Logiciels</v>
          </cell>
          <cell r="C5044">
            <v>38393</v>
          </cell>
          <cell r="D5044">
            <v>30</v>
          </cell>
          <cell r="E5044">
            <v>0</v>
          </cell>
          <cell r="F5044">
            <v>18</v>
          </cell>
          <cell r="G5044">
            <v>30</v>
          </cell>
          <cell r="H5044">
            <v>0</v>
          </cell>
          <cell r="I5044">
            <v>18</v>
          </cell>
          <cell r="J5044">
            <v>1</v>
          </cell>
          <cell r="K5044">
            <v>0</v>
          </cell>
          <cell r="L5044" t="str">
            <v>NMB</v>
          </cell>
          <cell r="M5044">
            <v>0</v>
          </cell>
          <cell r="N5044">
            <v>0</v>
          </cell>
          <cell r="O5044" t="str">
            <v>CLASSE</v>
          </cell>
          <cell r="P5044">
            <v>4</v>
          </cell>
          <cell r="Q5044">
            <v>54.4</v>
          </cell>
          <cell r="R5044">
            <v>31</v>
          </cell>
          <cell r="S5044">
            <v>54.400000000000006</v>
          </cell>
          <cell r="T5044" t="str">
            <v xml:space="preserve"> </v>
          </cell>
        </row>
        <row r="5045">
          <cell r="A5045" t="str">
            <v>85243200</v>
          </cell>
          <cell r="B5045" t="str">
            <v>Disque a laseer enregistr.pr reproduc.de son uniquement,prod.chap 37exclus</v>
          </cell>
          <cell r="C5045">
            <v>38393</v>
          </cell>
          <cell r="D5045">
            <v>30</v>
          </cell>
          <cell r="E5045">
            <v>0</v>
          </cell>
          <cell r="F5045">
            <v>18</v>
          </cell>
          <cell r="G5045">
            <v>30</v>
          </cell>
          <cell r="H5045">
            <v>0</v>
          </cell>
          <cell r="I5045">
            <v>18</v>
          </cell>
          <cell r="J5045">
            <v>1</v>
          </cell>
          <cell r="K5045">
            <v>0</v>
          </cell>
          <cell r="L5045" t="str">
            <v>KGM</v>
          </cell>
          <cell r="M5045">
            <v>0</v>
          </cell>
          <cell r="N5045">
            <v>0</v>
          </cell>
          <cell r="O5045" t="str">
            <v>CLASSE</v>
          </cell>
          <cell r="P5045">
            <v>4</v>
          </cell>
          <cell r="Q5045">
            <v>54.4</v>
          </cell>
          <cell r="R5045">
            <v>31</v>
          </cell>
          <cell r="S5045">
            <v>54.400000000000006</v>
          </cell>
          <cell r="T5045" t="str">
            <v xml:space="preserve"> </v>
          </cell>
        </row>
        <row r="5046">
          <cell r="A5046" t="str">
            <v>85243900</v>
          </cell>
          <cell r="B5046" t="str">
            <v>Disques laser et num_x0002_riques enregistres , produits du chapitre 37 exclus</v>
          </cell>
          <cell r="C5046">
            <v>38393</v>
          </cell>
          <cell r="D5046">
            <v>30</v>
          </cell>
          <cell r="E5046">
            <v>0</v>
          </cell>
          <cell r="F5046">
            <v>18</v>
          </cell>
          <cell r="G5046">
            <v>30</v>
          </cell>
          <cell r="H5046">
            <v>0</v>
          </cell>
          <cell r="I5046">
            <v>18</v>
          </cell>
          <cell r="J5046">
            <v>1</v>
          </cell>
          <cell r="K5046">
            <v>0</v>
          </cell>
          <cell r="L5046" t="str">
            <v>KGM</v>
          </cell>
          <cell r="M5046">
            <v>0</v>
          </cell>
          <cell r="N5046">
            <v>0</v>
          </cell>
          <cell r="O5046" t="str">
            <v>CLASSE</v>
          </cell>
          <cell r="P5046">
            <v>4</v>
          </cell>
          <cell r="Q5046">
            <v>54.4</v>
          </cell>
          <cell r="R5046">
            <v>31</v>
          </cell>
          <cell r="S5046">
            <v>54.400000000000006</v>
          </cell>
          <cell r="T5046" t="str">
            <v xml:space="preserve"> </v>
          </cell>
        </row>
        <row r="5047">
          <cell r="A5047" t="str">
            <v>85244000</v>
          </cell>
          <cell r="B5047" t="str">
            <v>Bandes magnet.contenant des logiciels</v>
          </cell>
          <cell r="C5047">
            <v>38393</v>
          </cell>
          <cell r="D5047">
            <v>30</v>
          </cell>
          <cell r="E5047">
            <v>0</v>
          </cell>
          <cell r="F5047">
            <v>18</v>
          </cell>
          <cell r="G5047">
            <v>30</v>
          </cell>
          <cell r="H5047">
            <v>0</v>
          </cell>
          <cell r="I5047">
            <v>18</v>
          </cell>
          <cell r="J5047">
            <v>1</v>
          </cell>
          <cell r="K5047">
            <v>0</v>
          </cell>
          <cell r="L5047" t="str">
            <v>KGM</v>
          </cell>
          <cell r="M5047">
            <v>0</v>
          </cell>
          <cell r="N5047">
            <v>0</v>
          </cell>
          <cell r="O5047" t="str">
            <v>CLASSE</v>
          </cell>
          <cell r="P5047">
            <v>4</v>
          </cell>
          <cell r="Q5047">
            <v>54.4</v>
          </cell>
          <cell r="R5047">
            <v>31</v>
          </cell>
          <cell r="S5047">
            <v>54.400000000000006</v>
          </cell>
          <cell r="T5047" t="str">
            <v xml:space="preserve"> </v>
          </cell>
        </row>
        <row r="5048">
          <cell r="A5048" t="str">
            <v>85245100</v>
          </cell>
          <cell r="B5048" t="str">
            <v>Bandes magnetiques enreg. d'une larg &lt; =4mm, prod. chapitre 37 exclus</v>
          </cell>
          <cell r="C5048">
            <v>38393</v>
          </cell>
          <cell r="D5048">
            <v>30</v>
          </cell>
          <cell r="E5048">
            <v>0</v>
          </cell>
          <cell r="F5048">
            <v>18</v>
          </cell>
          <cell r="G5048">
            <v>30</v>
          </cell>
          <cell r="H5048">
            <v>0</v>
          </cell>
          <cell r="I5048">
            <v>18</v>
          </cell>
          <cell r="J5048">
            <v>1</v>
          </cell>
          <cell r="K5048">
            <v>0</v>
          </cell>
          <cell r="L5048" t="str">
            <v>KGM</v>
          </cell>
          <cell r="M5048">
            <v>0</v>
          </cell>
          <cell r="N5048">
            <v>0</v>
          </cell>
          <cell r="O5048" t="str">
            <v>CLASSE</v>
          </cell>
          <cell r="P5048">
            <v>4</v>
          </cell>
          <cell r="Q5048">
            <v>54.4</v>
          </cell>
          <cell r="R5048">
            <v>31</v>
          </cell>
          <cell r="S5048">
            <v>54.400000000000006</v>
          </cell>
          <cell r="T5048" t="str">
            <v xml:space="preserve"> </v>
          </cell>
        </row>
        <row r="5049">
          <cell r="A5049" t="str">
            <v>85245200</v>
          </cell>
          <cell r="B5049" t="str">
            <v>Bandes magnet.enregist; larg &gt; 4mm &lt; =6,5mm , prod chapitre 37 exclus</v>
          </cell>
          <cell r="C5049">
            <v>38393</v>
          </cell>
          <cell r="D5049">
            <v>30</v>
          </cell>
          <cell r="E5049">
            <v>0</v>
          </cell>
          <cell r="F5049">
            <v>18</v>
          </cell>
          <cell r="G5049">
            <v>30</v>
          </cell>
          <cell r="H5049">
            <v>0</v>
          </cell>
          <cell r="I5049">
            <v>18</v>
          </cell>
          <cell r="J5049">
            <v>1</v>
          </cell>
          <cell r="K5049">
            <v>0</v>
          </cell>
          <cell r="L5049" t="str">
            <v>KGM</v>
          </cell>
          <cell r="M5049">
            <v>0</v>
          </cell>
          <cell r="N5049">
            <v>0</v>
          </cell>
          <cell r="O5049" t="str">
            <v>CLASSE</v>
          </cell>
          <cell r="P5049">
            <v>4</v>
          </cell>
          <cell r="Q5049">
            <v>54.4</v>
          </cell>
          <cell r="R5049">
            <v>31</v>
          </cell>
          <cell r="S5049">
            <v>54.400000000000006</v>
          </cell>
          <cell r="T5049" t="str">
            <v xml:space="preserve"> </v>
          </cell>
        </row>
        <row r="5050">
          <cell r="A5050" t="str">
            <v>85245300</v>
          </cell>
          <cell r="B5050" t="str">
            <v>Bandes magnet.enregist.larg.&gt; 6.5mm , produit chap 37 exclus</v>
          </cell>
          <cell r="C5050">
            <v>38393</v>
          </cell>
          <cell r="D5050">
            <v>30</v>
          </cell>
          <cell r="E5050">
            <v>0</v>
          </cell>
          <cell r="F5050">
            <v>18</v>
          </cell>
          <cell r="G5050">
            <v>30</v>
          </cell>
          <cell r="H5050">
            <v>0</v>
          </cell>
          <cell r="I5050">
            <v>18</v>
          </cell>
          <cell r="J5050">
            <v>1</v>
          </cell>
          <cell r="K5050">
            <v>0</v>
          </cell>
          <cell r="L5050" t="str">
            <v>KGM</v>
          </cell>
          <cell r="M5050">
            <v>0</v>
          </cell>
          <cell r="N5050">
            <v>0</v>
          </cell>
          <cell r="O5050" t="str">
            <v>CLASSE</v>
          </cell>
          <cell r="P5050">
            <v>4</v>
          </cell>
          <cell r="Q5050">
            <v>54.4</v>
          </cell>
          <cell r="R5050">
            <v>31</v>
          </cell>
          <cell r="S5050">
            <v>54.400000000000006</v>
          </cell>
          <cell r="T5050" t="str">
            <v xml:space="preserve"> </v>
          </cell>
        </row>
        <row r="5051">
          <cell r="A5051" t="str">
            <v>85246000</v>
          </cell>
          <cell r="B5051" t="str">
            <v>Cartes enregistrees munie d'une piste magnetique,prod. chapitre 37 exclus</v>
          </cell>
          <cell r="C5051">
            <v>38393</v>
          </cell>
          <cell r="D5051">
            <v>30</v>
          </cell>
          <cell r="E5051">
            <v>0</v>
          </cell>
          <cell r="F5051">
            <v>18</v>
          </cell>
          <cell r="G5051">
            <v>30</v>
          </cell>
          <cell r="H5051">
            <v>0</v>
          </cell>
          <cell r="I5051">
            <v>18</v>
          </cell>
          <cell r="J5051">
            <v>1</v>
          </cell>
          <cell r="K5051">
            <v>0</v>
          </cell>
          <cell r="L5051" t="str">
            <v>KGM</v>
          </cell>
          <cell r="M5051">
            <v>0</v>
          </cell>
          <cell r="N5051">
            <v>0</v>
          </cell>
          <cell r="O5051" t="str">
            <v>CLASSE</v>
          </cell>
          <cell r="P5051">
            <v>4</v>
          </cell>
          <cell r="Q5051">
            <v>54.4</v>
          </cell>
          <cell r="R5051">
            <v>31</v>
          </cell>
          <cell r="S5051">
            <v>54.400000000000006</v>
          </cell>
          <cell r="T5051" t="str">
            <v xml:space="preserve"> </v>
          </cell>
        </row>
        <row r="5052">
          <cell r="A5052" t="str">
            <v>85249100</v>
          </cell>
          <cell r="B5052" t="str">
            <v>Logiciels</v>
          </cell>
          <cell r="C5052">
            <v>38393</v>
          </cell>
          <cell r="D5052">
            <v>30</v>
          </cell>
          <cell r="E5052">
            <v>0</v>
          </cell>
          <cell r="F5052">
            <v>18</v>
          </cell>
          <cell r="G5052">
            <v>30</v>
          </cell>
          <cell r="H5052">
            <v>0</v>
          </cell>
          <cell r="I5052">
            <v>18</v>
          </cell>
          <cell r="J5052">
            <v>1</v>
          </cell>
          <cell r="K5052">
            <v>0</v>
          </cell>
          <cell r="L5052" t="str">
            <v>KGM</v>
          </cell>
          <cell r="M5052">
            <v>0</v>
          </cell>
          <cell r="N5052">
            <v>0</v>
          </cell>
          <cell r="O5052" t="str">
            <v>CLASSE</v>
          </cell>
          <cell r="P5052">
            <v>4</v>
          </cell>
          <cell r="Q5052">
            <v>54.4</v>
          </cell>
          <cell r="R5052">
            <v>31</v>
          </cell>
          <cell r="S5052">
            <v>54.400000000000006</v>
          </cell>
          <cell r="T5052" t="str">
            <v xml:space="preserve"> </v>
          </cell>
        </row>
        <row r="5053">
          <cell r="A5053" t="str">
            <v>85249900</v>
          </cell>
          <cell r="B5053" t="str">
            <v>Supports magnetiques enregistres autres que les produits du chapitre 37</v>
          </cell>
          <cell r="C5053">
            <v>38393</v>
          </cell>
          <cell r="D5053">
            <v>30</v>
          </cell>
          <cell r="E5053">
            <v>0</v>
          </cell>
          <cell r="F5053">
            <v>18</v>
          </cell>
          <cell r="G5053">
            <v>30</v>
          </cell>
          <cell r="H5053">
            <v>0</v>
          </cell>
          <cell r="I5053">
            <v>18</v>
          </cell>
          <cell r="J5053">
            <v>1</v>
          </cell>
          <cell r="K5053">
            <v>0</v>
          </cell>
          <cell r="L5053" t="str">
            <v>KGM</v>
          </cell>
          <cell r="M5053">
            <v>0</v>
          </cell>
          <cell r="N5053">
            <v>0</v>
          </cell>
          <cell r="O5053" t="str">
            <v>CLASSE</v>
          </cell>
          <cell r="P5053">
            <v>4</v>
          </cell>
          <cell r="Q5053">
            <v>54.4</v>
          </cell>
          <cell r="R5053">
            <v>31</v>
          </cell>
          <cell r="S5053">
            <v>54.400000000000006</v>
          </cell>
          <cell r="T5053" t="str">
            <v xml:space="preserve"> </v>
          </cell>
        </row>
        <row r="5054">
          <cell r="A5054" t="str">
            <v>85251000</v>
          </cell>
          <cell r="B5054" t="str">
            <v>Appareils d'emission</v>
          </cell>
          <cell r="C5054">
            <v>38393</v>
          </cell>
          <cell r="D5054">
            <v>10</v>
          </cell>
          <cell r="E5054">
            <v>0</v>
          </cell>
          <cell r="F5054">
            <v>18</v>
          </cell>
          <cell r="G5054">
            <v>10</v>
          </cell>
          <cell r="H5054">
            <v>0</v>
          </cell>
          <cell r="I5054">
            <v>18</v>
          </cell>
          <cell r="J5054">
            <v>1</v>
          </cell>
          <cell r="K5054">
            <v>0</v>
          </cell>
          <cell r="L5054" t="str">
            <v>NMB</v>
          </cell>
          <cell r="M5054">
            <v>0</v>
          </cell>
          <cell r="N5054">
            <v>0</v>
          </cell>
          <cell r="O5054" t="str">
            <v>CLASSE</v>
          </cell>
          <cell r="P5054">
            <v>2</v>
          </cell>
          <cell r="Q5054">
            <v>30.8</v>
          </cell>
          <cell r="R5054">
            <v>11</v>
          </cell>
          <cell r="S5054">
            <v>30.800000000000011</v>
          </cell>
          <cell r="T5054" t="str">
            <v xml:space="preserve"> </v>
          </cell>
        </row>
        <row r="5055">
          <cell r="A5055" t="str">
            <v>85252000</v>
          </cell>
          <cell r="B5055" t="str">
            <v>Appareils d'emission incorporant un appareil de reception</v>
          </cell>
          <cell r="C5055">
            <v>38393</v>
          </cell>
          <cell r="D5055">
            <v>10</v>
          </cell>
          <cell r="E5055">
            <v>0</v>
          </cell>
          <cell r="F5055">
            <v>18</v>
          </cell>
          <cell r="G5055">
            <v>10</v>
          </cell>
          <cell r="H5055">
            <v>0</v>
          </cell>
          <cell r="I5055">
            <v>18</v>
          </cell>
          <cell r="J5055">
            <v>1</v>
          </cell>
          <cell r="K5055">
            <v>0</v>
          </cell>
          <cell r="L5055" t="str">
            <v>NMB</v>
          </cell>
          <cell r="M5055">
            <v>0</v>
          </cell>
          <cell r="N5055">
            <v>0</v>
          </cell>
          <cell r="O5055" t="str">
            <v>CLASSE</v>
          </cell>
          <cell r="P5055">
            <v>2</v>
          </cell>
          <cell r="Q5055">
            <v>30.8</v>
          </cell>
          <cell r="R5055">
            <v>11</v>
          </cell>
          <cell r="S5055">
            <v>30.800000000000011</v>
          </cell>
          <cell r="T5055" t="str">
            <v xml:space="preserve"> </v>
          </cell>
        </row>
        <row r="5056">
          <cell r="A5056" t="str">
            <v>85253000</v>
          </cell>
          <cell r="B5056" t="str">
            <v>Cameras de television</v>
          </cell>
          <cell r="C5056">
            <v>38393</v>
          </cell>
          <cell r="D5056">
            <v>10</v>
          </cell>
          <cell r="E5056">
            <v>0</v>
          </cell>
          <cell r="F5056">
            <v>18</v>
          </cell>
          <cell r="G5056">
            <v>10</v>
          </cell>
          <cell r="H5056">
            <v>0</v>
          </cell>
          <cell r="I5056">
            <v>18</v>
          </cell>
          <cell r="J5056">
            <v>1</v>
          </cell>
          <cell r="K5056">
            <v>0</v>
          </cell>
          <cell r="L5056" t="str">
            <v>NMB</v>
          </cell>
          <cell r="M5056">
            <v>0</v>
          </cell>
          <cell r="N5056">
            <v>0</v>
          </cell>
          <cell r="O5056" t="str">
            <v>CLASSE</v>
          </cell>
          <cell r="P5056">
            <v>2</v>
          </cell>
          <cell r="Q5056">
            <v>30.8</v>
          </cell>
          <cell r="R5056">
            <v>11</v>
          </cell>
          <cell r="S5056">
            <v>30.800000000000011</v>
          </cell>
          <cell r="T5056" t="str">
            <v xml:space="preserve"> </v>
          </cell>
        </row>
        <row r="5057">
          <cell r="A5057" t="str">
            <v>85254000</v>
          </cell>
          <cell r="B5057" t="str">
            <v>Appareils de prise de vue fixe video et autres camescopes,appareils photo num_x0002_rique</v>
          </cell>
          <cell r="C5057">
            <v>38393</v>
          </cell>
          <cell r="D5057">
            <v>10</v>
          </cell>
          <cell r="E5057">
            <v>0</v>
          </cell>
          <cell r="F5057">
            <v>18</v>
          </cell>
          <cell r="G5057">
            <v>10</v>
          </cell>
          <cell r="H5057">
            <v>0</v>
          </cell>
          <cell r="I5057">
            <v>18</v>
          </cell>
          <cell r="J5057">
            <v>1</v>
          </cell>
          <cell r="K5057">
            <v>0</v>
          </cell>
          <cell r="L5057" t="str">
            <v>NMB</v>
          </cell>
          <cell r="M5057">
            <v>0</v>
          </cell>
          <cell r="N5057">
            <v>0</v>
          </cell>
          <cell r="O5057" t="str">
            <v>CLASSE</v>
          </cell>
          <cell r="P5057">
            <v>2</v>
          </cell>
          <cell r="Q5057">
            <v>30.8</v>
          </cell>
          <cell r="R5057">
            <v>11</v>
          </cell>
          <cell r="S5057">
            <v>30.800000000000011</v>
          </cell>
          <cell r="T5057" t="str">
            <v xml:space="preserve"> </v>
          </cell>
        </row>
        <row r="5058">
          <cell r="A5058" t="str">
            <v>85261000</v>
          </cell>
          <cell r="B5058" t="str">
            <v>Appareils de radiodetection et de radiosondage (radar)</v>
          </cell>
          <cell r="C5058">
            <v>38393</v>
          </cell>
          <cell r="D5058">
            <v>10</v>
          </cell>
          <cell r="E5058">
            <v>0</v>
          </cell>
          <cell r="F5058">
            <v>18</v>
          </cell>
          <cell r="G5058">
            <v>10</v>
          </cell>
          <cell r="H5058">
            <v>0</v>
          </cell>
          <cell r="I5058">
            <v>18</v>
          </cell>
          <cell r="J5058">
            <v>1</v>
          </cell>
          <cell r="K5058">
            <v>0</v>
          </cell>
          <cell r="L5058" t="str">
            <v>NMB</v>
          </cell>
          <cell r="M5058">
            <v>0</v>
          </cell>
          <cell r="N5058">
            <v>0</v>
          </cell>
          <cell r="O5058" t="str">
            <v>CLASSE</v>
          </cell>
          <cell r="P5058">
            <v>2</v>
          </cell>
          <cell r="Q5058">
            <v>30.8</v>
          </cell>
          <cell r="R5058">
            <v>11</v>
          </cell>
          <cell r="S5058">
            <v>30.800000000000011</v>
          </cell>
          <cell r="T5058" t="str">
            <v xml:space="preserve"> </v>
          </cell>
        </row>
        <row r="5059">
          <cell r="A5059" t="str">
            <v>85269100</v>
          </cell>
          <cell r="B5059" t="str">
            <v>Appareils de radionavigation</v>
          </cell>
          <cell r="C5059">
            <v>38393</v>
          </cell>
          <cell r="D5059">
            <v>10</v>
          </cell>
          <cell r="E5059">
            <v>0</v>
          </cell>
          <cell r="F5059">
            <v>18</v>
          </cell>
          <cell r="G5059">
            <v>10</v>
          </cell>
          <cell r="H5059">
            <v>0</v>
          </cell>
          <cell r="I5059">
            <v>18</v>
          </cell>
          <cell r="J5059">
            <v>1</v>
          </cell>
          <cell r="K5059">
            <v>0</v>
          </cell>
          <cell r="L5059" t="str">
            <v>NMB</v>
          </cell>
          <cell r="M5059">
            <v>0</v>
          </cell>
          <cell r="N5059">
            <v>0</v>
          </cell>
          <cell r="O5059" t="str">
            <v>CLASSE</v>
          </cell>
          <cell r="P5059">
            <v>2</v>
          </cell>
          <cell r="Q5059">
            <v>30.8</v>
          </cell>
          <cell r="R5059">
            <v>11</v>
          </cell>
          <cell r="S5059">
            <v>30.800000000000011</v>
          </cell>
          <cell r="T5059" t="str">
            <v xml:space="preserve"> </v>
          </cell>
        </row>
        <row r="5060">
          <cell r="A5060" t="str">
            <v>85269200</v>
          </cell>
          <cell r="B5060" t="str">
            <v>Appareils de radiotelecommande</v>
          </cell>
          <cell r="C5060">
            <v>38393</v>
          </cell>
          <cell r="D5060">
            <v>10</v>
          </cell>
          <cell r="E5060">
            <v>0</v>
          </cell>
          <cell r="F5060">
            <v>18</v>
          </cell>
          <cell r="G5060">
            <v>10</v>
          </cell>
          <cell r="H5060">
            <v>0</v>
          </cell>
          <cell r="I5060">
            <v>18</v>
          </cell>
          <cell r="J5060">
            <v>1</v>
          </cell>
          <cell r="K5060">
            <v>0</v>
          </cell>
          <cell r="L5060" t="str">
            <v>NMB</v>
          </cell>
          <cell r="M5060">
            <v>0</v>
          </cell>
          <cell r="N5060">
            <v>0</v>
          </cell>
          <cell r="O5060" t="str">
            <v>CLASSE</v>
          </cell>
          <cell r="P5060">
            <v>2</v>
          </cell>
          <cell r="Q5060">
            <v>30.8</v>
          </cell>
          <cell r="R5060">
            <v>11</v>
          </cell>
          <cell r="S5060">
            <v>30.800000000000011</v>
          </cell>
          <cell r="T5060" t="str">
            <v xml:space="preserve"> </v>
          </cell>
        </row>
        <row r="5061">
          <cell r="A5061" t="str">
            <v>85271200</v>
          </cell>
          <cell r="B5061" t="str">
            <v>Radio casettes de poche</v>
          </cell>
          <cell r="C5061">
            <v>38393</v>
          </cell>
          <cell r="D5061">
            <v>30</v>
          </cell>
          <cell r="E5061">
            <v>0</v>
          </cell>
          <cell r="F5061">
            <v>18</v>
          </cell>
          <cell r="G5061">
            <v>30</v>
          </cell>
          <cell r="H5061">
            <v>0</v>
          </cell>
          <cell r="I5061">
            <v>18</v>
          </cell>
          <cell r="J5061">
            <v>1</v>
          </cell>
          <cell r="K5061">
            <v>0</v>
          </cell>
          <cell r="L5061" t="str">
            <v>NMB</v>
          </cell>
          <cell r="M5061">
            <v>0</v>
          </cell>
          <cell r="N5061">
            <v>0</v>
          </cell>
          <cell r="O5061" t="str">
            <v>CLASSE</v>
          </cell>
          <cell r="P5061">
            <v>4</v>
          </cell>
          <cell r="Q5061">
            <v>54.4</v>
          </cell>
          <cell r="R5061">
            <v>31</v>
          </cell>
          <cell r="S5061">
            <v>54.400000000000006</v>
          </cell>
          <cell r="T5061" t="str">
            <v xml:space="preserve"> </v>
          </cell>
        </row>
        <row r="5062">
          <cell r="A5062" t="str">
            <v>85271300</v>
          </cell>
          <cell r="B5062" t="str">
            <v>Appareils combines a un app. d'enregistrement ou de reproduction de son</v>
          </cell>
          <cell r="C5062">
            <v>38393</v>
          </cell>
          <cell r="D5062">
            <v>30</v>
          </cell>
          <cell r="E5062">
            <v>0</v>
          </cell>
          <cell r="F5062">
            <v>18</v>
          </cell>
          <cell r="G5062">
            <v>30</v>
          </cell>
          <cell r="H5062">
            <v>0</v>
          </cell>
          <cell r="I5062">
            <v>18</v>
          </cell>
          <cell r="J5062">
            <v>1</v>
          </cell>
          <cell r="K5062">
            <v>0</v>
          </cell>
          <cell r="L5062" t="str">
            <v>NMB</v>
          </cell>
          <cell r="M5062">
            <v>0</v>
          </cell>
          <cell r="N5062">
            <v>0</v>
          </cell>
          <cell r="O5062" t="str">
            <v>CLASSE</v>
          </cell>
          <cell r="P5062">
            <v>4</v>
          </cell>
          <cell r="Q5062">
            <v>54.4</v>
          </cell>
          <cell r="R5062">
            <v>31</v>
          </cell>
          <cell r="S5062">
            <v>54.400000000000006</v>
          </cell>
          <cell r="T5062" t="str">
            <v xml:space="preserve"> </v>
          </cell>
        </row>
        <row r="5063">
          <cell r="A5063" t="str">
            <v>85271900</v>
          </cell>
          <cell r="B5063" t="str">
            <v>Appareils de radio diffusion telephonie ou telegraphie</v>
          </cell>
          <cell r="C5063">
            <v>38393</v>
          </cell>
          <cell r="D5063">
            <v>30</v>
          </cell>
          <cell r="E5063">
            <v>0</v>
          </cell>
          <cell r="F5063">
            <v>18</v>
          </cell>
          <cell r="G5063">
            <v>30</v>
          </cell>
          <cell r="H5063">
            <v>0</v>
          </cell>
          <cell r="I5063">
            <v>18</v>
          </cell>
          <cell r="J5063">
            <v>1</v>
          </cell>
          <cell r="K5063">
            <v>0</v>
          </cell>
          <cell r="L5063" t="str">
            <v>NMB</v>
          </cell>
          <cell r="M5063">
            <v>0</v>
          </cell>
          <cell r="N5063">
            <v>0</v>
          </cell>
          <cell r="O5063" t="str">
            <v>CLASSE</v>
          </cell>
          <cell r="P5063">
            <v>4</v>
          </cell>
          <cell r="Q5063">
            <v>54.4</v>
          </cell>
          <cell r="R5063">
            <v>31</v>
          </cell>
          <cell r="S5063">
            <v>54.400000000000006</v>
          </cell>
          <cell r="T5063" t="str">
            <v xml:space="preserve"> </v>
          </cell>
        </row>
        <row r="5064">
          <cell r="A5064" t="str">
            <v>85272100</v>
          </cell>
          <cell r="B5064" t="str">
            <v>App.recept.de radio diff.,teleph.teleg.com.a1 app.d'enreg./rep.du son</v>
          </cell>
          <cell r="C5064">
            <v>38393</v>
          </cell>
          <cell r="D5064">
            <v>30</v>
          </cell>
          <cell r="E5064">
            <v>0</v>
          </cell>
          <cell r="F5064">
            <v>18</v>
          </cell>
          <cell r="G5064">
            <v>30</v>
          </cell>
          <cell r="H5064">
            <v>0</v>
          </cell>
          <cell r="I5064">
            <v>18</v>
          </cell>
          <cell r="J5064">
            <v>1</v>
          </cell>
          <cell r="K5064">
            <v>0</v>
          </cell>
          <cell r="L5064" t="str">
            <v>NMB</v>
          </cell>
          <cell r="M5064">
            <v>0</v>
          </cell>
          <cell r="N5064">
            <v>0</v>
          </cell>
          <cell r="O5064" t="str">
            <v>CLASSE</v>
          </cell>
          <cell r="P5064">
            <v>4</v>
          </cell>
          <cell r="Q5064">
            <v>54.4</v>
          </cell>
          <cell r="R5064">
            <v>31</v>
          </cell>
          <cell r="S5064">
            <v>54.400000000000006</v>
          </cell>
          <cell r="T5064" t="str">
            <v xml:space="preserve"> </v>
          </cell>
        </row>
        <row r="5065">
          <cell r="A5065" t="str">
            <v>85272900</v>
          </cell>
          <cell r="B5065" t="str">
            <v>Recepteurs de radiodiffusion teleph .telegraph/energ.ext.</v>
          </cell>
          <cell r="C5065">
            <v>38393</v>
          </cell>
          <cell r="D5065">
            <v>30</v>
          </cell>
          <cell r="E5065">
            <v>0</v>
          </cell>
          <cell r="F5065">
            <v>18</v>
          </cell>
          <cell r="G5065">
            <v>30</v>
          </cell>
          <cell r="H5065">
            <v>0</v>
          </cell>
          <cell r="I5065">
            <v>18</v>
          </cell>
          <cell r="J5065">
            <v>1</v>
          </cell>
          <cell r="K5065">
            <v>0</v>
          </cell>
          <cell r="L5065" t="str">
            <v>NMB</v>
          </cell>
          <cell r="M5065">
            <v>0</v>
          </cell>
          <cell r="N5065">
            <v>0</v>
          </cell>
          <cell r="O5065" t="str">
            <v>CLASSE</v>
          </cell>
          <cell r="P5065">
            <v>4</v>
          </cell>
          <cell r="Q5065">
            <v>54.4</v>
          </cell>
          <cell r="R5065">
            <v>31</v>
          </cell>
          <cell r="S5065">
            <v>54.400000000000006</v>
          </cell>
          <cell r="T5065" t="str">
            <v xml:space="preserve"> </v>
          </cell>
        </row>
        <row r="5066">
          <cell r="A5066" t="str">
            <v>85273100</v>
          </cell>
          <cell r="B5066" t="str">
            <v>App.recept. de radio-diff.teleph.teleg.comb.a 1 app.d'enreg.de repr.de son</v>
          </cell>
          <cell r="C5066">
            <v>38393</v>
          </cell>
          <cell r="D5066">
            <v>30</v>
          </cell>
          <cell r="E5066">
            <v>0</v>
          </cell>
          <cell r="F5066">
            <v>18</v>
          </cell>
          <cell r="G5066">
            <v>30</v>
          </cell>
          <cell r="H5066">
            <v>0</v>
          </cell>
          <cell r="I5066">
            <v>18</v>
          </cell>
          <cell r="J5066">
            <v>1</v>
          </cell>
          <cell r="K5066">
            <v>0</v>
          </cell>
          <cell r="L5066" t="str">
            <v>NMB</v>
          </cell>
          <cell r="M5066">
            <v>0</v>
          </cell>
          <cell r="N5066">
            <v>0</v>
          </cell>
          <cell r="O5066" t="str">
            <v>CLASSE</v>
          </cell>
          <cell r="P5066">
            <v>4</v>
          </cell>
          <cell r="Q5066">
            <v>54.4</v>
          </cell>
          <cell r="R5066">
            <v>31</v>
          </cell>
          <cell r="S5066">
            <v>54.400000000000006</v>
          </cell>
          <cell r="T5066" t="str">
            <v xml:space="preserve"> </v>
          </cell>
        </row>
        <row r="5067">
          <cell r="A5067" t="str">
            <v>85273200</v>
          </cell>
          <cell r="B5067" t="str">
            <v>App. recept.de radio diff.teleph.teleg.comb a 1 appareil d'horlogerie</v>
          </cell>
          <cell r="C5067">
            <v>38393</v>
          </cell>
          <cell r="D5067">
            <v>30</v>
          </cell>
          <cell r="E5067">
            <v>0</v>
          </cell>
          <cell r="F5067">
            <v>18</v>
          </cell>
          <cell r="G5067">
            <v>30</v>
          </cell>
          <cell r="H5067">
            <v>0</v>
          </cell>
          <cell r="I5067">
            <v>18</v>
          </cell>
          <cell r="J5067">
            <v>1</v>
          </cell>
          <cell r="K5067">
            <v>0</v>
          </cell>
          <cell r="L5067" t="str">
            <v>NMB</v>
          </cell>
          <cell r="M5067">
            <v>0</v>
          </cell>
          <cell r="N5067">
            <v>0</v>
          </cell>
          <cell r="O5067" t="str">
            <v>CLASSE</v>
          </cell>
          <cell r="P5067">
            <v>4</v>
          </cell>
          <cell r="Q5067">
            <v>54.4</v>
          </cell>
          <cell r="R5067">
            <v>31</v>
          </cell>
          <cell r="S5067">
            <v>54.400000000000006</v>
          </cell>
          <cell r="T5067" t="str">
            <v xml:space="preserve"> </v>
          </cell>
        </row>
        <row r="5068">
          <cell r="A5068" t="str">
            <v>85273900</v>
          </cell>
          <cell r="B5068" t="str">
            <v>Recepteurs de radio diff.teleph.telegr.</v>
          </cell>
          <cell r="C5068">
            <v>38393</v>
          </cell>
          <cell r="D5068">
            <v>30</v>
          </cell>
          <cell r="E5068">
            <v>0</v>
          </cell>
          <cell r="F5068">
            <v>18</v>
          </cell>
          <cell r="G5068">
            <v>30</v>
          </cell>
          <cell r="H5068">
            <v>0</v>
          </cell>
          <cell r="I5068">
            <v>18</v>
          </cell>
          <cell r="J5068">
            <v>1</v>
          </cell>
          <cell r="K5068">
            <v>0</v>
          </cell>
          <cell r="L5068" t="str">
            <v>NMB</v>
          </cell>
          <cell r="M5068">
            <v>0</v>
          </cell>
          <cell r="N5068">
            <v>0</v>
          </cell>
          <cell r="O5068" t="str">
            <v>CLASSE</v>
          </cell>
          <cell r="P5068">
            <v>4</v>
          </cell>
          <cell r="Q5068">
            <v>54.4</v>
          </cell>
          <cell r="R5068">
            <v>31</v>
          </cell>
          <cell r="S5068">
            <v>54.400000000000006</v>
          </cell>
          <cell r="T5068" t="str">
            <v xml:space="preserve"> </v>
          </cell>
        </row>
        <row r="5069">
          <cell r="A5069" t="str">
            <v>85279000</v>
          </cell>
          <cell r="B5069" t="str">
            <v>Appareils du no. 85.27 autres que 852712 a 852739</v>
          </cell>
          <cell r="C5069">
            <v>38393</v>
          </cell>
          <cell r="D5069">
            <v>30</v>
          </cell>
          <cell r="E5069">
            <v>0</v>
          </cell>
          <cell r="F5069">
            <v>18</v>
          </cell>
          <cell r="G5069">
            <v>30</v>
          </cell>
          <cell r="H5069">
            <v>0</v>
          </cell>
          <cell r="I5069">
            <v>18</v>
          </cell>
          <cell r="J5069">
            <v>1</v>
          </cell>
          <cell r="K5069">
            <v>0</v>
          </cell>
          <cell r="L5069" t="str">
            <v>NMB</v>
          </cell>
          <cell r="M5069">
            <v>0</v>
          </cell>
          <cell r="N5069">
            <v>0</v>
          </cell>
          <cell r="O5069" t="str">
            <v>CLASSE</v>
          </cell>
          <cell r="P5069">
            <v>4</v>
          </cell>
          <cell r="Q5069">
            <v>54.4</v>
          </cell>
          <cell r="R5069">
            <v>31</v>
          </cell>
          <cell r="S5069">
            <v>54.400000000000006</v>
          </cell>
          <cell r="T5069" t="str">
            <v xml:space="preserve"> </v>
          </cell>
        </row>
        <row r="5070">
          <cell r="A5070" t="str">
            <v>85281200</v>
          </cell>
          <cell r="B5070" t="str">
            <v>Appareils recept. de television en couleur</v>
          </cell>
          <cell r="C5070">
            <v>38393</v>
          </cell>
          <cell r="D5070">
            <v>30</v>
          </cell>
          <cell r="E5070">
            <v>0</v>
          </cell>
          <cell r="F5070">
            <v>18</v>
          </cell>
          <cell r="G5070">
            <v>30</v>
          </cell>
          <cell r="H5070">
            <v>0</v>
          </cell>
          <cell r="I5070">
            <v>18</v>
          </cell>
          <cell r="J5070">
            <v>1</v>
          </cell>
          <cell r="K5070">
            <v>0</v>
          </cell>
          <cell r="L5070" t="str">
            <v>NMB</v>
          </cell>
          <cell r="M5070">
            <v>0</v>
          </cell>
          <cell r="N5070">
            <v>0</v>
          </cell>
          <cell r="O5070" t="str">
            <v>CLASSE</v>
          </cell>
          <cell r="P5070">
            <v>4</v>
          </cell>
          <cell r="Q5070">
            <v>54.4</v>
          </cell>
          <cell r="R5070">
            <v>31</v>
          </cell>
          <cell r="S5070">
            <v>54.400000000000006</v>
          </cell>
          <cell r="T5070" t="str">
            <v xml:space="preserve"> </v>
          </cell>
        </row>
        <row r="5071">
          <cell r="A5071" t="str">
            <v>85281300</v>
          </cell>
          <cell r="B5071" t="str">
            <v>Appareils. recept. de television en noir et blanc ou en autres monochromes</v>
          </cell>
          <cell r="C5071">
            <v>38393</v>
          </cell>
          <cell r="D5071">
            <v>30</v>
          </cell>
          <cell r="E5071">
            <v>0</v>
          </cell>
          <cell r="F5071">
            <v>18</v>
          </cell>
          <cell r="G5071">
            <v>30</v>
          </cell>
          <cell r="H5071">
            <v>0</v>
          </cell>
          <cell r="I5071">
            <v>18</v>
          </cell>
          <cell r="J5071">
            <v>1</v>
          </cell>
          <cell r="K5071">
            <v>0</v>
          </cell>
          <cell r="L5071" t="str">
            <v>NMB</v>
          </cell>
          <cell r="M5071">
            <v>0</v>
          </cell>
          <cell r="N5071">
            <v>0</v>
          </cell>
          <cell r="O5071" t="str">
            <v>CLASSE</v>
          </cell>
          <cell r="P5071">
            <v>4</v>
          </cell>
          <cell r="Q5071">
            <v>54.4</v>
          </cell>
          <cell r="R5071">
            <v>31</v>
          </cell>
          <cell r="S5071">
            <v>54.400000000000006</v>
          </cell>
          <cell r="T5071" t="str">
            <v xml:space="preserve"> </v>
          </cell>
        </row>
        <row r="5072">
          <cell r="A5072" t="str">
            <v>85282100</v>
          </cell>
          <cell r="B5072" t="str">
            <v>Moniteurs video en couleur</v>
          </cell>
          <cell r="C5072">
            <v>38393</v>
          </cell>
          <cell r="D5072">
            <v>30</v>
          </cell>
          <cell r="E5072">
            <v>0</v>
          </cell>
          <cell r="F5072">
            <v>18</v>
          </cell>
          <cell r="G5072">
            <v>30</v>
          </cell>
          <cell r="H5072">
            <v>0</v>
          </cell>
          <cell r="I5072">
            <v>18</v>
          </cell>
          <cell r="J5072">
            <v>1</v>
          </cell>
          <cell r="K5072">
            <v>0</v>
          </cell>
          <cell r="L5072" t="str">
            <v>NMB</v>
          </cell>
          <cell r="M5072">
            <v>0</v>
          </cell>
          <cell r="N5072">
            <v>0</v>
          </cell>
          <cell r="O5072" t="str">
            <v>CLASSE</v>
          </cell>
          <cell r="P5072">
            <v>4</v>
          </cell>
          <cell r="Q5072">
            <v>54.4</v>
          </cell>
          <cell r="R5072">
            <v>31</v>
          </cell>
          <cell r="S5072">
            <v>54.400000000000006</v>
          </cell>
          <cell r="T5072" t="str">
            <v xml:space="preserve"> </v>
          </cell>
        </row>
        <row r="5073">
          <cell r="A5073" t="str">
            <v>85282200</v>
          </cell>
          <cell r="B5073" t="str">
            <v>Moniteurs video en noir et blanc ou en autres monochromes</v>
          </cell>
          <cell r="C5073">
            <v>38393</v>
          </cell>
          <cell r="D5073">
            <v>30</v>
          </cell>
          <cell r="E5073">
            <v>0</v>
          </cell>
          <cell r="F5073">
            <v>18</v>
          </cell>
          <cell r="G5073">
            <v>30</v>
          </cell>
          <cell r="H5073">
            <v>0</v>
          </cell>
          <cell r="I5073">
            <v>18</v>
          </cell>
          <cell r="J5073">
            <v>1</v>
          </cell>
          <cell r="K5073">
            <v>0</v>
          </cell>
          <cell r="L5073" t="str">
            <v>NMB</v>
          </cell>
          <cell r="M5073">
            <v>0</v>
          </cell>
          <cell r="N5073">
            <v>0</v>
          </cell>
          <cell r="O5073" t="str">
            <v>CLASSE</v>
          </cell>
          <cell r="P5073">
            <v>4</v>
          </cell>
          <cell r="Q5073">
            <v>54.4</v>
          </cell>
          <cell r="R5073">
            <v>31</v>
          </cell>
          <cell r="S5073">
            <v>54.400000000000006</v>
          </cell>
          <cell r="T5073" t="str">
            <v xml:space="preserve"> </v>
          </cell>
        </row>
        <row r="5074">
          <cell r="A5074" t="str">
            <v>85283000</v>
          </cell>
          <cell r="B5074" t="str">
            <v>Projecteurs video</v>
          </cell>
          <cell r="C5074">
            <v>38393</v>
          </cell>
          <cell r="D5074">
            <v>30</v>
          </cell>
          <cell r="E5074">
            <v>0</v>
          </cell>
          <cell r="F5074">
            <v>18</v>
          </cell>
          <cell r="G5074">
            <v>30</v>
          </cell>
          <cell r="H5074">
            <v>0</v>
          </cell>
          <cell r="I5074">
            <v>18</v>
          </cell>
          <cell r="J5074">
            <v>1</v>
          </cell>
          <cell r="K5074">
            <v>0</v>
          </cell>
          <cell r="L5074" t="str">
            <v>NMB</v>
          </cell>
          <cell r="M5074">
            <v>0</v>
          </cell>
          <cell r="N5074">
            <v>0</v>
          </cell>
          <cell r="O5074" t="str">
            <v>CLASSE</v>
          </cell>
          <cell r="P5074">
            <v>4</v>
          </cell>
          <cell r="Q5074">
            <v>54.4</v>
          </cell>
          <cell r="R5074">
            <v>31</v>
          </cell>
          <cell r="S5074">
            <v>54.400000000000006</v>
          </cell>
          <cell r="T5074" t="str">
            <v xml:space="preserve"> </v>
          </cell>
        </row>
        <row r="5075">
          <cell r="A5075" t="str">
            <v>85291000</v>
          </cell>
          <cell r="B5075" t="str">
            <v>Antennes et reflecteurs d'antennes</v>
          </cell>
          <cell r="C5075">
            <v>38393</v>
          </cell>
          <cell r="D5075">
            <v>20</v>
          </cell>
          <cell r="E5075">
            <v>0</v>
          </cell>
          <cell r="F5075">
            <v>18</v>
          </cell>
          <cell r="G5075">
            <v>20</v>
          </cell>
          <cell r="H5075">
            <v>0</v>
          </cell>
          <cell r="I5075">
            <v>18</v>
          </cell>
          <cell r="J5075">
            <v>1</v>
          </cell>
          <cell r="K5075">
            <v>0</v>
          </cell>
          <cell r="L5075" t="str">
            <v>NMB</v>
          </cell>
          <cell r="M5075">
            <v>0</v>
          </cell>
          <cell r="N5075">
            <v>0</v>
          </cell>
          <cell r="O5075" t="str">
            <v>CLASSE</v>
          </cell>
          <cell r="P5075">
            <v>3</v>
          </cell>
          <cell r="Q5075">
            <v>42.6</v>
          </cell>
          <cell r="R5075">
            <v>21</v>
          </cell>
          <cell r="S5075">
            <v>42.599999999999994</v>
          </cell>
          <cell r="T5075" t="str">
            <v xml:space="preserve"> </v>
          </cell>
        </row>
        <row r="5076">
          <cell r="A5076" t="str">
            <v>85299000</v>
          </cell>
          <cell r="B5076" t="str">
            <v>Parties...exclusivement...pour appareils des n. 85.25 a 85.28 ndnca</v>
          </cell>
          <cell r="C5076">
            <v>38393</v>
          </cell>
          <cell r="D5076">
            <v>20</v>
          </cell>
          <cell r="E5076">
            <v>0</v>
          </cell>
          <cell r="F5076">
            <v>18</v>
          </cell>
          <cell r="G5076">
            <v>20</v>
          </cell>
          <cell r="H5076">
            <v>0</v>
          </cell>
          <cell r="I5076">
            <v>18</v>
          </cell>
          <cell r="J5076">
            <v>1</v>
          </cell>
          <cell r="K5076">
            <v>0</v>
          </cell>
          <cell r="L5076" t="str">
            <v>NMB</v>
          </cell>
          <cell r="M5076">
            <v>0</v>
          </cell>
          <cell r="N5076">
            <v>0</v>
          </cell>
          <cell r="O5076" t="str">
            <v>CLASSE</v>
          </cell>
          <cell r="P5076">
            <v>3</v>
          </cell>
          <cell r="Q5076">
            <v>42.6</v>
          </cell>
          <cell r="R5076">
            <v>21</v>
          </cell>
          <cell r="S5076">
            <v>42.599999999999994</v>
          </cell>
          <cell r="T5076" t="str">
            <v xml:space="preserve"> </v>
          </cell>
        </row>
        <row r="5077">
          <cell r="A5077" t="str">
            <v>85301000</v>
          </cell>
          <cell r="B5077" t="str">
            <v>Appareils electriques de signalisation...pour voies ferrees ou similaires</v>
          </cell>
          <cell r="C5077">
            <v>38393</v>
          </cell>
          <cell r="D5077">
            <v>10</v>
          </cell>
          <cell r="E5077">
            <v>0</v>
          </cell>
          <cell r="F5077">
            <v>18</v>
          </cell>
          <cell r="G5077">
            <v>10</v>
          </cell>
          <cell r="H5077">
            <v>0</v>
          </cell>
          <cell r="I5077">
            <v>18</v>
          </cell>
          <cell r="J5077">
            <v>1</v>
          </cell>
          <cell r="K5077">
            <v>0</v>
          </cell>
          <cell r="L5077" t="str">
            <v>KGM</v>
          </cell>
          <cell r="M5077">
            <v>0</v>
          </cell>
          <cell r="N5077">
            <v>0</v>
          </cell>
          <cell r="O5077" t="str">
            <v>CLASSE</v>
          </cell>
          <cell r="P5077">
            <v>2</v>
          </cell>
          <cell r="Q5077">
            <v>30.8</v>
          </cell>
          <cell r="R5077">
            <v>11</v>
          </cell>
          <cell r="S5077">
            <v>30.800000000000011</v>
          </cell>
          <cell r="T5077" t="str">
            <v xml:space="preserve"> </v>
          </cell>
        </row>
        <row r="5078">
          <cell r="A5078" t="str">
            <v>85308000</v>
          </cell>
          <cell r="B5078" t="str">
            <v>Appareils electriques pour voies ferrees ndnca</v>
          </cell>
          <cell r="C5078">
            <v>38393</v>
          </cell>
          <cell r="D5078">
            <v>10</v>
          </cell>
          <cell r="E5078">
            <v>0</v>
          </cell>
          <cell r="F5078">
            <v>18</v>
          </cell>
          <cell r="G5078">
            <v>10</v>
          </cell>
          <cell r="H5078">
            <v>0</v>
          </cell>
          <cell r="I5078">
            <v>18</v>
          </cell>
          <cell r="J5078">
            <v>1</v>
          </cell>
          <cell r="K5078">
            <v>0</v>
          </cell>
          <cell r="L5078" t="str">
            <v>KGM</v>
          </cell>
          <cell r="M5078">
            <v>0</v>
          </cell>
          <cell r="N5078">
            <v>0</v>
          </cell>
          <cell r="O5078" t="str">
            <v>CLASSE</v>
          </cell>
          <cell r="P5078">
            <v>2</v>
          </cell>
          <cell r="Q5078">
            <v>30.8</v>
          </cell>
          <cell r="R5078">
            <v>11</v>
          </cell>
          <cell r="S5078">
            <v>30.800000000000011</v>
          </cell>
          <cell r="T5078" t="str">
            <v xml:space="preserve"> </v>
          </cell>
        </row>
        <row r="5079">
          <cell r="A5079" t="str">
            <v>85309010</v>
          </cell>
          <cell r="B5079" t="str">
            <v>Parties pour appareils pour voies ferr_x0002_esou similaires</v>
          </cell>
          <cell r="C5079">
            <v>38393</v>
          </cell>
          <cell r="D5079">
            <v>10</v>
          </cell>
          <cell r="E5079">
            <v>0</v>
          </cell>
          <cell r="F5079">
            <v>18</v>
          </cell>
          <cell r="G5079">
            <v>10</v>
          </cell>
          <cell r="H5079">
            <v>0</v>
          </cell>
          <cell r="I5079">
            <v>18</v>
          </cell>
          <cell r="J5079">
            <v>1</v>
          </cell>
          <cell r="K5079">
            <v>0</v>
          </cell>
          <cell r="L5079" t="str">
            <v>KGM</v>
          </cell>
          <cell r="M5079">
            <v>0</v>
          </cell>
          <cell r="N5079">
            <v>0</v>
          </cell>
          <cell r="O5079" t="str">
            <v>CLASSE</v>
          </cell>
          <cell r="P5079">
            <v>2</v>
          </cell>
          <cell r="Q5079">
            <v>30.8</v>
          </cell>
          <cell r="R5079">
            <v>11</v>
          </cell>
          <cell r="S5079">
            <v>30.800000000000011</v>
          </cell>
          <cell r="T5079" t="str">
            <v xml:space="preserve"> </v>
          </cell>
        </row>
        <row r="5080">
          <cell r="A5080" t="str">
            <v>85309090</v>
          </cell>
          <cell r="B5080" t="str">
            <v>Parties pr appareils du 8530 autres que pour voies ferr_x0002_es ou similaires</v>
          </cell>
          <cell r="C5080">
            <v>38393</v>
          </cell>
          <cell r="D5080">
            <v>10</v>
          </cell>
          <cell r="E5080">
            <v>0</v>
          </cell>
          <cell r="F5080">
            <v>18</v>
          </cell>
          <cell r="G5080">
            <v>10</v>
          </cell>
          <cell r="H5080">
            <v>0</v>
          </cell>
          <cell r="I5080">
            <v>18</v>
          </cell>
          <cell r="J5080">
            <v>1</v>
          </cell>
          <cell r="K5080">
            <v>0</v>
          </cell>
          <cell r="L5080" t="str">
            <v>KGM</v>
          </cell>
          <cell r="M5080">
            <v>0</v>
          </cell>
          <cell r="N5080">
            <v>0</v>
          </cell>
          <cell r="O5080" t="str">
            <v>CLASSE</v>
          </cell>
          <cell r="P5080">
            <v>2</v>
          </cell>
          <cell r="Q5080">
            <v>30.8</v>
          </cell>
          <cell r="R5080">
            <v>11</v>
          </cell>
          <cell r="S5080">
            <v>30.800000000000011</v>
          </cell>
          <cell r="T5080" t="str">
            <v xml:space="preserve"> </v>
          </cell>
        </row>
        <row r="5081">
          <cell r="A5081" t="str">
            <v>85311000</v>
          </cell>
          <cell r="B5081" t="str">
            <v>Avertisseurs elect. pour protection contre vol ou incendie et similaires</v>
          </cell>
          <cell r="C5081">
            <v>38393</v>
          </cell>
          <cell r="D5081">
            <v>20</v>
          </cell>
          <cell r="E5081">
            <v>0</v>
          </cell>
          <cell r="F5081">
            <v>18</v>
          </cell>
          <cell r="G5081">
            <v>20</v>
          </cell>
          <cell r="H5081">
            <v>0</v>
          </cell>
          <cell r="I5081">
            <v>18</v>
          </cell>
          <cell r="J5081">
            <v>1</v>
          </cell>
          <cell r="K5081">
            <v>0</v>
          </cell>
          <cell r="L5081" t="str">
            <v>KGM</v>
          </cell>
          <cell r="M5081">
            <v>0</v>
          </cell>
          <cell r="N5081">
            <v>0</v>
          </cell>
          <cell r="O5081" t="str">
            <v>CLASSE</v>
          </cell>
          <cell r="P5081">
            <v>3</v>
          </cell>
          <cell r="Q5081">
            <v>42.6</v>
          </cell>
          <cell r="R5081">
            <v>21</v>
          </cell>
          <cell r="S5081">
            <v>42.599999999999994</v>
          </cell>
          <cell r="T5081" t="str">
            <v xml:space="preserve"> </v>
          </cell>
        </row>
        <row r="5082">
          <cell r="A5082" t="str">
            <v>85312000</v>
          </cell>
          <cell r="B5082" t="str">
            <v>Panneaux indic. avec dispositif a cristaux liq.a diodes emettrices de lum.</v>
          </cell>
          <cell r="C5082">
            <v>38393</v>
          </cell>
          <cell r="D5082">
            <v>20</v>
          </cell>
          <cell r="E5082">
            <v>0</v>
          </cell>
          <cell r="F5082">
            <v>18</v>
          </cell>
          <cell r="G5082">
            <v>20</v>
          </cell>
          <cell r="H5082">
            <v>0</v>
          </cell>
          <cell r="I5082">
            <v>18</v>
          </cell>
          <cell r="J5082">
            <v>1</v>
          </cell>
          <cell r="K5082">
            <v>0</v>
          </cell>
          <cell r="L5082" t="str">
            <v>KGM</v>
          </cell>
          <cell r="M5082">
            <v>0</v>
          </cell>
          <cell r="N5082">
            <v>0</v>
          </cell>
          <cell r="O5082" t="str">
            <v>CLASSE</v>
          </cell>
          <cell r="P5082">
            <v>3</v>
          </cell>
          <cell r="Q5082">
            <v>42.6</v>
          </cell>
          <cell r="R5082">
            <v>21</v>
          </cell>
          <cell r="S5082">
            <v>42.599999999999994</v>
          </cell>
          <cell r="T5082" t="str">
            <v xml:space="preserve"> </v>
          </cell>
        </row>
        <row r="5083">
          <cell r="A5083" t="str">
            <v>85318000</v>
          </cell>
          <cell r="B5083" t="str">
            <v>Appareils electriques de signalisation acoustique ou visuelle ndnca</v>
          </cell>
          <cell r="C5083">
            <v>38393</v>
          </cell>
          <cell r="D5083">
            <v>20</v>
          </cell>
          <cell r="E5083">
            <v>0</v>
          </cell>
          <cell r="F5083">
            <v>18</v>
          </cell>
          <cell r="G5083">
            <v>20</v>
          </cell>
          <cell r="H5083">
            <v>0</v>
          </cell>
          <cell r="I5083">
            <v>18</v>
          </cell>
          <cell r="J5083">
            <v>1</v>
          </cell>
          <cell r="K5083">
            <v>0</v>
          </cell>
          <cell r="L5083" t="str">
            <v>KGM</v>
          </cell>
          <cell r="M5083">
            <v>0</v>
          </cell>
          <cell r="N5083">
            <v>0</v>
          </cell>
          <cell r="O5083" t="str">
            <v>CLASSE</v>
          </cell>
          <cell r="P5083">
            <v>3</v>
          </cell>
          <cell r="Q5083">
            <v>42.6</v>
          </cell>
          <cell r="R5083">
            <v>21</v>
          </cell>
          <cell r="S5083">
            <v>42.599999999999994</v>
          </cell>
          <cell r="T5083" t="str">
            <v xml:space="preserve"> </v>
          </cell>
        </row>
        <row r="5084">
          <cell r="A5084" t="str">
            <v>85319000</v>
          </cell>
          <cell r="B5084" t="str">
            <v>Parties des appareils du n. 85.31</v>
          </cell>
          <cell r="C5084">
            <v>38393</v>
          </cell>
          <cell r="D5084">
            <v>20</v>
          </cell>
          <cell r="E5084">
            <v>0</v>
          </cell>
          <cell r="F5084">
            <v>18</v>
          </cell>
          <cell r="G5084">
            <v>20</v>
          </cell>
          <cell r="H5084">
            <v>0</v>
          </cell>
          <cell r="I5084">
            <v>18</v>
          </cell>
          <cell r="J5084">
            <v>1</v>
          </cell>
          <cell r="K5084">
            <v>0</v>
          </cell>
          <cell r="L5084" t="str">
            <v>KGM</v>
          </cell>
          <cell r="M5084">
            <v>0</v>
          </cell>
          <cell r="N5084">
            <v>0</v>
          </cell>
          <cell r="O5084" t="str">
            <v>CLASSE</v>
          </cell>
          <cell r="P5084">
            <v>3</v>
          </cell>
          <cell r="Q5084">
            <v>42.6</v>
          </cell>
          <cell r="R5084">
            <v>21</v>
          </cell>
          <cell r="S5084">
            <v>42.599999999999994</v>
          </cell>
          <cell r="T5084" t="str">
            <v xml:space="preserve"> </v>
          </cell>
        </row>
        <row r="5085">
          <cell r="A5085" t="str">
            <v>85321000</v>
          </cell>
          <cell r="B5085" t="str">
            <v>Condensateurs fixes pr reseaux electriques de puissance reactive&gt;=0.5 kva</v>
          </cell>
          <cell r="C5085">
            <v>38393</v>
          </cell>
          <cell r="D5085">
            <v>10</v>
          </cell>
          <cell r="E5085">
            <v>0</v>
          </cell>
          <cell r="F5085">
            <v>18</v>
          </cell>
          <cell r="G5085">
            <v>10</v>
          </cell>
          <cell r="H5085">
            <v>0</v>
          </cell>
          <cell r="I5085">
            <v>18</v>
          </cell>
          <cell r="J5085">
            <v>1</v>
          </cell>
          <cell r="K5085">
            <v>0</v>
          </cell>
          <cell r="L5085" t="str">
            <v>KGM</v>
          </cell>
          <cell r="M5085">
            <v>0</v>
          </cell>
          <cell r="N5085">
            <v>0</v>
          </cell>
          <cell r="O5085" t="str">
            <v>CLASSE</v>
          </cell>
          <cell r="P5085">
            <v>2</v>
          </cell>
          <cell r="Q5085">
            <v>30.8</v>
          </cell>
          <cell r="R5085">
            <v>11</v>
          </cell>
          <cell r="S5085">
            <v>30.800000000000011</v>
          </cell>
          <cell r="T5085" t="str">
            <v xml:space="preserve"> </v>
          </cell>
        </row>
        <row r="5086">
          <cell r="A5086" t="str">
            <v>85322100</v>
          </cell>
          <cell r="B5086" t="str">
            <v>Condensateurs fixes au tantale</v>
          </cell>
          <cell r="C5086">
            <v>38393</v>
          </cell>
          <cell r="D5086">
            <v>10</v>
          </cell>
          <cell r="E5086">
            <v>0</v>
          </cell>
          <cell r="F5086">
            <v>18</v>
          </cell>
          <cell r="G5086">
            <v>10</v>
          </cell>
          <cell r="H5086">
            <v>0</v>
          </cell>
          <cell r="I5086">
            <v>18</v>
          </cell>
          <cell r="J5086">
            <v>1</v>
          </cell>
          <cell r="K5086">
            <v>0</v>
          </cell>
          <cell r="L5086" t="str">
            <v>KGM</v>
          </cell>
          <cell r="M5086">
            <v>0</v>
          </cell>
          <cell r="N5086">
            <v>0</v>
          </cell>
          <cell r="O5086" t="str">
            <v>CLASSE</v>
          </cell>
          <cell r="P5086">
            <v>2</v>
          </cell>
          <cell r="Q5086">
            <v>30.8</v>
          </cell>
          <cell r="R5086">
            <v>11</v>
          </cell>
          <cell r="S5086">
            <v>30.800000000000011</v>
          </cell>
          <cell r="T5086" t="str">
            <v xml:space="preserve"> </v>
          </cell>
        </row>
        <row r="5087">
          <cell r="A5087" t="str">
            <v>85322200</v>
          </cell>
          <cell r="B5087" t="str">
            <v>Condensateurs fixes electrolytiques a l'aluminium</v>
          </cell>
          <cell r="C5087">
            <v>38393</v>
          </cell>
          <cell r="D5087">
            <v>10</v>
          </cell>
          <cell r="E5087">
            <v>0</v>
          </cell>
          <cell r="F5087">
            <v>18</v>
          </cell>
          <cell r="G5087">
            <v>10</v>
          </cell>
          <cell r="H5087">
            <v>0</v>
          </cell>
          <cell r="I5087">
            <v>18</v>
          </cell>
          <cell r="J5087">
            <v>1</v>
          </cell>
          <cell r="K5087">
            <v>0</v>
          </cell>
          <cell r="L5087" t="str">
            <v>KGM</v>
          </cell>
          <cell r="M5087">
            <v>0</v>
          </cell>
          <cell r="N5087">
            <v>0</v>
          </cell>
          <cell r="O5087" t="str">
            <v>CLASSE</v>
          </cell>
          <cell r="P5087">
            <v>2</v>
          </cell>
          <cell r="Q5087">
            <v>30.8</v>
          </cell>
          <cell r="R5087">
            <v>11</v>
          </cell>
          <cell r="S5087">
            <v>30.800000000000011</v>
          </cell>
          <cell r="T5087" t="str">
            <v xml:space="preserve"> </v>
          </cell>
        </row>
        <row r="5088">
          <cell r="A5088" t="str">
            <v>85322300</v>
          </cell>
          <cell r="B5088" t="str">
            <v>Condensateurs fixes a dielectrique en ceramique a une seule couche</v>
          </cell>
          <cell r="C5088">
            <v>38393</v>
          </cell>
          <cell r="D5088">
            <v>10</v>
          </cell>
          <cell r="E5088">
            <v>0</v>
          </cell>
          <cell r="F5088">
            <v>18</v>
          </cell>
          <cell r="G5088">
            <v>10</v>
          </cell>
          <cell r="H5088">
            <v>0</v>
          </cell>
          <cell r="I5088">
            <v>18</v>
          </cell>
          <cell r="J5088">
            <v>1</v>
          </cell>
          <cell r="K5088">
            <v>0</v>
          </cell>
          <cell r="L5088" t="str">
            <v>KGM</v>
          </cell>
          <cell r="M5088">
            <v>0</v>
          </cell>
          <cell r="N5088">
            <v>0</v>
          </cell>
          <cell r="O5088" t="str">
            <v>CLASSE</v>
          </cell>
          <cell r="P5088">
            <v>2</v>
          </cell>
          <cell r="Q5088">
            <v>30.8</v>
          </cell>
          <cell r="R5088">
            <v>11</v>
          </cell>
          <cell r="S5088">
            <v>30.800000000000011</v>
          </cell>
          <cell r="T5088" t="str">
            <v xml:space="preserve"> </v>
          </cell>
        </row>
        <row r="5089">
          <cell r="A5089" t="str">
            <v>85322400</v>
          </cell>
          <cell r="B5089" t="str">
            <v>Condensateurs fixes a dielectrique en ceramique multicouches</v>
          </cell>
          <cell r="C5089">
            <v>38393</v>
          </cell>
          <cell r="D5089">
            <v>10</v>
          </cell>
          <cell r="E5089">
            <v>0</v>
          </cell>
          <cell r="F5089">
            <v>18</v>
          </cell>
          <cell r="G5089">
            <v>10</v>
          </cell>
          <cell r="H5089">
            <v>0</v>
          </cell>
          <cell r="I5089">
            <v>18</v>
          </cell>
          <cell r="J5089">
            <v>1</v>
          </cell>
          <cell r="K5089">
            <v>0</v>
          </cell>
          <cell r="L5089" t="str">
            <v>KGM</v>
          </cell>
          <cell r="M5089">
            <v>0</v>
          </cell>
          <cell r="N5089">
            <v>0</v>
          </cell>
          <cell r="O5089" t="str">
            <v>CLASSE</v>
          </cell>
          <cell r="P5089">
            <v>2</v>
          </cell>
          <cell r="Q5089">
            <v>30.8</v>
          </cell>
          <cell r="R5089">
            <v>11</v>
          </cell>
          <cell r="S5089">
            <v>30.800000000000011</v>
          </cell>
          <cell r="T5089" t="str">
            <v xml:space="preserve"> </v>
          </cell>
        </row>
        <row r="5090">
          <cell r="A5090" t="str">
            <v>85322500</v>
          </cell>
          <cell r="B5090" t="str">
            <v>Condensateurs fixes a dielectrique en papier ou en matieres plastiques</v>
          </cell>
          <cell r="C5090">
            <v>38393</v>
          </cell>
          <cell r="D5090">
            <v>10</v>
          </cell>
          <cell r="E5090">
            <v>0</v>
          </cell>
          <cell r="F5090">
            <v>18</v>
          </cell>
          <cell r="G5090">
            <v>10</v>
          </cell>
          <cell r="H5090">
            <v>0</v>
          </cell>
          <cell r="I5090">
            <v>18</v>
          </cell>
          <cell r="J5090">
            <v>1</v>
          </cell>
          <cell r="K5090">
            <v>0</v>
          </cell>
          <cell r="L5090" t="str">
            <v>KGM</v>
          </cell>
          <cell r="M5090">
            <v>0</v>
          </cell>
          <cell r="N5090">
            <v>0</v>
          </cell>
          <cell r="O5090" t="str">
            <v>CLASSE</v>
          </cell>
          <cell r="P5090">
            <v>2</v>
          </cell>
          <cell r="Q5090">
            <v>30.8</v>
          </cell>
          <cell r="R5090">
            <v>11</v>
          </cell>
          <cell r="S5090">
            <v>30.800000000000011</v>
          </cell>
          <cell r="T5090" t="str">
            <v xml:space="preserve"> </v>
          </cell>
        </row>
        <row r="5091">
          <cell r="A5091" t="str">
            <v>85322900</v>
          </cell>
          <cell r="B5091" t="str">
            <v>Condensateurs fixes ndnca</v>
          </cell>
          <cell r="C5091">
            <v>38393</v>
          </cell>
          <cell r="D5091">
            <v>10</v>
          </cell>
          <cell r="E5091">
            <v>0</v>
          </cell>
          <cell r="F5091">
            <v>18</v>
          </cell>
          <cell r="G5091">
            <v>10</v>
          </cell>
          <cell r="H5091">
            <v>0</v>
          </cell>
          <cell r="I5091">
            <v>18</v>
          </cell>
          <cell r="J5091">
            <v>1</v>
          </cell>
          <cell r="K5091">
            <v>0</v>
          </cell>
          <cell r="L5091" t="str">
            <v>KGM</v>
          </cell>
          <cell r="M5091">
            <v>0</v>
          </cell>
          <cell r="N5091">
            <v>0</v>
          </cell>
          <cell r="O5091" t="str">
            <v>CLASSE</v>
          </cell>
          <cell r="P5091">
            <v>2</v>
          </cell>
          <cell r="Q5091">
            <v>30.8</v>
          </cell>
          <cell r="R5091">
            <v>11</v>
          </cell>
          <cell r="S5091">
            <v>30.800000000000011</v>
          </cell>
          <cell r="T5091" t="str">
            <v xml:space="preserve"> </v>
          </cell>
        </row>
        <row r="5092">
          <cell r="A5092" t="str">
            <v>85323000</v>
          </cell>
          <cell r="B5092" t="str">
            <v>Condensateurs variables ou ajustables</v>
          </cell>
          <cell r="C5092">
            <v>38393</v>
          </cell>
          <cell r="D5092">
            <v>10</v>
          </cell>
          <cell r="E5092">
            <v>0</v>
          </cell>
          <cell r="F5092">
            <v>18</v>
          </cell>
          <cell r="G5092">
            <v>10</v>
          </cell>
          <cell r="H5092">
            <v>0</v>
          </cell>
          <cell r="I5092">
            <v>18</v>
          </cell>
          <cell r="J5092">
            <v>1</v>
          </cell>
          <cell r="K5092">
            <v>0</v>
          </cell>
          <cell r="L5092" t="str">
            <v>KGM</v>
          </cell>
          <cell r="M5092">
            <v>0</v>
          </cell>
          <cell r="N5092">
            <v>0</v>
          </cell>
          <cell r="O5092" t="str">
            <v>CLASSE</v>
          </cell>
          <cell r="P5092">
            <v>2</v>
          </cell>
          <cell r="Q5092">
            <v>30.8</v>
          </cell>
          <cell r="R5092">
            <v>11</v>
          </cell>
          <cell r="S5092">
            <v>30.800000000000011</v>
          </cell>
          <cell r="T5092" t="str">
            <v xml:space="preserve"> </v>
          </cell>
        </row>
        <row r="5093">
          <cell r="A5093" t="str">
            <v>85329000</v>
          </cell>
          <cell r="B5093" t="str">
            <v>Parties de condensateurs fixes</v>
          </cell>
          <cell r="C5093">
            <v>38393</v>
          </cell>
          <cell r="D5093">
            <v>10</v>
          </cell>
          <cell r="E5093">
            <v>0</v>
          </cell>
          <cell r="F5093">
            <v>18</v>
          </cell>
          <cell r="G5093">
            <v>10</v>
          </cell>
          <cell r="H5093">
            <v>0</v>
          </cell>
          <cell r="I5093">
            <v>18</v>
          </cell>
          <cell r="J5093">
            <v>1</v>
          </cell>
          <cell r="K5093">
            <v>0</v>
          </cell>
          <cell r="L5093" t="str">
            <v>KGM</v>
          </cell>
          <cell r="M5093">
            <v>0</v>
          </cell>
          <cell r="N5093">
            <v>0</v>
          </cell>
          <cell r="O5093" t="str">
            <v>CLASSE</v>
          </cell>
          <cell r="P5093">
            <v>2</v>
          </cell>
          <cell r="Q5093">
            <v>30.8</v>
          </cell>
          <cell r="R5093">
            <v>11</v>
          </cell>
          <cell r="S5093">
            <v>30.800000000000011</v>
          </cell>
          <cell r="T5093" t="str">
            <v xml:space="preserve"> </v>
          </cell>
        </row>
        <row r="5094">
          <cell r="A5094" t="str">
            <v>85331000</v>
          </cell>
          <cell r="B5094" t="str">
            <v>Resistances fixes au carbone, agglomerees ou a couche</v>
          </cell>
          <cell r="C5094">
            <v>38393</v>
          </cell>
          <cell r="D5094">
            <v>20</v>
          </cell>
          <cell r="E5094">
            <v>0</v>
          </cell>
          <cell r="F5094">
            <v>18</v>
          </cell>
          <cell r="G5094">
            <v>20</v>
          </cell>
          <cell r="H5094">
            <v>0</v>
          </cell>
          <cell r="I5094">
            <v>18</v>
          </cell>
          <cell r="J5094">
            <v>1</v>
          </cell>
          <cell r="K5094">
            <v>0</v>
          </cell>
          <cell r="L5094" t="str">
            <v>KGM</v>
          </cell>
          <cell r="M5094">
            <v>0</v>
          </cell>
          <cell r="N5094">
            <v>0</v>
          </cell>
          <cell r="O5094" t="str">
            <v>CLASSE</v>
          </cell>
          <cell r="P5094">
            <v>3</v>
          </cell>
          <cell r="Q5094">
            <v>42.6</v>
          </cell>
          <cell r="R5094">
            <v>21</v>
          </cell>
          <cell r="S5094">
            <v>42.599999999999994</v>
          </cell>
          <cell r="T5094" t="str">
            <v xml:space="preserve"> </v>
          </cell>
        </row>
        <row r="5095">
          <cell r="A5095" t="str">
            <v>85332100</v>
          </cell>
          <cell r="B5095" t="str">
            <v>Resistances fixes pour une puissance n'excedant pas 20 w</v>
          </cell>
          <cell r="C5095">
            <v>38393</v>
          </cell>
          <cell r="D5095">
            <v>10</v>
          </cell>
          <cell r="E5095">
            <v>0</v>
          </cell>
          <cell r="F5095">
            <v>18</v>
          </cell>
          <cell r="G5095">
            <v>10</v>
          </cell>
          <cell r="H5095">
            <v>0</v>
          </cell>
          <cell r="I5095">
            <v>18</v>
          </cell>
          <cell r="J5095">
            <v>1</v>
          </cell>
          <cell r="K5095">
            <v>0</v>
          </cell>
          <cell r="L5095" t="str">
            <v>KGM</v>
          </cell>
          <cell r="M5095">
            <v>0</v>
          </cell>
          <cell r="N5095">
            <v>0</v>
          </cell>
          <cell r="O5095" t="str">
            <v>CLASSE</v>
          </cell>
          <cell r="P5095">
            <v>2</v>
          </cell>
          <cell r="Q5095">
            <v>30.8</v>
          </cell>
          <cell r="R5095">
            <v>11</v>
          </cell>
          <cell r="S5095">
            <v>30.800000000000011</v>
          </cell>
          <cell r="T5095" t="str">
            <v xml:space="preserve"> </v>
          </cell>
        </row>
        <row r="5096">
          <cell r="A5096" t="str">
            <v>85332900</v>
          </cell>
          <cell r="B5096" t="str">
            <v>Resistances fixes ndnca</v>
          </cell>
          <cell r="C5096">
            <v>38393</v>
          </cell>
          <cell r="D5096">
            <v>10</v>
          </cell>
          <cell r="E5096">
            <v>0</v>
          </cell>
          <cell r="F5096">
            <v>18</v>
          </cell>
          <cell r="G5096">
            <v>10</v>
          </cell>
          <cell r="H5096">
            <v>0</v>
          </cell>
          <cell r="I5096">
            <v>18</v>
          </cell>
          <cell r="J5096">
            <v>1</v>
          </cell>
          <cell r="K5096">
            <v>0</v>
          </cell>
          <cell r="L5096" t="str">
            <v>KGM</v>
          </cell>
          <cell r="M5096">
            <v>0</v>
          </cell>
          <cell r="N5096">
            <v>0</v>
          </cell>
          <cell r="O5096" t="str">
            <v>CLASSE</v>
          </cell>
          <cell r="P5096">
            <v>2</v>
          </cell>
          <cell r="Q5096">
            <v>30.8</v>
          </cell>
          <cell r="R5096">
            <v>11</v>
          </cell>
          <cell r="S5096">
            <v>30.800000000000011</v>
          </cell>
          <cell r="T5096" t="str">
            <v xml:space="preserve"> </v>
          </cell>
        </row>
        <row r="5097">
          <cell r="A5097" t="str">
            <v>85333100</v>
          </cell>
          <cell r="B5097" t="str">
            <v>Resistances variables bobinees pour une puissance n'excedant pas 20 w</v>
          </cell>
          <cell r="C5097">
            <v>38393</v>
          </cell>
          <cell r="D5097">
            <v>10</v>
          </cell>
          <cell r="E5097">
            <v>0</v>
          </cell>
          <cell r="F5097">
            <v>18</v>
          </cell>
          <cell r="G5097">
            <v>10</v>
          </cell>
          <cell r="H5097">
            <v>0</v>
          </cell>
          <cell r="I5097">
            <v>18</v>
          </cell>
          <cell r="J5097">
            <v>1</v>
          </cell>
          <cell r="K5097">
            <v>0</v>
          </cell>
          <cell r="L5097" t="str">
            <v>KGM</v>
          </cell>
          <cell r="M5097">
            <v>0</v>
          </cell>
          <cell r="N5097">
            <v>0</v>
          </cell>
          <cell r="O5097" t="str">
            <v>CLASSE</v>
          </cell>
          <cell r="P5097">
            <v>2</v>
          </cell>
          <cell r="Q5097">
            <v>30.8</v>
          </cell>
          <cell r="R5097">
            <v>11</v>
          </cell>
          <cell r="S5097">
            <v>30.800000000000011</v>
          </cell>
          <cell r="T5097" t="str">
            <v xml:space="preserve"> </v>
          </cell>
        </row>
        <row r="5098">
          <cell r="A5098" t="str">
            <v>85333900</v>
          </cell>
          <cell r="B5098" t="str">
            <v>Resistances variables bobinees ndnca</v>
          </cell>
          <cell r="C5098">
            <v>38393</v>
          </cell>
          <cell r="D5098">
            <v>10</v>
          </cell>
          <cell r="E5098">
            <v>0</v>
          </cell>
          <cell r="F5098">
            <v>18</v>
          </cell>
          <cell r="G5098">
            <v>10</v>
          </cell>
          <cell r="H5098">
            <v>0</v>
          </cell>
          <cell r="I5098">
            <v>18</v>
          </cell>
          <cell r="J5098">
            <v>1</v>
          </cell>
          <cell r="K5098">
            <v>0</v>
          </cell>
          <cell r="L5098" t="str">
            <v>KGM</v>
          </cell>
          <cell r="M5098">
            <v>0</v>
          </cell>
          <cell r="N5098">
            <v>0</v>
          </cell>
          <cell r="O5098" t="str">
            <v>CLASSE</v>
          </cell>
          <cell r="P5098">
            <v>2</v>
          </cell>
          <cell r="Q5098">
            <v>30.8</v>
          </cell>
          <cell r="R5098">
            <v>11</v>
          </cell>
          <cell r="S5098">
            <v>30.800000000000011</v>
          </cell>
          <cell r="T5098" t="str">
            <v xml:space="preserve"> </v>
          </cell>
        </row>
        <row r="5099">
          <cell r="A5099" t="str">
            <v>85334000</v>
          </cell>
          <cell r="B5099" t="str">
            <v>Resistances variables, y.c. rheostats et potentiometres ndnca</v>
          </cell>
          <cell r="C5099">
            <v>38393</v>
          </cell>
          <cell r="D5099">
            <v>10</v>
          </cell>
          <cell r="E5099">
            <v>0</v>
          </cell>
          <cell r="F5099">
            <v>18</v>
          </cell>
          <cell r="G5099">
            <v>10</v>
          </cell>
          <cell r="H5099">
            <v>0</v>
          </cell>
          <cell r="I5099">
            <v>18</v>
          </cell>
          <cell r="J5099">
            <v>1</v>
          </cell>
          <cell r="K5099">
            <v>0</v>
          </cell>
          <cell r="L5099" t="str">
            <v>KGM</v>
          </cell>
          <cell r="M5099">
            <v>0</v>
          </cell>
          <cell r="N5099">
            <v>0</v>
          </cell>
          <cell r="O5099" t="str">
            <v>CLASSE</v>
          </cell>
          <cell r="P5099">
            <v>2</v>
          </cell>
          <cell r="Q5099">
            <v>30.8</v>
          </cell>
          <cell r="R5099">
            <v>11</v>
          </cell>
          <cell r="S5099">
            <v>30.800000000000011</v>
          </cell>
          <cell r="T5099" t="str">
            <v xml:space="preserve"> </v>
          </cell>
        </row>
        <row r="5100">
          <cell r="A5100" t="str">
            <v>85339000</v>
          </cell>
          <cell r="B5100" t="str">
            <v>Parties de resistances electriques non chauffantes</v>
          </cell>
          <cell r="C5100">
            <v>38393</v>
          </cell>
          <cell r="D5100">
            <v>10</v>
          </cell>
          <cell r="E5100">
            <v>0</v>
          </cell>
          <cell r="F5100">
            <v>18</v>
          </cell>
          <cell r="G5100">
            <v>10</v>
          </cell>
          <cell r="H5100">
            <v>0</v>
          </cell>
          <cell r="I5100">
            <v>18</v>
          </cell>
          <cell r="J5100">
            <v>1</v>
          </cell>
          <cell r="K5100">
            <v>0</v>
          </cell>
          <cell r="L5100" t="str">
            <v>KGM</v>
          </cell>
          <cell r="M5100">
            <v>0</v>
          </cell>
          <cell r="N5100">
            <v>0</v>
          </cell>
          <cell r="O5100" t="str">
            <v>CLASSE</v>
          </cell>
          <cell r="P5100">
            <v>2</v>
          </cell>
          <cell r="Q5100">
            <v>30.8</v>
          </cell>
          <cell r="R5100">
            <v>11</v>
          </cell>
          <cell r="S5100">
            <v>30.800000000000011</v>
          </cell>
          <cell r="T5100" t="str">
            <v xml:space="preserve"> </v>
          </cell>
        </row>
        <row r="5101">
          <cell r="A5101" t="str">
            <v>85340000</v>
          </cell>
          <cell r="B5101" t="str">
            <v>Circuits imprimes</v>
          </cell>
          <cell r="C5101">
            <v>38393</v>
          </cell>
          <cell r="D5101">
            <v>10</v>
          </cell>
          <cell r="E5101">
            <v>0</v>
          </cell>
          <cell r="F5101">
            <v>18</v>
          </cell>
          <cell r="G5101">
            <v>10</v>
          </cell>
          <cell r="H5101">
            <v>0</v>
          </cell>
          <cell r="I5101">
            <v>18</v>
          </cell>
          <cell r="J5101">
            <v>1</v>
          </cell>
          <cell r="K5101">
            <v>0</v>
          </cell>
          <cell r="L5101" t="str">
            <v>KGM</v>
          </cell>
          <cell r="M5101">
            <v>0</v>
          </cell>
          <cell r="N5101">
            <v>0</v>
          </cell>
          <cell r="O5101" t="str">
            <v>CLASSE</v>
          </cell>
          <cell r="P5101">
            <v>2</v>
          </cell>
          <cell r="Q5101">
            <v>30.8</v>
          </cell>
          <cell r="R5101">
            <v>11</v>
          </cell>
          <cell r="S5101">
            <v>30.800000000000011</v>
          </cell>
          <cell r="T5101" t="str">
            <v xml:space="preserve"> </v>
          </cell>
        </row>
        <row r="5102">
          <cell r="A5102" t="str">
            <v>85351000</v>
          </cell>
          <cell r="B5102" t="str">
            <v>Fusibles et coupe-circuits a fusibles &gt; 1000 volts</v>
          </cell>
          <cell r="C5102">
            <v>38393</v>
          </cell>
          <cell r="D5102">
            <v>10</v>
          </cell>
          <cell r="E5102">
            <v>0</v>
          </cell>
          <cell r="F5102">
            <v>18</v>
          </cell>
          <cell r="G5102">
            <v>10</v>
          </cell>
          <cell r="H5102">
            <v>0</v>
          </cell>
          <cell r="I5102">
            <v>18</v>
          </cell>
          <cell r="J5102">
            <v>1</v>
          </cell>
          <cell r="K5102">
            <v>0</v>
          </cell>
          <cell r="L5102" t="str">
            <v>KGM</v>
          </cell>
          <cell r="M5102">
            <v>0</v>
          </cell>
          <cell r="N5102">
            <v>0</v>
          </cell>
          <cell r="O5102" t="str">
            <v>CLASSE</v>
          </cell>
          <cell r="P5102">
            <v>2</v>
          </cell>
          <cell r="Q5102">
            <v>30.8</v>
          </cell>
          <cell r="R5102">
            <v>11</v>
          </cell>
          <cell r="S5102">
            <v>30.800000000000011</v>
          </cell>
          <cell r="T5102" t="str">
            <v xml:space="preserve"> </v>
          </cell>
        </row>
        <row r="5103">
          <cell r="A5103" t="str">
            <v>85352100</v>
          </cell>
          <cell r="B5103" t="str">
            <v>Disjoncteurs pour tension &lt; 72,5 kv</v>
          </cell>
          <cell r="C5103">
            <v>38393</v>
          </cell>
          <cell r="D5103">
            <v>10</v>
          </cell>
          <cell r="E5103">
            <v>0</v>
          </cell>
          <cell r="F5103">
            <v>18</v>
          </cell>
          <cell r="G5103">
            <v>10</v>
          </cell>
          <cell r="H5103">
            <v>0</v>
          </cell>
          <cell r="I5103">
            <v>18</v>
          </cell>
          <cell r="J5103">
            <v>1</v>
          </cell>
          <cell r="K5103">
            <v>0</v>
          </cell>
          <cell r="L5103" t="str">
            <v>KGM</v>
          </cell>
          <cell r="M5103">
            <v>0</v>
          </cell>
          <cell r="N5103">
            <v>0</v>
          </cell>
          <cell r="O5103" t="str">
            <v>CLASSE</v>
          </cell>
          <cell r="P5103">
            <v>2</v>
          </cell>
          <cell r="Q5103">
            <v>30.8</v>
          </cell>
          <cell r="R5103">
            <v>11</v>
          </cell>
          <cell r="S5103">
            <v>30.800000000000011</v>
          </cell>
          <cell r="T5103" t="str">
            <v xml:space="preserve"> </v>
          </cell>
        </row>
        <row r="5104">
          <cell r="A5104" t="str">
            <v>85352900</v>
          </cell>
          <cell r="B5104" t="str">
            <v>Disjoncteurs de tension &gt; 1000 volts ndnca</v>
          </cell>
          <cell r="C5104">
            <v>38393</v>
          </cell>
          <cell r="D5104">
            <v>10</v>
          </cell>
          <cell r="E5104">
            <v>0</v>
          </cell>
          <cell r="F5104">
            <v>18</v>
          </cell>
          <cell r="G5104">
            <v>10</v>
          </cell>
          <cell r="H5104">
            <v>0</v>
          </cell>
          <cell r="I5104">
            <v>18</v>
          </cell>
          <cell r="J5104">
            <v>1</v>
          </cell>
          <cell r="K5104">
            <v>0</v>
          </cell>
          <cell r="L5104" t="str">
            <v>KGM</v>
          </cell>
          <cell r="M5104">
            <v>0</v>
          </cell>
          <cell r="N5104">
            <v>0</v>
          </cell>
          <cell r="O5104" t="str">
            <v>CLASSE</v>
          </cell>
          <cell r="P5104">
            <v>2</v>
          </cell>
          <cell r="Q5104">
            <v>30.8</v>
          </cell>
          <cell r="R5104">
            <v>11</v>
          </cell>
          <cell r="S5104">
            <v>30.800000000000011</v>
          </cell>
          <cell r="T5104" t="str">
            <v xml:space="preserve"> </v>
          </cell>
        </row>
        <row r="5105">
          <cell r="A5105" t="str">
            <v>85353000</v>
          </cell>
          <cell r="B5105" t="str">
            <v>Sectionneurs et interrupteurs pour une tension excedant 1000 volts</v>
          </cell>
          <cell r="C5105">
            <v>38393</v>
          </cell>
          <cell r="D5105">
            <v>10</v>
          </cell>
          <cell r="E5105">
            <v>0</v>
          </cell>
          <cell r="F5105">
            <v>18</v>
          </cell>
          <cell r="G5105">
            <v>10</v>
          </cell>
          <cell r="H5105">
            <v>0</v>
          </cell>
          <cell r="I5105">
            <v>18</v>
          </cell>
          <cell r="J5105">
            <v>1</v>
          </cell>
          <cell r="K5105">
            <v>0</v>
          </cell>
          <cell r="L5105" t="str">
            <v>KGM</v>
          </cell>
          <cell r="M5105">
            <v>0</v>
          </cell>
          <cell r="N5105">
            <v>0</v>
          </cell>
          <cell r="O5105" t="str">
            <v>CLASSE</v>
          </cell>
          <cell r="P5105">
            <v>2</v>
          </cell>
          <cell r="Q5105">
            <v>30.8</v>
          </cell>
          <cell r="R5105">
            <v>11</v>
          </cell>
          <cell r="S5105">
            <v>30.800000000000011</v>
          </cell>
          <cell r="T5105" t="str">
            <v xml:space="preserve"> </v>
          </cell>
        </row>
        <row r="5106">
          <cell r="A5106" t="str">
            <v>85354000</v>
          </cell>
          <cell r="B5106" t="str">
            <v>Parafoudres,limiteurs de tension et etaleurs d'ondes pour tension +1000 v</v>
          </cell>
          <cell r="C5106">
            <v>38393</v>
          </cell>
          <cell r="D5106">
            <v>10</v>
          </cell>
          <cell r="E5106">
            <v>0</v>
          </cell>
          <cell r="F5106">
            <v>18</v>
          </cell>
          <cell r="G5106">
            <v>10</v>
          </cell>
          <cell r="H5106">
            <v>0</v>
          </cell>
          <cell r="I5106">
            <v>18</v>
          </cell>
          <cell r="J5106">
            <v>1</v>
          </cell>
          <cell r="K5106">
            <v>0</v>
          </cell>
          <cell r="L5106" t="str">
            <v>KGM</v>
          </cell>
          <cell r="M5106">
            <v>0</v>
          </cell>
          <cell r="N5106">
            <v>0</v>
          </cell>
          <cell r="O5106" t="str">
            <v>CLASSE</v>
          </cell>
          <cell r="P5106">
            <v>2</v>
          </cell>
          <cell r="Q5106">
            <v>30.8</v>
          </cell>
          <cell r="R5106">
            <v>11</v>
          </cell>
          <cell r="S5106">
            <v>30.800000000000011</v>
          </cell>
          <cell r="T5106" t="str">
            <v xml:space="preserve"> </v>
          </cell>
        </row>
        <row r="5107">
          <cell r="A5107" t="str">
            <v>85359000</v>
          </cell>
          <cell r="B5107" t="str">
            <v>Appareils de coupure...protection +1000v pour circuits electriques ndnca</v>
          </cell>
          <cell r="C5107">
            <v>38393</v>
          </cell>
          <cell r="D5107">
            <v>10</v>
          </cell>
          <cell r="E5107">
            <v>0</v>
          </cell>
          <cell r="F5107">
            <v>18</v>
          </cell>
          <cell r="G5107">
            <v>10</v>
          </cell>
          <cell r="H5107">
            <v>0</v>
          </cell>
          <cell r="I5107">
            <v>18</v>
          </cell>
          <cell r="J5107">
            <v>1</v>
          </cell>
          <cell r="K5107">
            <v>0</v>
          </cell>
          <cell r="L5107" t="str">
            <v>KGM</v>
          </cell>
          <cell r="M5107">
            <v>0</v>
          </cell>
          <cell r="N5107">
            <v>0</v>
          </cell>
          <cell r="O5107" t="str">
            <v>CLASSE</v>
          </cell>
          <cell r="P5107">
            <v>2</v>
          </cell>
          <cell r="Q5107">
            <v>30.8</v>
          </cell>
          <cell r="R5107">
            <v>11</v>
          </cell>
          <cell r="S5107">
            <v>30.800000000000011</v>
          </cell>
          <cell r="T5107" t="str">
            <v xml:space="preserve"> </v>
          </cell>
        </row>
        <row r="5108">
          <cell r="A5108" t="str">
            <v>85361000</v>
          </cell>
          <cell r="B5108" t="str">
            <v>Fusibles et coupe-circuits a fusibles &lt;= 1000 volts</v>
          </cell>
          <cell r="C5108">
            <v>38393</v>
          </cell>
          <cell r="D5108">
            <v>20</v>
          </cell>
          <cell r="E5108">
            <v>0</v>
          </cell>
          <cell r="F5108">
            <v>18</v>
          </cell>
          <cell r="G5108">
            <v>20</v>
          </cell>
          <cell r="H5108">
            <v>0</v>
          </cell>
          <cell r="I5108">
            <v>18</v>
          </cell>
          <cell r="J5108">
            <v>1</v>
          </cell>
          <cell r="K5108">
            <v>0</v>
          </cell>
          <cell r="L5108" t="str">
            <v>KGM</v>
          </cell>
          <cell r="M5108">
            <v>0</v>
          </cell>
          <cell r="N5108">
            <v>0</v>
          </cell>
          <cell r="O5108" t="str">
            <v>CLASSE</v>
          </cell>
          <cell r="P5108">
            <v>3</v>
          </cell>
          <cell r="Q5108">
            <v>42.6</v>
          </cell>
          <cell r="R5108">
            <v>21</v>
          </cell>
          <cell r="S5108">
            <v>42.599999999999994</v>
          </cell>
          <cell r="T5108" t="str">
            <v xml:space="preserve"> </v>
          </cell>
        </row>
        <row r="5109">
          <cell r="A5109" t="str">
            <v>85362000</v>
          </cell>
          <cell r="B5109" t="str">
            <v>Disjoncteurs &lt;= 1000 volts</v>
          </cell>
          <cell r="C5109">
            <v>38393</v>
          </cell>
          <cell r="D5109">
            <v>20</v>
          </cell>
          <cell r="E5109">
            <v>0</v>
          </cell>
          <cell r="F5109">
            <v>18</v>
          </cell>
          <cell r="G5109">
            <v>20</v>
          </cell>
          <cell r="H5109">
            <v>0</v>
          </cell>
          <cell r="I5109">
            <v>18</v>
          </cell>
          <cell r="J5109">
            <v>1</v>
          </cell>
          <cell r="K5109">
            <v>0</v>
          </cell>
          <cell r="L5109" t="str">
            <v>KGM</v>
          </cell>
          <cell r="M5109">
            <v>0</v>
          </cell>
          <cell r="N5109">
            <v>0</v>
          </cell>
          <cell r="O5109" t="str">
            <v>CLASSE</v>
          </cell>
          <cell r="P5109">
            <v>3</v>
          </cell>
          <cell r="Q5109">
            <v>42.6</v>
          </cell>
          <cell r="R5109">
            <v>21</v>
          </cell>
          <cell r="S5109">
            <v>42.599999999999994</v>
          </cell>
          <cell r="T5109" t="str">
            <v xml:space="preserve"> </v>
          </cell>
        </row>
        <row r="5110">
          <cell r="A5110" t="str">
            <v>85363000</v>
          </cell>
          <cell r="B5110" t="str">
            <v>App. pour la protection des circuits elect. &lt;= 1000 volts ndnca</v>
          </cell>
          <cell r="C5110">
            <v>38393</v>
          </cell>
          <cell r="D5110">
            <v>20</v>
          </cell>
          <cell r="E5110">
            <v>0</v>
          </cell>
          <cell r="F5110">
            <v>18</v>
          </cell>
          <cell r="G5110">
            <v>20</v>
          </cell>
          <cell r="H5110">
            <v>0</v>
          </cell>
          <cell r="I5110">
            <v>18</v>
          </cell>
          <cell r="J5110">
            <v>1</v>
          </cell>
          <cell r="K5110">
            <v>0</v>
          </cell>
          <cell r="L5110" t="str">
            <v>KGM</v>
          </cell>
          <cell r="M5110">
            <v>0</v>
          </cell>
          <cell r="N5110">
            <v>0</v>
          </cell>
          <cell r="O5110" t="str">
            <v>CLASSE</v>
          </cell>
          <cell r="P5110">
            <v>3</v>
          </cell>
          <cell r="Q5110">
            <v>42.6</v>
          </cell>
          <cell r="R5110">
            <v>21</v>
          </cell>
          <cell r="S5110">
            <v>42.599999999999994</v>
          </cell>
          <cell r="T5110" t="str">
            <v xml:space="preserve"> </v>
          </cell>
        </row>
        <row r="5111">
          <cell r="A5111" t="str">
            <v>85364100</v>
          </cell>
          <cell r="B5111" t="str">
            <v>Relais pour tension &lt;= 60 v</v>
          </cell>
          <cell r="C5111">
            <v>38393</v>
          </cell>
          <cell r="D5111">
            <v>20</v>
          </cell>
          <cell r="E5111">
            <v>0</v>
          </cell>
          <cell r="F5111">
            <v>18</v>
          </cell>
          <cell r="G5111">
            <v>20</v>
          </cell>
          <cell r="H5111">
            <v>0</v>
          </cell>
          <cell r="I5111">
            <v>18</v>
          </cell>
          <cell r="J5111">
            <v>1</v>
          </cell>
          <cell r="K5111">
            <v>0</v>
          </cell>
          <cell r="L5111" t="str">
            <v>KGM</v>
          </cell>
          <cell r="M5111">
            <v>0</v>
          </cell>
          <cell r="N5111">
            <v>0</v>
          </cell>
          <cell r="O5111" t="str">
            <v>CLASSE</v>
          </cell>
          <cell r="P5111">
            <v>3</v>
          </cell>
          <cell r="Q5111">
            <v>42.6</v>
          </cell>
          <cell r="R5111">
            <v>21</v>
          </cell>
          <cell r="S5111">
            <v>42.599999999999994</v>
          </cell>
          <cell r="T5111" t="str">
            <v xml:space="preserve"> </v>
          </cell>
        </row>
        <row r="5112">
          <cell r="A5112" t="str">
            <v>85364900</v>
          </cell>
          <cell r="B5112" t="str">
            <v>Relais d'une tension &gt; 60 volts et &lt;= 1000 volts autre que du n.853641</v>
          </cell>
          <cell r="C5112">
            <v>38393</v>
          </cell>
          <cell r="D5112">
            <v>20</v>
          </cell>
          <cell r="E5112">
            <v>0</v>
          </cell>
          <cell r="F5112">
            <v>18</v>
          </cell>
          <cell r="G5112">
            <v>20</v>
          </cell>
          <cell r="H5112">
            <v>0</v>
          </cell>
          <cell r="I5112">
            <v>18</v>
          </cell>
          <cell r="J5112">
            <v>1</v>
          </cell>
          <cell r="K5112">
            <v>0</v>
          </cell>
          <cell r="L5112" t="str">
            <v>KGM</v>
          </cell>
          <cell r="M5112">
            <v>0</v>
          </cell>
          <cell r="N5112">
            <v>0</v>
          </cell>
          <cell r="O5112" t="str">
            <v>CLASSE</v>
          </cell>
          <cell r="P5112">
            <v>3</v>
          </cell>
          <cell r="Q5112">
            <v>42.6</v>
          </cell>
          <cell r="R5112">
            <v>21</v>
          </cell>
          <cell r="S5112">
            <v>42.599999999999994</v>
          </cell>
          <cell r="T5112" t="str">
            <v xml:space="preserve"> </v>
          </cell>
        </row>
        <row r="5113">
          <cell r="A5113" t="str">
            <v>85365000</v>
          </cell>
          <cell r="B5113" t="str">
            <v>Interrupteurs, sectionneurs commutateurs &lt;= 1000 volts ndnca</v>
          </cell>
          <cell r="C5113">
            <v>38393</v>
          </cell>
          <cell r="D5113">
            <v>20</v>
          </cell>
          <cell r="E5113">
            <v>0</v>
          </cell>
          <cell r="F5113">
            <v>18</v>
          </cell>
          <cell r="G5113">
            <v>20</v>
          </cell>
          <cell r="H5113">
            <v>0</v>
          </cell>
          <cell r="I5113">
            <v>18</v>
          </cell>
          <cell r="J5113">
            <v>1</v>
          </cell>
          <cell r="K5113">
            <v>0</v>
          </cell>
          <cell r="L5113" t="str">
            <v>KGM</v>
          </cell>
          <cell r="M5113">
            <v>0</v>
          </cell>
          <cell r="N5113">
            <v>0</v>
          </cell>
          <cell r="O5113" t="str">
            <v>CLASSE</v>
          </cell>
          <cell r="P5113">
            <v>3</v>
          </cell>
          <cell r="Q5113">
            <v>42.6</v>
          </cell>
          <cell r="R5113">
            <v>21</v>
          </cell>
          <cell r="S5113">
            <v>42.599999999999994</v>
          </cell>
          <cell r="T5113" t="str">
            <v xml:space="preserve"> </v>
          </cell>
        </row>
        <row r="5114">
          <cell r="A5114" t="str">
            <v>85366100</v>
          </cell>
          <cell r="B5114" t="str">
            <v>Douilles pour lampes pour une tension n'excedant pas 1000 volts</v>
          </cell>
          <cell r="C5114">
            <v>38393</v>
          </cell>
          <cell r="D5114">
            <v>20</v>
          </cell>
          <cell r="E5114">
            <v>0</v>
          </cell>
          <cell r="F5114">
            <v>18</v>
          </cell>
          <cell r="G5114">
            <v>20</v>
          </cell>
          <cell r="H5114">
            <v>0</v>
          </cell>
          <cell r="I5114">
            <v>18</v>
          </cell>
          <cell r="J5114">
            <v>1</v>
          </cell>
          <cell r="K5114">
            <v>0</v>
          </cell>
          <cell r="L5114" t="str">
            <v>KGM</v>
          </cell>
          <cell r="M5114">
            <v>0</v>
          </cell>
          <cell r="N5114">
            <v>0</v>
          </cell>
          <cell r="O5114" t="str">
            <v>CLASSE</v>
          </cell>
          <cell r="P5114">
            <v>3</v>
          </cell>
          <cell r="Q5114">
            <v>42.6</v>
          </cell>
          <cell r="R5114">
            <v>21</v>
          </cell>
          <cell r="S5114">
            <v>42.599999999999994</v>
          </cell>
          <cell r="T5114" t="str">
            <v xml:space="preserve"> </v>
          </cell>
        </row>
        <row r="5115">
          <cell r="A5115" t="str">
            <v>85366900</v>
          </cell>
          <cell r="B5115" t="str">
            <v>Fiches et prises de courant pour une tension n'excedant pas 1000 volts</v>
          </cell>
          <cell r="C5115">
            <v>38393</v>
          </cell>
          <cell r="D5115">
            <v>20</v>
          </cell>
          <cell r="E5115">
            <v>0</v>
          </cell>
          <cell r="F5115">
            <v>18</v>
          </cell>
          <cell r="G5115">
            <v>20</v>
          </cell>
          <cell r="H5115">
            <v>0</v>
          </cell>
          <cell r="I5115">
            <v>18</v>
          </cell>
          <cell r="J5115">
            <v>1</v>
          </cell>
          <cell r="K5115">
            <v>0</v>
          </cell>
          <cell r="L5115" t="str">
            <v>KGM</v>
          </cell>
          <cell r="M5115">
            <v>0</v>
          </cell>
          <cell r="N5115">
            <v>0</v>
          </cell>
          <cell r="O5115" t="str">
            <v>CLASSE</v>
          </cell>
          <cell r="P5115">
            <v>3</v>
          </cell>
          <cell r="Q5115">
            <v>42.6</v>
          </cell>
          <cell r="R5115">
            <v>21</v>
          </cell>
          <cell r="S5115">
            <v>42.599999999999994</v>
          </cell>
          <cell r="T5115" t="str">
            <v xml:space="preserve"> </v>
          </cell>
        </row>
        <row r="5116">
          <cell r="A5116" t="str">
            <v>85369000</v>
          </cell>
          <cell r="B5116" t="str">
            <v>Appareils de coupure de sectionnement de protect. &lt;= 1000 volts ndnca</v>
          </cell>
          <cell r="C5116">
            <v>38393</v>
          </cell>
          <cell r="D5116">
            <v>20</v>
          </cell>
          <cell r="E5116">
            <v>0</v>
          </cell>
          <cell r="F5116">
            <v>18</v>
          </cell>
          <cell r="G5116">
            <v>20</v>
          </cell>
          <cell r="H5116">
            <v>0</v>
          </cell>
          <cell r="I5116">
            <v>18</v>
          </cell>
          <cell r="J5116">
            <v>1</v>
          </cell>
          <cell r="K5116">
            <v>0</v>
          </cell>
          <cell r="L5116" t="str">
            <v>KGM</v>
          </cell>
          <cell r="M5116">
            <v>0</v>
          </cell>
          <cell r="N5116">
            <v>0</v>
          </cell>
          <cell r="O5116" t="str">
            <v>CLASSE</v>
          </cell>
          <cell r="P5116">
            <v>3</v>
          </cell>
          <cell r="Q5116">
            <v>42.6</v>
          </cell>
          <cell r="R5116">
            <v>21</v>
          </cell>
          <cell r="S5116">
            <v>42.599999999999994</v>
          </cell>
          <cell r="T5116" t="str">
            <v xml:space="preserve"> </v>
          </cell>
        </row>
        <row r="5117">
          <cell r="A5117" t="str">
            <v>85371000</v>
          </cell>
          <cell r="B5117" t="str">
            <v>Tableaux  panneaux, consoles... pour une tension &lt;= 1000 volts</v>
          </cell>
          <cell r="C5117">
            <v>38393</v>
          </cell>
          <cell r="D5117">
            <v>10</v>
          </cell>
          <cell r="E5117">
            <v>0</v>
          </cell>
          <cell r="F5117">
            <v>18</v>
          </cell>
          <cell r="G5117">
            <v>10</v>
          </cell>
          <cell r="H5117">
            <v>0</v>
          </cell>
          <cell r="I5117">
            <v>18</v>
          </cell>
          <cell r="J5117">
            <v>1</v>
          </cell>
          <cell r="K5117">
            <v>0</v>
          </cell>
          <cell r="L5117" t="str">
            <v>KGM</v>
          </cell>
          <cell r="M5117">
            <v>0</v>
          </cell>
          <cell r="N5117">
            <v>0</v>
          </cell>
          <cell r="O5117" t="str">
            <v>CLASSE</v>
          </cell>
          <cell r="P5117">
            <v>2</v>
          </cell>
          <cell r="Q5117">
            <v>30.8</v>
          </cell>
          <cell r="R5117">
            <v>11</v>
          </cell>
          <cell r="S5117">
            <v>30.800000000000011</v>
          </cell>
          <cell r="T5117" t="str">
            <v xml:space="preserve"> </v>
          </cell>
        </row>
        <row r="5118">
          <cell r="A5118" t="str">
            <v>85372000</v>
          </cell>
          <cell r="B5118" t="str">
            <v>Tableaux, panneaux, consoles... pour une tention &gt; 1000 volts</v>
          </cell>
          <cell r="C5118">
            <v>38393</v>
          </cell>
          <cell r="D5118">
            <v>10</v>
          </cell>
          <cell r="E5118">
            <v>0</v>
          </cell>
          <cell r="F5118">
            <v>18</v>
          </cell>
          <cell r="G5118">
            <v>10</v>
          </cell>
          <cell r="H5118">
            <v>0</v>
          </cell>
          <cell r="I5118">
            <v>18</v>
          </cell>
          <cell r="J5118">
            <v>1</v>
          </cell>
          <cell r="K5118">
            <v>0</v>
          </cell>
          <cell r="L5118" t="str">
            <v>KGM</v>
          </cell>
          <cell r="M5118">
            <v>0</v>
          </cell>
          <cell r="N5118">
            <v>0</v>
          </cell>
          <cell r="O5118" t="str">
            <v>CLASSE</v>
          </cell>
          <cell r="P5118">
            <v>2</v>
          </cell>
          <cell r="Q5118">
            <v>30.8</v>
          </cell>
          <cell r="R5118">
            <v>11</v>
          </cell>
          <cell r="S5118">
            <v>30.800000000000011</v>
          </cell>
          <cell r="T5118" t="str">
            <v xml:space="preserve"> </v>
          </cell>
        </row>
        <row r="5119">
          <cell r="A5119" t="str">
            <v>85381000</v>
          </cell>
          <cell r="B5119" t="str">
            <v>Tableaux panneaux,consoles &amp;autre supp.du #8537 depourvus de leur appareil</v>
          </cell>
          <cell r="C5119">
            <v>38393</v>
          </cell>
          <cell r="D5119">
            <v>10</v>
          </cell>
          <cell r="E5119">
            <v>0</v>
          </cell>
          <cell r="F5119">
            <v>18</v>
          </cell>
          <cell r="G5119">
            <v>10</v>
          </cell>
          <cell r="H5119">
            <v>0</v>
          </cell>
          <cell r="I5119">
            <v>18</v>
          </cell>
          <cell r="J5119">
            <v>1</v>
          </cell>
          <cell r="K5119">
            <v>0</v>
          </cell>
          <cell r="L5119" t="str">
            <v>KGM</v>
          </cell>
          <cell r="M5119">
            <v>0</v>
          </cell>
          <cell r="N5119">
            <v>0</v>
          </cell>
          <cell r="O5119" t="str">
            <v>CLASSE</v>
          </cell>
          <cell r="P5119">
            <v>2</v>
          </cell>
          <cell r="Q5119">
            <v>30.8</v>
          </cell>
          <cell r="R5119">
            <v>11</v>
          </cell>
          <cell r="S5119">
            <v>30.800000000000011</v>
          </cell>
          <cell r="T5119" t="str">
            <v xml:space="preserve"> </v>
          </cell>
        </row>
        <row r="5120">
          <cell r="A5120" t="str">
            <v>85389000</v>
          </cell>
          <cell r="B5120" t="str">
            <v>Partie reconnaiss.etant exclusiv,princip.destine aux app.#8535,36,37 ndnca</v>
          </cell>
          <cell r="C5120">
            <v>38393</v>
          </cell>
          <cell r="D5120">
            <v>20</v>
          </cell>
          <cell r="E5120">
            <v>0</v>
          </cell>
          <cell r="F5120">
            <v>18</v>
          </cell>
          <cell r="G5120">
            <v>20</v>
          </cell>
          <cell r="H5120">
            <v>0</v>
          </cell>
          <cell r="I5120">
            <v>18</v>
          </cell>
          <cell r="J5120">
            <v>1</v>
          </cell>
          <cell r="K5120">
            <v>0</v>
          </cell>
          <cell r="L5120" t="str">
            <v>KGM</v>
          </cell>
          <cell r="M5120">
            <v>0</v>
          </cell>
          <cell r="N5120">
            <v>0</v>
          </cell>
          <cell r="O5120" t="str">
            <v>CLASSE</v>
          </cell>
          <cell r="P5120">
            <v>3</v>
          </cell>
          <cell r="Q5120">
            <v>42.6</v>
          </cell>
          <cell r="R5120">
            <v>21</v>
          </cell>
          <cell r="S5120">
            <v>42.599999999999994</v>
          </cell>
          <cell r="T5120" t="str">
            <v xml:space="preserve"> </v>
          </cell>
        </row>
        <row r="5121">
          <cell r="A5121" t="str">
            <v>85391000</v>
          </cell>
          <cell r="B5121" t="str">
            <v>Articles dits phares et projecteurs scelles</v>
          </cell>
          <cell r="C5121">
            <v>38393</v>
          </cell>
          <cell r="D5121">
            <v>20</v>
          </cell>
          <cell r="E5121">
            <v>0</v>
          </cell>
          <cell r="F5121">
            <v>18</v>
          </cell>
          <cell r="G5121">
            <v>20</v>
          </cell>
          <cell r="H5121">
            <v>0</v>
          </cell>
          <cell r="I5121">
            <v>18</v>
          </cell>
          <cell r="J5121">
            <v>1</v>
          </cell>
          <cell r="K5121">
            <v>0</v>
          </cell>
          <cell r="L5121" t="str">
            <v>KGM</v>
          </cell>
          <cell r="M5121">
            <v>0</v>
          </cell>
          <cell r="N5121">
            <v>0</v>
          </cell>
          <cell r="O5121" t="str">
            <v>CLASSE</v>
          </cell>
          <cell r="P5121">
            <v>3</v>
          </cell>
          <cell r="Q5121">
            <v>42.6</v>
          </cell>
          <cell r="R5121">
            <v>21</v>
          </cell>
          <cell r="S5121">
            <v>42.599999999999994</v>
          </cell>
          <cell r="T5121" t="str">
            <v xml:space="preserve"> </v>
          </cell>
        </row>
        <row r="5122">
          <cell r="A5122" t="str">
            <v>85392100</v>
          </cell>
          <cell r="B5122" t="str">
            <v>Lampe &amp;tube a incand.halogene au tungstene exc ceux a ray.u/violet i/rouge</v>
          </cell>
          <cell r="C5122">
            <v>38393</v>
          </cell>
          <cell r="D5122">
            <v>20</v>
          </cell>
          <cell r="E5122">
            <v>0</v>
          </cell>
          <cell r="F5122">
            <v>18</v>
          </cell>
          <cell r="G5122">
            <v>20</v>
          </cell>
          <cell r="H5122">
            <v>0</v>
          </cell>
          <cell r="I5122">
            <v>18</v>
          </cell>
          <cell r="J5122">
            <v>1</v>
          </cell>
          <cell r="K5122">
            <v>0</v>
          </cell>
          <cell r="L5122" t="str">
            <v>KGM</v>
          </cell>
          <cell r="M5122">
            <v>0</v>
          </cell>
          <cell r="N5122">
            <v>0</v>
          </cell>
          <cell r="O5122" t="str">
            <v>CLASSE</v>
          </cell>
          <cell r="P5122">
            <v>3</v>
          </cell>
          <cell r="Q5122">
            <v>42.6</v>
          </cell>
          <cell r="R5122">
            <v>21</v>
          </cell>
          <cell r="S5122">
            <v>42.599999999999994</v>
          </cell>
          <cell r="T5122" t="str">
            <v xml:space="preserve"> </v>
          </cell>
        </row>
        <row r="5123">
          <cell r="A5123" t="str">
            <v>85392200</v>
          </cell>
          <cell r="B5123" t="str">
            <v>Lampes et tubes a incnadesc. puissance &lt;= 200 w et tension &gt; 100 volt</v>
          </cell>
          <cell r="C5123">
            <v>38393</v>
          </cell>
          <cell r="D5123">
            <v>20</v>
          </cell>
          <cell r="E5123">
            <v>0</v>
          </cell>
          <cell r="F5123">
            <v>18</v>
          </cell>
          <cell r="G5123">
            <v>20</v>
          </cell>
          <cell r="H5123">
            <v>0</v>
          </cell>
          <cell r="I5123">
            <v>18</v>
          </cell>
          <cell r="J5123">
            <v>1</v>
          </cell>
          <cell r="K5123">
            <v>0</v>
          </cell>
          <cell r="L5123" t="str">
            <v>KGM</v>
          </cell>
          <cell r="M5123">
            <v>0</v>
          </cell>
          <cell r="N5123">
            <v>0</v>
          </cell>
          <cell r="O5123" t="str">
            <v>CLASSE</v>
          </cell>
          <cell r="P5123">
            <v>3</v>
          </cell>
          <cell r="Q5123">
            <v>42.6</v>
          </cell>
          <cell r="R5123">
            <v>21</v>
          </cell>
          <cell r="S5123">
            <v>42.599999999999994</v>
          </cell>
          <cell r="T5123" t="str">
            <v xml:space="preserve"> </v>
          </cell>
        </row>
        <row r="5124">
          <cell r="A5124" t="str">
            <v>85392900</v>
          </cell>
          <cell r="B5124" t="str">
            <v>Lampes et tubes a incandescence autres que du 853922</v>
          </cell>
          <cell r="C5124">
            <v>38393</v>
          </cell>
          <cell r="D5124">
            <v>20</v>
          </cell>
          <cell r="E5124">
            <v>0</v>
          </cell>
          <cell r="F5124">
            <v>18</v>
          </cell>
          <cell r="G5124">
            <v>20</v>
          </cell>
          <cell r="H5124">
            <v>0</v>
          </cell>
          <cell r="I5124">
            <v>18</v>
          </cell>
          <cell r="J5124">
            <v>1</v>
          </cell>
          <cell r="K5124">
            <v>0</v>
          </cell>
          <cell r="L5124" t="str">
            <v>KGM</v>
          </cell>
          <cell r="M5124">
            <v>0</v>
          </cell>
          <cell r="N5124">
            <v>0</v>
          </cell>
          <cell r="O5124" t="str">
            <v>CLASSE</v>
          </cell>
          <cell r="P5124">
            <v>3</v>
          </cell>
          <cell r="Q5124">
            <v>42.6</v>
          </cell>
          <cell r="R5124">
            <v>21</v>
          </cell>
          <cell r="S5124">
            <v>42.599999999999994</v>
          </cell>
          <cell r="T5124" t="str">
            <v xml:space="preserve"> </v>
          </cell>
        </row>
        <row r="5125">
          <cell r="A5125" t="str">
            <v>85393100</v>
          </cell>
          <cell r="B5125" t="str">
            <v>Lampe,tube a decharge fluorescent,cathode chaude exc ceux a rayon u/violet</v>
          </cell>
          <cell r="C5125">
            <v>38393</v>
          </cell>
          <cell r="D5125">
            <v>20</v>
          </cell>
          <cell r="E5125">
            <v>0</v>
          </cell>
          <cell r="F5125">
            <v>18</v>
          </cell>
          <cell r="G5125">
            <v>20</v>
          </cell>
          <cell r="H5125">
            <v>0</v>
          </cell>
          <cell r="I5125">
            <v>18</v>
          </cell>
          <cell r="J5125">
            <v>1</v>
          </cell>
          <cell r="K5125">
            <v>0</v>
          </cell>
          <cell r="L5125" t="str">
            <v>KGM</v>
          </cell>
          <cell r="M5125">
            <v>0</v>
          </cell>
          <cell r="N5125">
            <v>0</v>
          </cell>
          <cell r="O5125" t="str">
            <v>CLASSE</v>
          </cell>
          <cell r="P5125">
            <v>3</v>
          </cell>
          <cell r="Q5125">
            <v>42.6</v>
          </cell>
          <cell r="R5125">
            <v>21</v>
          </cell>
          <cell r="S5125">
            <v>42.599999999999994</v>
          </cell>
          <cell r="T5125" t="str">
            <v xml:space="preserve"> </v>
          </cell>
        </row>
        <row r="5126">
          <cell r="A5126" t="str">
            <v>85393200</v>
          </cell>
          <cell r="B5126" t="str">
            <v>Lampes a vapeur de hg ou na;lampe a halogenure metal.exc ceux a r.u/violet</v>
          </cell>
          <cell r="C5126">
            <v>38393</v>
          </cell>
          <cell r="D5126">
            <v>20</v>
          </cell>
          <cell r="E5126">
            <v>0</v>
          </cell>
          <cell r="F5126">
            <v>18</v>
          </cell>
          <cell r="G5126">
            <v>20</v>
          </cell>
          <cell r="H5126">
            <v>0</v>
          </cell>
          <cell r="I5126">
            <v>18</v>
          </cell>
          <cell r="J5126">
            <v>1</v>
          </cell>
          <cell r="K5126">
            <v>0</v>
          </cell>
          <cell r="L5126" t="str">
            <v>KGM</v>
          </cell>
          <cell r="M5126">
            <v>0</v>
          </cell>
          <cell r="N5126">
            <v>0</v>
          </cell>
          <cell r="O5126" t="str">
            <v>CLASSE</v>
          </cell>
          <cell r="P5126">
            <v>3</v>
          </cell>
          <cell r="Q5126">
            <v>42.6</v>
          </cell>
          <cell r="R5126">
            <v>21</v>
          </cell>
          <cell r="S5126">
            <v>42.599999999999994</v>
          </cell>
          <cell r="T5126" t="str">
            <v xml:space="preserve"> </v>
          </cell>
        </row>
        <row r="5127">
          <cell r="A5127" t="str">
            <v>85393900</v>
          </cell>
          <cell r="B5127" t="str">
            <v>Lampes et tubes a decharge, autres qu'a rayons ultraviolets</v>
          </cell>
          <cell r="C5127">
            <v>38393</v>
          </cell>
          <cell r="D5127">
            <v>20</v>
          </cell>
          <cell r="E5127">
            <v>0</v>
          </cell>
          <cell r="F5127">
            <v>18</v>
          </cell>
          <cell r="G5127">
            <v>20</v>
          </cell>
          <cell r="H5127">
            <v>0</v>
          </cell>
          <cell r="I5127">
            <v>18</v>
          </cell>
          <cell r="J5127">
            <v>1</v>
          </cell>
          <cell r="K5127">
            <v>0</v>
          </cell>
          <cell r="L5127" t="str">
            <v>KGM</v>
          </cell>
          <cell r="M5127">
            <v>0</v>
          </cell>
          <cell r="N5127">
            <v>0</v>
          </cell>
          <cell r="O5127" t="str">
            <v>CLASSE</v>
          </cell>
          <cell r="P5127">
            <v>3</v>
          </cell>
          <cell r="Q5127">
            <v>42.6</v>
          </cell>
          <cell r="R5127">
            <v>21</v>
          </cell>
          <cell r="S5127">
            <v>42.599999999999994</v>
          </cell>
          <cell r="T5127" t="str">
            <v xml:space="preserve"> </v>
          </cell>
        </row>
        <row r="5128">
          <cell r="A5128" t="str">
            <v>85394100</v>
          </cell>
          <cell r="B5128" t="str">
            <v>Lampes a arc.</v>
          </cell>
          <cell r="C5128">
            <v>38393</v>
          </cell>
          <cell r="D5128">
            <v>20</v>
          </cell>
          <cell r="E5128">
            <v>0</v>
          </cell>
          <cell r="F5128">
            <v>18</v>
          </cell>
          <cell r="G5128">
            <v>20</v>
          </cell>
          <cell r="H5128">
            <v>0</v>
          </cell>
          <cell r="I5128">
            <v>18</v>
          </cell>
          <cell r="J5128">
            <v>1</v>
          </cell>
          <cell r="K5128">
            <v>0</v>
          </cell>
          <cell r="L5128" t="str">
            <v>KGM</v>
          </cell>
          <cell r="M5128">
            <v>0</v>
          </cell>
          <cell r="N5128">
            <v>0</v>
          </cell>
          <cell r="O5128" t="str">
            <v>CLASSE</v>
          </cell>
          <cell r="P5128">
            <v>3</v>
          </cell>
          <cell r="Q5128">
            <v>42.6</v>
          </cell>
          <cell r="R5128">
            <v>21</v>
          </cell>
          <cell r="S5128">
            <v>42.599999999999994</v>
          </cell>
          <cell r="T5128" t="str">
            <v xml:space="preserve"> </v>
          </cell>
        </row>
        <row r="5129">
          <cell r="A5129" t="str">
            <v>85394900</v>
          </cell>
          <cell r="B5129" t="str">
            <v>Lampes et tubes a rayons utraviolets ou infrarouges ndnca</v>
          </cell>
          <cell r="C5129">
            <v>38393</v>
          </cell>
          <cell r="D5129">
            <v>20</v>
          </cell>
          <cell r="E5129">
            <v>0</v>
          </cell>
          <cell r="F5129">
            <v>18</v>
          </cell>
          <cell r="G5129">
            <v>20</v>
          </cell>
          <cell r="H5129">
            <v>0</v>
          </cell>
          <cell r="I5129">
            <v>18</v>
          </cell>
          <cell r="J5129">
            <v>1</v>
          </cell>
          <cell r="K5129">
            <v>0</v>
          </cell>
          <cell r="L5129" t="str">
            <v>KGM</v>
          </cell>
          <cell r="M5129">
            <v>0</v>
          </cell>
          <cell r="N5129">
            <v>0</v>
          </cell>
          <cell r="O5129" t="str">
            <v>CLASSE</v>
          </cell>
          <cell r="P5129">
            <v>3</v>
          </cell>
          <cell r="Q5129">
            <v>42.6</v>
          </cell>
          <cell r="R5129">
            <v>21</v>
          </cell>
          <cell r="S5129">
            <v>42.599999999999994</v>
          </cell>
          <cell r="T5129" t="str">
            <v xml:space="preserve"> </v>
          </cell>
        </row>
        <row r="5130">
          <cell r="A5130" t="str">
            <v>85399000</v>
          </cell>
          <cell r="B5130" t="str">
            <v>Parties des produits du no 85.39</v>
          </cell>
          <cell r="C5130">
            <v>38393</v>
          </cell>
          <cell r="D5130">
            <v>20</v>
          </cell>
          <cell r="E5130">
            <v>0</v>
          </cell>
          <cell r="F5130">
            <v>18</v>
          </cell>
          <cell r="G5130">
            <v>20</v>
          </cell>
          <cell r="H5130">
            <v>0</v>
          </cell>
          <cell r="I5130">
            <v>18</v>
          </cell>
          <cell r="J5130">
            <v>1</v>
          </cell>
          <cell r="K5130">
            <v>0</v>
          </cell>
          <cell r="L5130" t="str">
            <v>KGM</v>
          </cell>
          <cell r="M5130">
            <v>0</v>
          </cell>
          <cell r="N5130">
            <v>0</v>
          </cell>
          <cell r="O5130" t="str">
            <v>CLASSE</v>
          </cell>
          <cell r="P5130">
            <v>3</v>
          </cell>
          <cell r="Q5130">
            <v>42.6</v>
          </cell>
          <cell r="R5130">
            <v>21</v>
          </cell>
          <cell r="S5130">
            <v>42.599999999999994</v>
          </cell>
          <cell r="T5130" t="str">
            <v xml:space="preserve"> </v>
          </cell>
        </row>
        <row r="5131">
          <cell r="A5131" t="str">
            <v>85401100</v>
          </cell>
          <cell r="B5131" t="str">
            <v>Tubes cathodiques pour televiseurs couleurs et moniteurs video</v>
          </cell>
          <cell r="C5131">
            <v>38393</v>
          </cell>
          <cell r="D5131">
            <v>20</v>
          </cell>
          <cell r="E5131">
            <v>0</v>
          </cell>
          <cell r="F5131">
            <v>18</v>
          </cell>
          <cell r="G5131">
            <v>20</v>
          </cell>
          <cell r="H5131">
            <v>0</v>
          </cell>
          <cell r="I5131">
            <v>18</v>
          </cell>
          <cell r="J5131">
            <v>1</v>
          </cell>
          <cell r="K5131">
            <v>0</v>
          </cell>
          <cell r="L5131" t="str">
            <v>KGM</v>
          </cell>
          <cell r="M5131">
            <v>0</v>
          </cell>
          <cell r="N5131">
            <v>0</v>
          </cell>
          <cell r="O5131" t="str">
            <v>CLASSE</v>
          </cell>
          <cell r="P5131">
            <v>3</v>
          </cell>
          <cell r="Q5131">
            <v>42.6</v>
          </cell>
          <cell r="R5131">
            <v>21</v>
          </cell>
          <cell r="S5131">
            <v>42.599999999999994</v>
          </cell>
          <cell r="T5131" t="str">
            <v xml:space="preserve"> </v>
          </cell>
        </row>
        <row r="5132">
          <cell r="A5132" t="str">
            <v>85401200</v>
          </cell>
          <cell r="B5132" t="str">
            <v>Tubes cathodiques pour televiseurs noir et blanc ou en autres monochromes</v>
          </cell>
          <cell r="C5132">
            <v>38393</v>
          </cell>
          <cell r="D5132">
            <v>20</v>
          </cell>
          <cell r="E5132">
            <v>0</v>
          </cell>
          <cell r="F5132">
            <v>18</v>
          </cell>
          <cell r="G5132">
            <v>20</v>
          </cell>
          <cell r="H5132">
            <v>0</v>
          </cell>
          <cell r="I5132">
            <v>18</v>
          </cell>
          <cell r="J5132">
            <v>1</v>
          </cell>
          <cell r="K5132">
            <v>0</v>
          </cell>
          <cell r="L5132" t="str">
            <v>KGM</v>
          </cell>
          <cell r="M5132">
            <v>0</v>
          </cell>
          <cell r="N5132">
            <v>0</v>
          </cell>
          <cell r="O5132" t="str">
            <v>CLASSE</v>
          </cell>
          <cell r="P5132">
            <v>3</v>
          </cell>
          <cell r="Q5132">
            <v>42.6</v>
          </cell>
          <cell r="R5132">
            <v>21</v>
          </cell>
          <cell r="S5132">
            <v>42.599999999999994</v>
          </cell>
          <cell r="T5132" t="str">
            <v xml:space="preserve"> </v>
          </cell>
        </row>
        <row r="5133">
          <cell r="A5133" t="str">
            <v>85402000</v>
          </cell>
          <cell r="B5133" t="str">
            <v>Tubes pr cameras tv,convertisseur,intensificateur d'image,tube photocatode</v>
          </cell>
          <cell r="C5133">
            <v>38393</v>
          </cell>
          <cell r="D5133">
            <v>20</v>
          </cell>
          <cell r="E5133">
            <v>0</v>
          </cell>
          <cell r="F5133">
            <v>18</v>
          </cell>
          <cell r="G5133">
            <v>20</v>
          </cell>
          <cell r="H5133">
            <v>0</v>
          </cell>
          <cell r="I5133">
            <v>18</v>
          </cell>
          <cell r="J5133">
            <v>1</v>
          </cell>
          <cell r="K5133">
            <v>0</v>
          </cell>
          <cell r="L5133" t="str">
            <v>KGM</v>
          </cell>
          <cell r="M5133">
            <v>0</v>
          </cell>
          <cell r="N5133">
            <v>0</v>
          </cell>
          <cell r="O5133" t="str">
            <v>CLASSE</v>
          </cell>
          <cell r="P5133">
            <v>3</v>
          </cell>
          <cell r="Q5133">
            <v>42.6</v>
          </cell>
          <cell r="R5133">
            <v>21</v>
          </cell>
          <cell r="S5133">
            <v>42.599999999999994</v>
          </cell>
          <cell r="T5133" t="str">
            <v xml:space="preserve"> </v>
          </cell>
        </row>
        <row r="5134">
          <cell r="A5134" t="str">
            <v>85404000</v>
          </cell>
          <cell r="B5134" t="str">
            <v>Tubes de visualisation des donnees graph. en couleur: ecran &lt; o.4 mm</v>
          </cell>
          <cell r="C5134">
            <v>38393</v>
          </cell>
          <cell r="D5134">
            <v>20</v>
          </cell>
          <cell r="E5134">
            <v>0</v>
          </cell>
          <cell r="F5134">
            <v>18</v>
          </cell>
          <cell r="G5134">
            <v>20</v>
          </cell>
          <cell r="H5134">
            <v>0</v>
          </cell>
          <cell r="I5134">
            <v>18</v>
          </cell>
          <cell r="J5134">
            <v>1</v>
          </cell>
          <cell r="K5134">
            <v>0</v>
          </cell>
          <cell r="L5134" t="str">
            <v>KGM</v>
          </cell>
          <cell r="M5134">
            <v>0</v>
          </cell>
          <cell r="N5134">
            <v>0</v>
          </cell>
          <cell r="O5134" t="str">
            <v>CLASSE</v>
          </cell>
          <cell r="P5134">
            <v>3</v>
          </cell>
          <cell r="Q5134">
            <v>42.6</v>
          </cell>
          <cell r="R5134">
            <v>21</v>
          </cell>
          <cell r="S5134">
            <v>42.599999999999994</v>
          </cell>
          <cell r="T5134" t="str">
            <v xml:space="preserve"> </v>
          </cell>
        </row>
        <row r="5135">
          <cell r="A5135" t="str">
            <v>85405000</v>
          </cell>
          <cell r="B5135" t="str">
            <v>Tubes de visualisation des donnees graph,en noir/blanc en autre monochrome</v>
          </cell>
          <cell r="C5135">
            <v>38393</v>
          </cell>
          <cell r="D5135">
            <v>20</v>
          </cell>
          <cell r="E5135">
            <v>0</v>
          </cell>
          <cell r="F5135">
            <v>18</v>
          </cell>
          <cell r="G5135">
            <v>20</v>
          </cell>
          <cell r="H5135">
            <v>0</v>
          </cell>
          <cell r="I5135">
            <v>18</v>
          </cell>
          <cell r="J5135">
            <v>1</v>
          </cell>
          <cell r="K5135">
            <v>0</v>
          </cell>
          <cell r="L5135" t="str">
            <v>KGM</v>
          </cell>
          <cell r="M5135">
            <v>0</v>
          </cell>
          <cell r="N5135">
            <v>0</v>
          </cell>
          <cell r="O5135" t="str">
            <v>CLASSE</v>
          </cell>
          <cell r="P5135">
            <v>3</v>
          </cell>
          <cell r="Q5135">
            <v>42.6</v>
          </cell>
          <cell r="R5135">
            <v>21</v>
          </cell>
          <cell r="S5135">
            <v>42.599999999999994</v>
          </cell>
          <cell r="T5135" t="str">
            <v xml:space="preserve"> </v>
          </cell>
        </row>
        <row r="5136">
          <cell r="A5136" t="str">
            <v>85406000</v>
          </cell>
          <cell r="B5136" t="str">
            <v>Tubes cathodiques autres que du 854011 a 854050</v>
          </cell>
          <cell r="C5136">
            <v>38393</v>
          </cell>
          <cell r="D5136">
            <v>20</v>
          </cell>
          <cell r="E5136">
            <v>0</v>
          </cell>
          <cell r="F5136">
            <v>18</v>
          </cell>
          <cell r="G5136">
            <v>20</v>
          </cell>
          <cell r="H5136">
            <v>0</v>
          </cell>
          <cell r="I5136">
            <v>18</v>
          </cell>
          <cell r="J5136">
            <v>1</v>
          </cell>
          <cell r="K5136">
            <v>0</v>
          </cell>
          <cell r="L5136" t="str">
            <v>KGM</v>
          </cell>
          <cell r="M5136">
            <v>0</v>
          </cell>
          <cell r="N5136">
            <v>0</v>
          </cell>
          <cell r="O5136" t="str">
            <v>CLASSE</v>
          </cell>
          <cell r="P5136">
            <v>3</v>
          </cell>
          <cell r="Q5136">
            <v>42.6</v>
          </cell>
          <cell r="R5136">
            <v>21</v>
          </cell>
          <cell r="S5136">
            <v>42.599999999999994</v>
          </cell>
          <cell r="T5136" t="str">
            <v xml:space="preserve"> </v>
          </cell>
        </row>
        <row r="5137">
          <cell r="A5137" t="str">
            <v>85407100</v>
          </cell>
          <cell r="B5137" t="str">
            <v>Magnetrons exclus tubes commendes par grilles</v>
          </cell>
          <cell r="C5137">
            <v>38393</v>
          </cell>
          <cell r="D5137">
            <v>20</v>
          </cell>
          <cell r="E5137">
            <v>0</v>
          </cell>
          <cell r="F5137">
            <v>18</v>
          </cell>
          <cell r="G5137">
            <v>20</v>
          </cell>
          <cell r="H5137">
            <v>0</v>
          </cell>
          <cell r="I5137">
            <v>18</v>
          </cell>
          <cell r="J5137">
            <v>1</v>
          </cell>
          <cell r="K5137">
            <v>0</v>
          </cell>
          <cell r="L5137" t="str">
            <v>KGM</v>
          </cell>
          <cell r="M5137">
            <v>0</v>
          </cell>
          <cell r="N5137">
            <v>0</v>
          </cell>
          <cell r="O5137" t="str">
            <v>CLASSE</v>
          </cell>
          <cell r="P5137">
            <v>3</v>
          </cell>
          <cell r="Q5137">
            <v>42.6</v>
          </cell>
          <cell r="R5137">
            <v>21</v>
          </cell>
          <cell r="S5137">
            <v>42.599999999999994</v>
          </cell>
          <cell r="T5137" t="str">
            <v xml:space="preserve"> </v>
          </cell>
        </row>
        <row r="5138">
          <cell r="A5138" t="str">
            <v>85407200</v>
          </cell>
          <cell r="B5138" t="str">
            <v>Klystrons exclus tubes commandes par grilles</v>
          </cell>
          <cell r="C5138">
            <v>38393</v>
          </cell>
          <cell r="D5138">
            <v>20</v>
          </cell>
          <cell r="E5138">
            <v>0</v>
          </cell>
          <cell r="F5138">
            <v>18</v>
          </cell>
          <cell r="G5138">
            <v>20</v>
          </cell>
          <cell r="H5138">
            <v>0</v>
          </cell>
          <cell r="I5138">
            <v>18</v>
          </cell>
          <cell r="J5138">
            <v>1</v>
          </cell>
          <cell r="K5138">
            <v>0</v>
          </cell>
          <cell r="L5138" t="str">
            <v>KGM</v>
          </cell>
          <cell r="M5138">
            <v>0</v>
          </cell>
          <cell r="N5138">
            <v>0</v>
          </cell>
          <cell r="O5138" t="str">
            <v>CLASSE</v>
          </cell>
          <cell r="P5138">
            <v>3</v>
          </cell>
          <cell r="Q5138">
            <v>42.6</v>
          </cell>
          <cell r="R5138">
            <v>21</v>
          </cell>
          <cell r="S5138">
            <v>42.599999999999994</v>
          </cell>
          <cell r="T5138" t="str">
            <v xml:space="preserve"> </v>
          </cell>
        </row>
        <row r="5139">
          <cell r="A5139" t="str">
            <v>85407900</v>
          </cell>
          <cell r="B5139" t="str">
            <v>Tubes pr hyperfrequence exclus tubes commandes par grilles</v>
          </cell>
          <cell r="C5139">
            <v>38393</v>
          </cell>
          <cell r="D5139">
            <v>20</v>
          </cell>
          <cell r="E5139">
            <v>0</v>
          </cell>
          <cell r="F5139">
            <v>18</v>
          </cell>
          <cell r="G5139">
            <v>20</v>
          </cell>
          <cell r="H5139">
            <v>0</v>
          </cell>
          <cell r="I5139">
            <v>18</v>
          </cell>
          <cell r="J5139">
            <v>1</v>
          </cell>
          <cell r="K5139">
            <v>0</v>
          </cell>
          <cell r="L5139" t="str">
            <v>KGM</v>
          </cell>
          <cell r="M5139">
            <v>0</v>
          </cell>
          <cell r="N5139">
            <v>0</v>
          </cell>
          <cell r="O5139" t="str">
            <v>CLASSE</v>
          </cell>
          <cell r="P5139">
            <v>3</v>
          </cell>
          <cell r="Q5139">
            <v>42.6</v>
          </cell>
          <cell r="R5139">
            <v>21</v>
          </cell>
          <cell r="S5139">
            <v>42.599999999999994</v>
          </cell>
          <cell r="T5139" t="str">
            <v xml:space="preserve"> </v>
          </cell>
        </row>
        <row r="5140">
          <cell r="A5140" t="str">
            <v>85408100</v>
          </cell>
          <cell r="B5140" t="str">
            <v>Tubes de reception ou d'amplification</v>
          </cell>
          <cell r="C5140">
            <v>38393</v>
          </cell>
          <cell r="D5140">
            <v>20</v>
          </cell>
          <cell r="E5140">
            <v>0</v>
          </cell>
          <cell r="F5140">
            <v>18</v>
          </cell>
          <cell r="G5140">
            <v>20</v>
          </cell>
          <cell r="H5140">
            <v>0</v>
          </cell>
          <cell r="I5140">
            <v>18</v>
          </cell>
          <cell r="J5140">
            <v>1</v>
          </cell>
          <cell r="K5140">
            <v>0</v>
          </cell>
          <cell r="L5140" t="str">
            <v>KGM</v>
          </cell>
          <cell r="M5140">
            <v>0</v>
          </cell>
          <cell r="N5140">
            <v>0</v>
          </cell>
          <cell r="O5140" t="str">
            <v>CLASSE</v>
          </cell>
          <cell r="P5140">
            <v>3</v>
          </cell>
          <cell r="Q5140">
            <v>42.6</v>
          </cell>
          <cell r="R5140">
            <v>21</v>
          </cell>
          <cell r="S5140">
            <v>42.599999999999994</v>
          </cell>
          <cell r="T5140" t="str">
            <v xml:space="preserve"> </v>
          </cell>
        </row>
        <row r="5141">
          <cell r="A5141" t="str">
            <v>85408900</v>
          </cell>
          <cell r="B5141" t="str">
            <v>Lampes, tubes et valves du 8540 ndnca</v>
          </cell>
          <cell r="C5141">
            <v>38393</v>
          </cell>
          <cell r="D5141">
            <v>20</v>
          </cell>
          <cell r="E5141">
            <v>0</v>
          </cell>
          <cell r="F5141">
            <v>18</v>
          </cell>
          <cell r="G5141">
            <v>20</v>
          </cell>
          <cell r="H5141">
            <v>0</v>
          </cell>
          <cell r="I5141">
            <v>18</v>
          </cell>
          <cell r="J5141">
            <v>1</v>
          </cell>
          <cell r="K5141">
            <v>0</v>
          </cell>
          <cell r="L5141" t="str">
            <v>KGM</v>
          </cell>
          <cell r="M5141">
            <v>0</v>
          </cell>
          <cell r="N5141">
            <v>0</v>
          </cell>
          <cell r="O5141" t="str">
            <v>CLASSE</v>
          </cell>
          <cell r="P5141">
            <v>3</v>
          </cell>
          <cell r="Q5141">
            <v>42.6</v>
          </cell>
          <cell r="R5141">
            <v>21</v>
          </cell>
          <cell r="S5141">
            <v>42.599999999999994</v>
          </cell>
          <cell r="T5141" t="str">
            <v xml:space="preserve"> </v>
          </cell>
        </row>
        <row r="5142">
          <cell r="A5142" t="str">
            <v>85409100</v>
          </cell>
          <cell r="B5142" t="str">
            <v>Parties de tubes cathodiques</v>
          </cell>
          <cell r="C5142">
            <v>38393</v>
          </cell>
          <cell r="D5142">
            <v>20</v>
          </cell>
          <cell r="E5142">
            <v>0</v>
          </cell>
          <cell r="F5142">
            <v>18</v>
          </cell>
          <cell r="G5142">
            <v>20</v>
          </cell>
          <cell r="H5142">
            <v>0</v>
          </cell>
          <cell r="I5142">
            <v>18</v>
          </cell>
          <cell r="J5142">
            <v>1</v>
          </cell>
          <cell r="K5142">
            <v>0</v>
          </cell>
          <cell r="L5142" t="str">
            <v>KGM</v>
          </cell>
          <cell r="M5142">
            <v>0</v>
          </cell>
          <cell r="N5142">
            <v>0</v>
          </cell>
          <cell r="O5142" t="str">
            <v>CLASSE</v>
          </cell>
          <cell r="P5142">
            <v>3</v>
          </cell>
          <cell r="Q5142">
            <v>42.6</v>
          </cell>
          <cell r="R5142">
            <v>21</v>
          </cell>
          <cell r="S5142">
            <v>42.599999999999994</v>
          </cell>
          <cell r="T5142" t="str">
            <v xml:space="preserve"> </v>
          </cell>
        </row>
        <row r="5143">
          <cell r="A5143" t="str">
            <v>85409900</v>
          </cell>
          <cell r="B5143" t="str">
            <v>Parties de lampes, tubes et valves electroniques autres que du 854091</v>
          </cell>
          <cell r="C5143">
            <v>38393</v>
          </cell>
          <cell r="D5143">
            <v>20</v>
          </cell>
          <cell r="E5143">
            <v>0</v>
          </cell>
          <cell r="F5143">
            <v>18</v>
          </cell>
          <cell r="G5143">
            <v>20</v>
          </cell>
          <cell r="H5143">
            <v>0</v>
          </cell>
          <cell r="I5143">
            <v>18</v>
          </cell>
          <cell r="J5143">
            <v>1</v>
          </cell>
          <cell r="K5143">
            <v>0</v>
          </cell>
          <cell r="L5143" t="str">
            <v>KGM</v>
          </cell>
          <cell r="M5143">
            <v>0</v>
          </cell>
          <cell r="N5143">
            <v>0</v>
          </cell>
          <cell r="O5143" t="str">
            <v>CLASSE</v>
          </cell>
          <cell r="P5143">
            <v>3</v>
          </cell>
          <cell r="Q5143">
            <v>42.6</v>
          </cell>
          <cell r="R5143">
            <v>21</v>
          </cell>
          <cell r="S5143">
            <v>42.599999999999994</v>
          </cell>
          <cell r="T5143" t="str">
            <v xml:space="preserve"> </v>
          </cell>
        </row>
        <row r="5144">
          <cell r="A5144" t="str">
            <v>85411000</v>
          </cell>
          <cell r="B5144" t="str">
            <v>Diodes autres que photodiodes et diodes emettrices de lumiere</v>
          </cell>
          <cell r="C5144">
            <v>38393</v>
          </cell>
          <cell r="D5144">
            <v>10</v>
          </cell>
          <cell r="E5144">
            <v>0</v>
          </cell>
          <cell r="F5144">
            <v>18</v>
          </cell>
          <cell r="G5144">
            <v>10</v>
          </cell>
          <cell r="H5144">
            <v>0</v>
          </cell>
          <cell r="I5144">
            <v>18</v>
          </cell>
          <cell r="J5144">
            <v>1</v>
          </cell>
          <cell r="K5144">
            <v>0</v>
          </cell>
          <cell r="L5144" t="str">
            <v>KGM</v>
          </cell>
          <cell r="M5144">
            <v>0</v>
          </cell>
          <cell r="N5144">
            <v>0</v>
          </cell>
          <cell r="O5144" t="str">
            <v>CLASSE</v>
          </cell>
          <cell r="P5144">
            <v>2</v>
          </cell>
          <cell r="Q5144">
            <v>30.8</v>
          </cell>
          <cell r="R5144">
            <v>11</v>
          </cell>
          <cell r="S5144">
            <v>30.800000000000011</v>
          </cell>
          <cell r="T5144" t="str">
            <v xml:space="preserve"> </v>
          </cell>
        </row>
        <row r="5145">
          <cell r="A5145" t="str">
            <v>85412100</v>
          </cell>
          <cell r="B5145" t="str">
            <v>Transistors a pouvoir de dissipation &lt; 1 w, phototransistors exclus</v>
          </cell>
          <cell r="C5145">
            <v>38393</v>
          </cell>
          <cell r="D5145">
            <v>10</v>
          </cell>
          <cell r="E5145">
            <v>0</v>
          </cell>
          <cell r="F5145">
            <v>18</v>
          </cell>
          <cell r="G5145">
            <v>10</v>
          </cell>
          <cell r="H5145">
            <v>0</v>
          </cell>
          <cell r="I5145">
            <v>18</v>
          </cell>
          <cell r="J5145">
            <v>1</v>
          </cell>
          <cell r="K5145">
            <v>0</v>
          </cell>
          <cell r="L5145" t="str">
            <v>KGM</v>
          </cell>
          <cell r="M5145">
            <v>0</v>
          </cell>
          <cell r="N5145">
            <v>0</v>
          </cell>
          <cell r="O5145" t="str">
            <v>CLASSE</v>
          </cell>
          <cell r="P5145">
            <v>2</v>
          </cell>
          <cell r="Q5145">
            <v>30.8</v>
          </cell>
          <cell r="R5145">
            <v>11</v>
          </cell>
          <cell r="S5145">
            <v>30.800000000000011</v>
          </cell>
          <cell r="T5145" t="str">
            <v xml:space="preserve"> </v>
          </cell>
        </row>
        <row r="5146">
          <cell r="A5146" t="str">
            <v>85412900</v>
          </cell>
          <cell r="B5146" t="str">
            <v>Transistors (phototransistors exclus) autres que du 854121</v>
          </cell>
          <cell r="C5146">
            <v>38393</v>
          </cell>
          <cell r="D5146">
            <v>10</v>
          </cell>
          <cell r="E5146">
            <v>0</v>
          </cell>
          <cell r="F5146">
            <v>18</v>
          </cell>
          <cell r="G5146">
            <v>10</v>
          </cell>
          <cell r="H5146">
            <v>0</v>
          </cell>
          <cell r="I5146">
            <v>18</v>
          </cell>
          <cell r="J5146">
            <v>1</v>
          </cell>
          <cell r="K5146">
            <v>0</v>
          </cell>
          <cell r="L5146" t="str">
            <v>KGM</v>
          </cell>
          <cell r="M5146">
            <v>0</v>
          </cell>
          <cell r="N5146">
            <v>0</v>
          </cell>
          <cell r="O5146" t="str">
            <v>CLASSE</v>
          </cell>
          <cell r="P5146">
            <v>2</v>
          </cell>
          <cell r="Q5146">
            <v>30.8</v>
          </cell>
          <cell r="R5146">
            <v>11</v>
          </cell>
          <cell r="S5146">
            <v>30.800000000000011</v>
          </cell>
          <cell r="T5146" t="str">
            <v xml:space="preserve"> </v>
          </cell>
        </row>
        <row r="5147">
          <cell r="A5147" t="str">
            <v>85413000</v>
          </cell>
          <cell r="B5147" t="str">
            <v>Thyristors, diacs et triacs, autres que les dispositifs photosensibles</v>
          </cell>
          <cell r="C5147">
            <v>38393</v>
          </cell>
          <cell r="D5147">
            <v>10</v>
          </cell>
          <cell r="E5147">
            <v>0</v>
          </cell>
          <cell r="F5147">
            <v>18</v>
          </cell>
          <cell r="G5147">
            <v>10</v>
          </cell>
          <cell r="H5147">
            <v>0</v>
          </cell>
          <cell r="I5147">
            <v>18</v>
          </cell>
          <cell r="J5147">
            <v>1</v>
          </cell>
          <cell r="K5147">
            <v>0</v>
          </cell>
          <cell r="L5147" t="str">
            <v>KGM</v>
          </cell>
          <cell r="M5147">
            <v>0</v>
          </cell>
          <cell r="N5147">
            <v>0</v>
          </cell>
          <cell r="O5147" t="str">
            <v>CLASSE</v>
          </cell>
          <cell r="P5147">
            <v>2</v>
          </cell>
          <cell r="Q5147">
            <v>30.8</v>
          </cell>
          <cell r="R5147">
            <v>11</v>
          </cell>
          <cell r="S5147">
            <v>30.800000000000011</v>
          </cell>
          <cell r="T5147" t="str">
            <v xml:space="preserve"> </v>
          </cell>
        </row>
        <row r="5148">
          <cell r="A5148" t="str">
            <v>85414000</v>
          </cell>
          <cell r="B5148" t="str">
            <v>Dispositifs photosensibles a semi-conducteur..diodes emettrices de lumiere</v>
          </cell>
          <cell r="C5148">
            <v>38393</v>
          </cell>
          <cell r="D5148">
            <v>10</v>
          </cell>
          <cell r="E5148">
            <v>0</v>
          </cell>
          <cell r="F5148">
            <v>18</v>
          </cell>
          <cell r="G5148">
            <v>10</v>
          </cell>
          <cell r="H5148">
            <v>0</v>
          </cell>
          <cell r="I5148">
            <v>18</v>
          </cell>
          <cell r="J5148">
            <v>1</v>
          </cell>
          <cell r="K5148">
            <v>0</v>
          </cell>
          <cell r="L5148" t="str">
            <v>KGM</v>
          </cell>
          <cell r="M5148">
            <v>0</v>
          </cell>
          <cell r="N5148">
            <v>0</v>
          </cell>
          <cell r="O5148" t="str">
            <v>CLASSE</v>
          </cell>
          <cell r="P5148">
            <v>2</v>
          </cell>
          <cell r="Q5148">
            <v>30.8</v>
          </cell>
          <cell r="R5148">
            <v>11</v>
          </cell>
          <cell r="S5148">
            <v>30.800000000000011</v>
          </cell>
          <cell r="T5148" t="str">
            <v xml:space="preserve"> </v>
          </cell>
        </row>
        <row r="5149">
          <cell r="A5149" t="str">
            <v>85415000</v>
          </cell>
          <cell r="B5149" t="str">
            <v>Dispositifs a semi-conducteur autres que du 854140</v>
          </cell>
          <cell r="C5149">
            <v>38393</v>
          </cell>
          <cell r="D5149">
            <v>10</v>
          </cell>
          <cell r="E5149">
            <v>0</v>
          </cell>
          <cell r="F5149">
            <v>18</v>
          </cell>
          <cell r="G5149">
            <v>10</v>
          </cell>
          <cell r="H5149">
            <v>0</v>
          </cell>
          <cell r="I5149">
            <v>18</v>
          </cell>
          <cell r="J5149">
            <v>1</v>
          </cell>
          <cell r="K5149">
            <v>0</v>
          </cell>
          <cell r="L5149" t="str">
            <v>KGM</v>
          </cell>
          <cell r="M5149">
            <v>0</v>
          </cell>
          <cell r="N5149">
            <v>0</v>
          </cell>
          <cell r="O5149" t="str">
            <v>CLASSE</v>
          </cell>
          <cell r="P5149">
            <v>2</v>
          </cell>
          <cell r="Q5149">
            <v>30.8</v>
          </cell>
          <cell r="R5149">
            <v>11</v>
          </cell>
          <cell r="S5149">
            <v>30.800000000000011</v>
          </cell>
          <cell r="T5149" t="str">
            <v xml:space="preserve"> </v>
          </cell>
        </row>
        <row r="5150">
          <cell r="A5150" t="str">
            <v>85416000</v>
          </cell>
          <cell r="B5150" t="str">
            <v>Cristaux piezo-electriques montes</v>
          </cell>
          <cell r="C5150">
            <v>38393</v>
          </cell>
          <cell r="D5150">
            <v>10</v>
          </cell>
          <cell r="E5150">
            <v>0</v>
          </cell>
          <cell r="F5150">
            <v>18</v>
          </cell>
          <cell r="G5150">
            <v>10</v>
          </cell>
          <cell r="H5150">
            <v>0</v>
          </cell>
          <cell r="I5150">
            <v>18</v>
          </cell>
          <cell r="J5150">
            <v>1</v>
          </cell>
          <cell r="K5150">
            <v>0</v>
          </cell>
          <cell r="L5150" t="str">
            <v>KGM</v>
          </cell>
          <cell r="M5150">
            <v>0</v>
          </cell>
          <cell r="N5150">
            <v>0</v>
          </cell>
          <cell r="O5150" t="str">
            <v>CLASSE</v>
          </cell>
          <cell r="P5150">
            <v>2</v>
          </cell>
          <cell r="Q5150">
            <v>30.8</v>
          </cell>
          <cell r="R5150">
            <v>11</v>
          </cell>
          <cell r="S5150">
            <v>30.800000000000011</v>
          </cell>
          <cell r="T5150" t="str">
            <v xml:space="preserve"> </v>
          </cell>
        </row>
        <row r="5151">
          <cell r="A5151" t="str">
            <v>85419000</v>
          </cell>
          <cell r="B5151" t="str">
            <v>Parties de diodes,transistors,autres dispositifs photosensibles du n.85.41</v>
          </cell>
          <cell r="C5151">
            <v>38393</v>
          </cell>
          <cell r="D5151">
            <v>10</v>
          </cell>
          <cell r="E5151">
            <v>0</v>
          </cell>
          <cell r="F5151">
            <v>18</v>
          </cell>
          <cell r="G5151">
            <v>10</v>
          </cell>
          <cell r="H5151">
            <v>0</v>
          </cell>
          <cell r="I5151">
            <v>18</v>
          </cell>
          <cell r="J5151">
            <v>1</v>
          </cell>
          <cell r="K5151">
            <v>0</v>
          </cell>
          <cell r="L5151" t="str">
            <v>KGM</v>
          </cell>
          <cell r="M5151">
            <v>0</v>
          </cell>
          <cell r="N5151">
            <v>0</v>
          </cell>
          <cell r="O5151" t="str">
            <v>CLASSE</v>
          </cell>
          <cell r="P5151">
            <v>2</v>
          </cell>
          <cell r="Q5151">
            <v>30.8</v>
          </cell>
          <cell r="R5151">
            <v>11</v>
          </cell>
          <cell r="S5151">
            <v>30.800000000000011</v>
          </cell>
          <cell r="T5151" t="str">
            <v xml:space="preserve"> </v>
          </cell>
        </row>
        <row r="5152">
          <cell r="A5152" t="str">
            <v>85421000</v>
          </cell>
          <cell r="B5152" t="str">
            <v>Cartes munies d'un circuit int_x0002_gr_x0002_ _x0002_lectronique(cartes intelligentes)</v>
          </cell>
          <cell r="C5152">
            <v>38393</v>
          </cell>
          <cell r="D5152">
            <v>10</v>
          </cell>
          <cell r="E5152">
            <v>0</v>
          </cell>
          <cell r="F5152">
            <v>18</v>
          </cell>
          <cell r="G5152">
            <v>10</v>
          </cell>
          <cell r="H5152">
            <v>0</v>
          </cell>
          <cell r="I5152">
            <v>18</v>
          </cell>
          <cell r="J5152">
            <v>1</v>
          </cell>
          <cell r="K5152">
            <v>0</v>
          </cell>
          <cell r="L5152" t="str">
            <v>NMB</v>
          </cell>
          <cell r="M5152">
            <v>0</v>
          </cell>
          <cell r="N5152">
            <v>0</v>
          </cell>
          <cell r="O5152" t="str">
            <v>CLASSE</v>
          </cell>
          <cell r="P5152">
            <v>2</v>
          </cell>
          <cell r="Q5152">
            <v>30.8</v>
          </cell>
          <cell r="R5152">
            <v>11</v>
          </cell>
          <cell r="S5152">
            <v>30.800000000000011</v>
          </cell>
          <cell r="T5152" t="str">
            <v xml:space="preserve"> </v>
          </cell>
        </row>
        <row r="5153">
          <cell r="A5153" t="str">
            <v>85422100</v>
          </cell>
          <cell r="B5153" t="str">
            <v>Circuits int_x0002_gr_x0002_s monolithiques num_x0002_riques</v>
          </cell>
          <cell r="C5153">
            <v>38393</v>
          </cell>
          <cell r="D5153">
            <v>10</v>
          </cell>
          <cell r="E5153">
            <v>0</v>
          </cell>
          <cell r="F5153">
            <v>18</v>
          </cell>
          <cell r="G5153">
            <v>10</v>
          </cell>
          <cell r="H5153">
            <v>0</v>
          </cell>
          <cell r="I5153">
            <v>18</v>
          </cell>
          <cell r="J5153">
            <v>1</v>
          </cell>
          <cell r="K5153">
            <v>0</v>
          </cell>
          <cell r="L5153" t="str">
            <v>KGM</v>
          </cell>
          <cell r="M5153">
            <v>0</v>
          </cell>
          <cell r="N5153">
            <v>0</v>
          </cell>
          <cell r="O5153" t="str">
            <v>CLASSE</v>
          </cell>
          <cell r="P5153">
            <v>2</v>
          </cell>
          <cell r="Q5153">
            <v>30.8</v>
          </cell>
          <cell r="R5153">
            <v>11</v>
          </cell>
          <cell r="S5153">
            <v>30.800000000000011</v>
          </cell>
          <cell r="T5153" t="str">
            <v xml:space="preserve"> </v>
          </cell>
        </row>
        <row r="5154">
          <cell r="A5154" t="str">
            <v>85422900</v>
          </cell>
          <cell r="B5154" t="str">
            <v>Circuits int_x0002_gr_x0002_s monolithiques du 8542 autque ceux du 854221</v>
          </cell>
          <cell r="C5154">
            <v>38393</v>
          </cell>
          <cell r="D5154">
            <v>10</v>
          </cell>
          <cell r="E5154">
            <v>0</v>
          </cell>
          <cell r="F5154">
            <v>18</v>
          </cell>
          <cell r="G5154">
            <v>10</v>
          </cell>
          <cell r="H5154">
            <v>0</v>
          </cell>
          <cell r="I5154">
            <v>18</v>
          </cell>
          <cell r="J5154">
            <v>1</v>
          </cell>
          <cell r="K5154">
            <v>0</v>
          </cell>
          <cell r="L5154" t="str">
            <v>KGM</v>
          </cell>
          <cell r="M5154">
            <v>0</v>
          </cell>
          <cell r="N5154">
            <v>0</v>
          </cell>
          <cell r="O5154" t="str">
            <v>CLASSE</v>
          </cell>
          <cell r="P5154">
            <v>2</v>
          </cell>
          <cell r="Q5154">
            <v>30.8</v>
          </cell>
          <cell r="R5154">
            <v>11</v>
          </cell>
          <cell r="S5154">
            <v>30.800000000000011</v>
          </cell>
          <cell r="T5154" t="str">
            <v xml:space="preserve"> </v>
          </cell>
        </row>
        <row r="5155">
          <cell r="A5155" t="str">
            <v>85426000</v>
          </cell>
          <cell r="B5155" t="str">
            <v>Circuits int_x0002_gr_x0002_s hybrides</v>
          </cell>
          <cell r="C5155">
            <v>38393</v>
          </cell>
          <cell r="D5155">
            <v>10</v>
          </cell>
          <cell r="E5155">
            <v>0</v>
          </cell>
          <cell r="F5155">
            <v>18</v>
          </cell>
          <cell r="G5155">
            <v>10</v>
          </cell>
          <cell r="H5155">
            <v>0</v>
          </cell>
          <cell r="I5155">
            <v>18</v>
          </cell>
          <cell r="J5155">
            <v>1</v>
          </cell>
          <cell r="K5155">
            <v>0</v>
          </cell>
          <cell r="L5155" t="str">
            <v>KGM</v>
          </cell>
          <cell r="M5155">
            <v>0</v>
          </cell>
          <cell r="N5155">
            <v>0</v>
          </cell>
          <cell r="O5155" t="str">
            <v>CLASSE</v>
          </cell>
          <cell r="P5155">
            <v>2</v>
          </cell>
          <cell r="Q5155">
            <v>30.8</v>
          </cell>
          <cell r="R5155">
            <v>11</v>
          </cell>
          <cell r="S5155">
            <v>30.800000000000011</v>
          </cell>
          <cell r="T5155" t="str">
            <v xml:space="preserve"> </v>
          </cell>
        </row>
        <row r="5156">
          <cell r="A5156" t="str">
            <v>85427000</v>
          </cell>
          <cell r="B5156" t="str">
            <v>Micro-assemblages _x0002_lectroniques</v>
          </cell>
          <cell r="C5156">
            <v>38393</v>
          </cell>
          <cell r="D5156">
            <v>10</v>
          </cell>
          <cell r="E5156">
            <v>0</v>
          </cell>
          <cell r="F5156">
            <v>18</v>
          </cell>
          <cell r="G5156">
            <v>10</v>
          </cell>
          <cell r="H5156">
            <v>0</v>
          </cell>
          <cell r="I5156">
            <v>18</v>
          </cell>
          <cell r="J5156">
            <v>1</v>
          </cell>
          <cell r="K5156">
            <v>0</v>
          </cell>
          <cell r="L5156" t="str">
            <v>KGM</v>
          </cell>
          <cell r="M5156">
            <v>0</v>
          </cell>
          <cell r="N5156">
            <v>0</v>
          </cell>
          <cell r="O5156" t="str">
            <v>CLASSE</v>
          </cell>
          <cell r="P5156">
            <v>2</v>
          </cell>
          <cell r="Q5156">
            <v>30.8</v>
          </cell>
          <cell r="R5156">
            <v>11</v>
          </cell>
          <cell r="S5156">
            <v>30.800000000000011</v>
          </cell>
          <cell r="T5156" t="str">
            <v xml:space="preserve"> </v>
          </cell>
        </row>
        <row r="5157">
          <cell r="A5157" t="str">
            <v>85429000</v>
          </cell>
          <cell r="B5157" t="str">
            <v>Parties de circuits integres et micro-assemblages electroniques</v>
          </cell>
          <cell r="C5157">
            <v>38393</v>
          </cell>
          <cell r="D5157">
            <v>10</v>
          </cell>
          <cell r="E5157">
            <v>0</v>
          </cell>
          <cell r="F5157">
            <v>18</v>
          </cell>
          <cell r="G5157">
            <v>10</v>
          </cell>
          <cell r="H5157">
            <v>0</v>
          </cell>
          <cell r="I5157">
            <v>18</v>
          </cell>
          <cell r="J5157">
            <v>1</v>
          </cell>
          <cell r="K5157">
            <v>0</v>
          </cell>
          <cell r="L5157" t="str">
            <v>KGM</v>
          </cell>
          <cell r="M5157">
            <v>0</v>
          </cell>
          <cell r="N5157">
            <v>0</v>
          </cell>
          <cell r="O5157" t="str">
            <v>CLASSE</v>
          </cell>
          <cell r="P5157">
            <v>2</v>
          </cell>
          <cell r="Q5157">
            <v>30.8</v>
          </cell>
          <cell r="R5157">
            <v>11</v>
          </cell>
          <cell r="S5157">
            <v>30.800000000000011</v>
          </cell>
          <cell r="T5157" t="str">
            <v xml:space="preserve"> </v>
          </cell>
        </row>
        <row r="5158">
          <cell r="A5158" t="str">
            <v>85431100</v>
          </cell>
          <cell r="B5158" t="str">
            <v>Appareils d'implantation ionique pour doper les matieres semi-conductrices</v>
          </cell>
          <cell r="C5158">
            <v>38393</v>
          </cell>
          <cell r="D5158">
            <v>10</v>
          </cell>
          <cell r="E5158">
            <v>0</v>
          </cell>
          <cell r="F5158">
            <v>18</v>
          </cell>
          <cell r="G5158">
            <v>10</v>
          </cell>
          <cell r="H5158">
            <v>0</v>
          </cell>
          <cell r="I5158">
            <v>18</v>
          </cell>
          <cell r="J5158">
            <v>1</v>
          </cell>
          <cell r="K5158">
            <v>0</v>
          </cell>
          <cell r="L5158" t="str">
            <v>KGM</v>
          </cell>
          <cell r="M5158">
            <v>0</v>
          </cell>
          <cell r="N5158">
            <v>0</v>
          </cell>
          <cell r="O5158" t="str">
            <v>CLASSE</v>
          </cell>
          <cell r="P5158">
            <v>2</v>
          </cell>
          <cell r="Q5158">
            <v>30.8</v>
          </cell>
          <cell r="R5158">
            <v>11</v>
          </cell>
          <cell r="S5158">
            <v>30.800000000000011</v>
          </cell>
          <cell r="T5158" t="str">
            <v xml:space="preserve"> </v>
          </cell>
        </row>
        <row r="5159">
          <cell r="A5159" t="str">
            <v>85431900</v>
          </cell>
          <cell r="B5159" t="str">
            <v>Accelerateurs de particules.</v>
          </cell>
          <cell r="C5159">
            <v>38393</v>
          </cell>
          <cell r="D5159">
            <v>10</v>
          </cell>
          <cell r="E5159">
            <v>0</v>
          </cell>
          <cell r="F5159">
            <v>18</v>
          </cell>
          <cell r="G5159">
            <v>10</v>
          </cell>
          <cell r="H5159">
            <v>0</v>
          </cell>
          <cell r="I5159">
            <v>18</v>
          </cell>
          <cell r="J5159">
            <v>1</v>
          </cell>
          <cell r="K5159">
            <v>0</v>
          </cell>
          <cell r="L5159" t="str">
            <v>KGM</v>
          </cell>
          <cell r="M5159">
            <v>0</v>
          </cell>
          <cell r="N5159">
            <v>0</v>
          </cell>
          <cell r="O5159" t="str">
            <v>CLASSE</v>
          </cell>
          <cell r="P5159">
            <v>2</v>
          </cell>
          <cell r="Q5159">
            <v>30.8</v>
          </cell>
          <cell r="R5159">
            <v>11</v>
          </cell>
          <cell r="S5159">
            <v>30.800000000000011</v>
          </cell>
          <cell r="T5159" t="str">
            <v xml:space="preserve"> </v>
          </cell>
        </row>
        <row r="5160">
          <cell r="A5160" t="str">
            <v>85432000</v>
          </cell>
          <cell r="B5160" t="str">
            <v>Generateurs de signaux</v>
          </cell>
          <cell r="C5160">
            <v>38393</v>
          </cell>
          <cell r="D5160">
            <v>10</v>
          </cell>
          <cell r="E5160">
            <v>0</v>
          </cell>
          <cell r="F5160">
            <v>18</v>
          </cell>
          <cell r="G5160">
            <v>10</v>
          </cell>
          <cell r="H5160">
            <v>0</v>
          </cell>
          <cell r="I5160">
            <v>18</v>
          </cell>
          <cell r="J5160">
            <v>1</v>
          </cell>
          <cell r="K5160">
            <v>0</v>
          </cell>
          <cell r="L5160" t="str">
            <v>KGM</v>
          </cell>
          <cell r="M5160">
            <v>0</v>
          </cell>
          <cell r="N5160">
            <v>0</v>
          </cell>
          <cell r="O5160" t="str">
            <v>CLASSE</v>
          </cell>
          <cell r="P5160">
            <v>2</v>
          </cell>
          <cell r="Q5160">
            <v>30.8</v>
          </cell>
          <cell r="R5160">
            <v>11</v>
          </cell>
          <cell r="S5160">
            <v>30.800000000000011</v>
          </cell>
          <cell r="T5160" t="str">
            <v xml:space="preserve"> </v>
          </cell>
        </row>
        <row r="5161">
          <cell r="A5161" t="str">
            <v>85433000</v>
          </cell>
          <cell r="B5161" t="str">
            <v>Machines et appareils de galvano-technique, electrolyse ou electrophorese</v>
          </cell>
          <cell r="C5161">
            <v>38393</v>
          </cell>
          <cell r="D5161">
            <v>10</v>
          </cell>
          <cell r="E5161">
            <v>0</v>
          </cell>
          <cell r="F5161">
            <v>18</v>
          </cell>
          <cell r="G5161">
            <v>10</v>
          </cell>
          <cell r="H5161">
            <v>0</v>
          </cell>
          <cell r="I5161">
            <v>18</v>
          </cell>
          <cell r="J5161">
            <v>1</v>
          </cell>
          <cell r="K5161">
            <v>0</v>
          </cell>
          <cell r="L5161" t="str">
            <v>KGM</v>
          </cell>
          <cell r="M5161">
            <v>0</v>
          </cell>
          <cell r="N5161">
            <v>0</v>
          </cell>
          <cell r="O5161" t="str">
            <v>CLASSE</v>
          </cell>
          <cell r="P5161">
            <v>2</v>
          </cell>
          <cell r="Q5161">
            <v>30.8</v>
          </cell>
          <cell r="R5161">
            <v>11</v>
          </cell>
          <cell r="S5161">
            <v>30.800000000000011</v>
          </cell>
          <cell r="T5161" t="str">
            <v xml:space="preserve"> </v>
          </cell>
        </row>
        <row r="5162">
          <cell r="A5162" t="str">
            <v>85434000</v>
          </cell>
          <cell r="B5162" t="str">
            <v>Electrificateurs de clotures</v>
          </cell>
          <cell r="C5162">
            <v>38393</v>
          </cell>
          <cell r="D5162">
            <v>10</v>
          </cell>
          <cell r="E5162">
            <v>0</v>
          </cell>
          <cell r="F5162">
            <v>18</v>
          </cell>
          <cell r="G5162">
            <v>10</v>
          </cell>
          <cell r="H5162">
            <v>0</v>
          </cell>
          <cell r="I5162">
            <v>18</v>
          </cell>
          <cell r="J5162">
            <v>1</v>
          </cell>
          <cell r="K5162">
            <v>0</v>
          </cell>
          <cell r="L5162" t="str">
            <v>KGM</v>
          </cell>
          <cell r="M5162">
            <v>0</v>
          </cell>
          <cell r="N5162">
            <v>0</v>
          </cell>
          <cell r="O5162" t="str">
            <v>CLASSE</v>
          </cell>
          <cell r="P5162">
            <v>2</v>
          </cell>
          <cell r="Q5162">
            <v>30.8</v>
          </cell>
          <cell r="R5162">
            <v>11</v>
          </cell>
          <cell r="S5162">
            <v>30.800000000000011</v>
          </cell>
          <cell r="T5162" t="str">
            <v xml:space="preserve"> </v>
          </cell>
        </row>
        <row r="5163">
          <cell r="A5163" t="str">
            <v>85438100</v>
          </cell>
          <cell r="B5163" t="str">
            <v>Cartes et etiquettes a declenchement par effet de proximite</v>
          </cell>
          <cell r="C5163">
            <v>38393</v>
          </cell>
          <cell r="D5163">
            <v>10</v>
          </cell>
          <cell r="E5163">
            <v>0</v>
          </cell>
          <cell r="F5163">
            <v>18</v>
          </cell>
          <cell r="G5163">
            <v>10</v>
          </cell>
          <cell r="H5163">
            <v>0</v>
          </cell>
          <cell r="I5163">
            <v>18</v>
          </cell>
          <cell r="J5163">
            <v>1</v>
          </cell>
          <cell r="K5163">
            <v>0</v>
          </cell>
          <cell r="L5163" t="str">
            <v>KGM</v>
          </cell>
          <cell r="M5163">
            <v>0</v>
          </cell>
          <cell r="N5163">
            <v>0</v>
          </cell>
          <cell r="O5163" t="str">
            <v>CLASSE</v>
          </cell>
          <cell r="P5163">
            <v>2</v>
          </cell>
          <cell r="Q5163">
            <v>30.8</v>
          </cell>
          <cell r="R5163">
            <v>11</v>
          </cell>
          <cell r="S5163">
            <v>30.800000000000011</v>
          </cell>
          <cell r="T5163" t="str">
            <v xml:space="preserve"> </v>
          </cell>
        </row>
        <row r="5164">
          <cell r="A5164" t="str">
            <v>85438900</v>
          </cell>
          <cell r="B5164" t="str">
            <v>Machines et appareils du n.85.43 autres que du 854311 a 854381</v>
          </cell>
          <cell r="C5164">
            <v>38393</v>
          </cell>
          <cell r="D5164">
            <v>10</v>
          </cell>
          <cell r="E5164">
            <v>0</v>
          </cell>
          <cell r="F5164">
            <v>18</v>
          </cell>
          <cell r="G5164">
            <v>10</v>
          </cell>
          <cell r="H5164">
            <v>0</v>
          </cell>
          <cell r="I5164">
            <v>18</v>
          </cell>
          <cell r="J5164">
            <v>1</v>
          </cell>
          <cell r="K5164">
            <v>0</v>
          </cell>
          <cell r="L5164" t="str">
            <v>KGM</v>
          </cell>
          <cell r="M5164">
            <v>0</v>
          </cell>
          <cell r="N5164">
            <v>0</v>
          </cell>
          <cell r="O5164" t="str">
            <v>CLASSE</v>
          </cell>
          <cell r="P5164">
            <v>2</v>
          </cell>
          <cell r="Q5164">
            <v>30.8</v>
          </cell>
          <cell r="R5164">
            <v>11</v>
          </cell>
          <cell r="S5164">
            <v>30.800000000000011</v>
          </cell>
          <cell r="T5164" t="str">
            <v xml:space="preserve"> </v>
          </cell>
        </row>
        <row r="5165">
          <cell r="A5165" t="str">
            <v>85439000</v>
          </cell>
          <cell r="B5165" t="str">
            <v>Parties de machines et appareils electriques du no. 85.43 n d n c a</v>
          </cell>
          <cell r="C5165">
            <v>38393</v>
          </cell>
          <cell r="D5165">
            <v>10</v>
          </cell>
          <cell r="E5165">
            <v>0</v>
          </cell>
          <cell r="F5165">
            <v>18</v>
          </cell>
          <cell r="G5165">
            <v>10</v>
          </cell>
          <cell r="H5165">
            <v>0</v>
          </cell>
          <cell r="I5165">
            <v>18</v>
          </cell>
          <cell r="J5165">
            <v>1</v>
          </cell>
          <cell r="K5165">
            <v>0</v>
          </cell>
          <cell r="L5165" t="str">
            <v>KGM</v>
          </cell>
          <cell r="M5165">
            <v>0</v>
          </cell>
          <cell r="N5165">
            <v>0</v>
          </cell>
          <cell r="O5165" t="str">
            <v>CLASSE</v>
          </cell>
          <cell r="P5165">
            <v>2</v>
          </cell>
          <cell r="Q5165">
            <v>30.8</v>
          </cell>
          <cell r="R5165">
            <v>11</v>
          </cell>
          <cell r="S5165">
            <v>30.800000000000011</v>
          </cell>
          <cell r="T5165" t="str">
            <v xml:space="preserve"> </v>
          </cell>
        </row>
        <row r="5166">
          <cell r="A5166" t="str">
            <v>85441100</v>
          </cell>
          <cell r="B5166" t="str">
            <v>Fils pour bobinages en cuivre</v>
          </cell>
          <cell r="C5166">
            <v>38393</v>
          </cell>
          <cell r="D5166">
            <v>20</v>
          </cell>
          <cell r="E5166">
            <v>0</v>
          </cell>
          <cell r="F5166">
            <v>18</v>
          </cell>
          <cell r="G5166">
            <v>20</v>
          </cell>
          <cell r="H5166">
            <v>0</v>
          </cell>
          <cell r="I5166">
            <v>18</v>
          </cell>
          <cell r="J5166">
            <v>1</v>
          </cell>
          <cell r="K5166">
            <v>0</v>
          </cell>
          <cell r="L5166" t="str">
            <v>KGM</v>
          </cell>
          <cell r="M5166">
            <v>0</v>
          </cell>
          <cell r="N5166">
            <v>0</v>
          </cell>
          <cell r="O5166" t="str">
            <v>CLASSE</v>
          </cell>
          <cell r="P5166">
            <v>3</v>
          </cell>
          <cell r="Q5166">
            <v>42.6</v>
          </cell>
          <cell r="R5166">
            <v>21</v>
          </cell>
          <cell r="S5166">
            <v>42.599999999999994</v>
          </cell>
          <cell r="T5166" t="str">
            <v xml:space="preserve"> </v>
          </cell>
        </row>
        <row r="5167">
          <cell r="A5167" t="str">
            <v>85441900</v>
          </cell>
          <cell r="B5167" t="str">
            <v>Fils pour bobinages en autres matieres</v>
          </cell>
          <cell r="C5167">
            <v>38393</v>
          </cell>
          <cell r="D5167">
            <v>20</v>
          </cell>
          <cell r="E5167">
            <v>0</v>
          </cell>
          <cell r="F5167">
            <v>18</v>
          </cell>
          <cell r="G5167">
            <v>20</v>
          </cell>
          <cell r="H5167">
            <v>0</v>
          </cell>
          <cell r="I5167">
            <v>18</v>
          </cell>
          <cell r="J5167">
            <v>1</v>
          </cell>
          <cell r="K5167">
            <v>0</v>
          </cell>
          <cell r="L5167" t="str">
            <v>KGM</v>
          </cell>
          <cell r="M5167">
            <v>0</v>
          </cell>
          <cell r="N5167">
            <v>0</v>
          </cell>
          <cell r="O5167" t="str">
            <v>CLASSE</v>
          </cell>
          <cell r="P5167">
            <v>3</v>
          </cell>
          <cell r="Q5167">
            <v>42.6</v>
          </cell>
          <cell r="R5167">
            <v>21</v>
          </cell>
          <cell r="S5167">
            <v>42.599999999999994</v>
          </cell>
          <cell r="T5167" t="str">
            <v xml:space="preserve"> </v>
          </cell>
        </row>
        <row r="5168">
          <cell r="A5168" t="str">
            <v>85442000</v>
          </cell>
          <cell r="B5168" t="str">
            <v>Cables coaxiaux et autres conducteurs electriques coaxiaux</v>
          </cell>
          <cell r="C5168">
            <v>38393</v>
          </cell>
          <cell r="D5168">
            <v>20</v>
          </cell>
          <cell r="E5168">
            <v>0</v>
          </cell>
          <cell r="F5168">
            <v>18</v>
          </cell>
          <cell r="G5168">
            <v>20</v>
          </cell>
          <cell r="H5168">
            <v>0</v>
          </cell>
          <cell r="I5168">
            <v>18</v>
          </cell>
          <cell r="J5168">
            <v>1</v>
          </cell>
          <cell r="K5168">
            <v>0</v>
          </cell>
          <cell r="L5168" t="str">
            <v>KGM</v>
          </cell>
          <cell r="M5168">
            <v>0</v>
          </cell>
          <cell r="N5168">
            <v>0</v>
          </cell>
          <cell r="O5168" t="str">
            <v>CLASSE</v>
          </cell>
          <cell r="P5168">
            <v>3</v>
          </cell>
          <cell r="Q5168">
            <v>42.6</v>
          </cell>
          <cell r="R5168">
            <v>21</v>
          </cell>
          <cell r="S5168">
            <v>42.599999999999994</v>
          </cell>
          <cell r="T5168" t="str">
            <v xml:space="preserve"> </v>
          </cell>
        </row>
        <row r="5169">
          <cell r="A5169" t="str">
            <v>85443000</v>
          </cell>
          <cell r="B5169" t="str">
            <v>Jeux de fils pr.bougies d'allum.&amp;fils electric utilises ds moyens de trans</v>
          </cell>
          <cell r="C5169">
            <v>38393</v>
          </cell>
          <cell r="D5169">
            <v>20</v>
          </cell>
          <cell r="E5169">
            <v>0</v>
          </cell>
          <cell r="F5169">
            <v>18</v>
          </cell>
          <cell r="G5169">
            <v>20</v>
          </cell>
          <cell r="H5169">
            <v>0</v>
          </cell>
          <cell r="I5169">
            <v>18</v>
          </cell>
          <cell r="J5169">
            <v>1</v>
          </cell>
          <cell r="K5169">
            <v>0</v>
          </cell>
          <cell r="L5169" t="str">
            <v>KGM</v>
          </cell>
          <cell r="M5169">
            <v>0</v>
          </cell>
          <cell r="N5169">
            <v>0</v>
          </cell>
          <cell r="O5169" t="str">
            <v>CLASSE</v>
          </cell>
          <cell r="P5169">
            <v>3</v>
          </cell>
          <cell r="Q5169">
            <v>42.6</v>
          </cell>
          <cell r="R5169">
            <v>21</v>
          </cell>
          <cell r="S5169">
            <v>42.599999999999994</v>
          </cell>
          <cell r="T5169" t="str">
            <v xml:space="preserve"> </v>
          </cell>
        </row>
        <row r="5170">
          <cell r="A5170" t="str">
            <v>85444100</v>
          </cell>
          <cell r="B5170" t="str">
            <v>Conducteurs electriques (80 v et moins) avec pieces de connexion</v>
          </cell>
          <cell r="C5170">
            <v>38393</v>
          </cell>
          <cell r="D5170">
            <v>20</v>
          </cell>
          <cell r="E5170">
            <v>0</v>
          </cell>
          <cell r="F5170">
            <v>18</v>
          </cell>
          <cell r="G5170">
            <v>20</v>
          </cell>
          <cell r="H5170">
            <v>0</v>
          </cell>
          <cell r="I5170">
            <v>18</v>
          </cell>
          <cell r="J5170">
            <v>1</v>
          </cell>
          <cell r="K5170">
            <v>0</v>
          </cell>
          <cell r="L5170" t="str">
            <v>KGM</v>
          </cell>
          <cell r="M5170">
            <v>0</v>
          </cell>
          <cell r="N5170">
            <v>0</v>
          </cell>
          <cell r="O5170" t="str">
            <v>CLASSE</v>
          </cell>
          <cell r="P5170">
            <v>3</v>
          </cell>
          <cell r="Q5170">
            <v>42.6</v>
          </cell>
          <cell r="R5170">
            <v>21</v>
          </cell>
          <cell r="S5170">
            <v>42.599999999999994</v>
          </cell>
          <cell r="T5170" t="str">
            <v xml:space="preserve"> </v>
          </cell>
        </row>
        <row r="5171">
          <cell r="A5171" t="str">
            <v>85444900</v>
          </cell>
          <cell r="B5171" t="str">
            <v>Conducteurs electriques (80 v et moins) sans piece de connexion</v>
          </cell>
          <cell r="C5171">
            <v>38393</v>
          </cell>
          <cell r="D5171">
            <v>20</v>
          </cell>
          <cell r="E5171">
            <v>0</v>
          </cell>
          <cell r="F5171">
            <v>18</v>
          </cell>
          <cell r="G5171">
            <v>20</v>
          </cell>
          <cell r="H5171">
            <v>0</v>
          </cell>
          <cell r="I5171">
            <v>18</v>
          </cell>
          <cell r="J5171">
            <v>1</v>
          </cell>
          <cell r="K5171">
            <v>0</v>
          </cell>
          <cell r="L5171" t="str">
            <v>KGM</v>
          </cell>
          <cell r="M5171">
            <v>0</v>
          </cell>
          <cell r="N5171">
            <v>0</v>
          </cell>
          <cell r="O5171" t="str">
            <v>CLASSE</v>
          </cell>
          <cell r="P5171">
            <v>3</v>
          </cell>
          <cell r="Q5171">
            <v>42.6</v>
          </cell>
          <cell r="R5171">
            <v>21</v>
          </cell>
          <cell r="S5171">
            <v>42.599999999999994</v>
          </cell>
          <cell r="T5171" t="str">
            <v xml:space="preserve"> </v>
          </cell>
        </row>
        <row r="5172">
          <cell r="A5172" t="str">
            <v>85445100</v>
          </cell>
          <cell r="B5172" t="str">
            <v>Conducteurs electriques (plus de 80 v a 1000 v) avec pieces connexion</v>
          </cell>
          <cell r="C5172">
            <v>38393</v>
          </cell>
          <cell r="D5172">
            <v>20</v>
          </cell>
          <cell r="E5172">
            <v>0</v>
          </cell>
          <cell r="F5172">
            <v>18</v>
          </cell>
          <cell r="G5172">
            <v>20</v>
          </cell>
          <cell r="H5172">
            <v>0</v>
          </cell>
          <cell r="I5172">
            <v>18</v>
          </cell>
          <cell r="J5172">
            <v>1</v>
          </cell>
          <cell r="K5172">
            <v>0</v>
          </cell>
          <cell r="L5172" t="str">
            <v>KGM</v>
          </cell>
          <cell r="M5172">
            <v>0</v>
          </cell>
          <cell r="N5172">
            <v>0</v>
          </cell>
          <cell r="O5172" t="str">
            <v>CLASSE</v>
          </cell>
          <cell r="P5172">
            <v>3</v>
          </cell>
          <cell r="Q5172">
            <v>42.6</v>
          </cell>
          <cell r="R5172">
            <v>21</v>
          </cell>
          <cell r="S5172">
            <v>42.599999999999994</v>
          </cell>
          <cell r="T5172" t="str">
            <v xml:space="preserve"> </v>
          </cell>
        </row>
        <row r="5173">
          <cell r="A5173" t="str">
            <v>85445900</v>
          </cell>
          <cell r="B5173" t="str">
            <v>Conducteurs electriques (plus de 80 v a 1000 v) sans piece de connexion</v>
          </cell>
          <cell r="C5173">
            <v>38393</v>
          </cell>
          <cell r="D5173">
            <v>10</v>
          </cell>
          <cell r="E5173">
            <v>0</v>
          </cell>
          <cell r="F5173">
            <v>18</v>
          </cell>
          <cell r="G5173">
            <v>10</v>
          </cell>
          <cell r="H5173">
            <v>0</v>
          </cell>
          <cell r="I5173">
            <v>18</v>
          </cell>
          <cell r="J5173">
            <v>1</v>
          </cell>
          <cell r="K5173">
            <v>0</v>
          </cell>
          <cell r="L5173" t="str">
            <v>KGM</v>
          </cell>
          <cell r="M5173">
            <v>0</v>
          </cell>
          <cell r="N5173">
            <v>0</v>
          </cell>
          <cell r="O5173" t="str">
            <v>CLASSE</v>
          </cell>
          <cell r="P5173">
            <v>2</v>
          </cell>
          <cell r="Q5173">
            <v>30.8</v>
          </cell>
          <cell r="R5173">
            <v>11</v>
          </cell>
          <cell r="S5173">
            <v>30.800000000000011</v>
          </cell>
          <cell r="T5173" t="str">
            <v xml:space="preserve"> </v>
          </cell>
        </row>
        <row r="5174">
          <cell r="A5174" t="str">
            <v>85446000</v>
          </cell>
          <cell r="B5174" t="str">
            <v>Conducteurs electriques pour tension excedant 1000 volts ndnca</v>
          </cell>
          <cell r="C5174">
            <v>38393</v>
          </cell>
          <cell r="D5174">
            <v>10</v>
          </cell>
          <cell r="E5174">
            <v>0</v>
          </cell>
          <cell r="F5174">
            <v>18</v>
          </cell>
          <cell r="G5174">
            <v>10</v>
          </cell>
          <cell r="H5174">
            <v>0</v>
          </cell>
          <cell r="I5174">
            <v>18</v>
          </cell>
          <cell r="J5174">
            <v>1</v>
          </cell>
          <cell r="K5174">
            <v>0</v>
          </cell>
          <cell r="L5174" t="str">
            <v>KGM</v>
          </cell>
          <cell r="M5174">
            <v>0</v>
          </cell>
          <cell r="N5174">
            <v>0</v>
          </cell>
          <cell r="O5174" t="str">
            <v>CLASSE</v>
          </cell>
          <cell r="P5174">
            <v>2</v>
          </cell>
          <cell r="Q5174">
            <v>30.8</v>
          </cell>
          <cell r="R5174">
            <v>11</v>
          </cell>
          <cell r="S5174">
            <v>30.800000000000011</v>
          </cell>
          <cell r="T5174" t="str">
            <v xml:space="preserve"> </v>
          </cell>
        </row>
        <row r="5175">
          <cell r="A5175" t="str">
            <v>85447000</v>
          </cell>
          <cell r="B5175" t="str">
            <v>Cables de fibres optiques</v>
          </cell>
          <cell r="C5175">
            <v>38393</v>
          </cell>
          <cell r="D5175">
            <v>10</v>
          </cell>
          <cell r="E5175">
            <v>0</v>
          </cell>
          <cell r="F5175">
            <v>18</v>
          </cell>
          <cell r="G5175">
            <v>10</v>
          </cell>
          <cell r="H5175">
            <v>0</v>
          </cell>
          <cell r="I5175">
            <v>18</v>
          </cell>
          <cell r="J5175">
            <v>1</v>
          </cell>
          <cell r="K5175">
            <v>0</v>
          </cell>
          <cell r="L5175" t="str">
            <v>KGM</v>
          </cell>
          <cell r="M5175">
            <v>0</v>
          </cell>
          <cell r="N5175">
            <v>0</v>
          </cell>
          <cell r="O5175" t="str">
            <v>CLASSE</v>
          </cell>
          <cell r="P5175">
            <v>2</v>
          </cell>
          <cell r="Q5175">
            <v>30.8</v>
          </cell>
          <cell r="R5175">
            <v>11</v>
          </cell>
          <cell r="S5175">
            <v>30.800000000000011</v>
          </cell>
          <cell r="T5175" t="str">
            <v xml:space="preserve"> </v>
          </cell>
        </row>
        <row r="5176">
          <cell r="A5176" t="str">
            <v>85451100</v>
          </cell>
          <cell r="B5176" t="str">
            <v>Electrodes des types utilises pour fours</v>
          </cell>
          <cell r="C5176">
            <v>38393</v>
          </cell>
          <cell r="D5176">
            <v>10</v>
          </cell>
          <cell r="E5176">
            <v>0</v>
          </cell>
          <cell r="F5176">
            <v>18</v>
          </cell>
          <cell r="G5176">
            <v>10</v>
          </cell>
          <cell r="H5176">
            <v>0</v>
          </cell>
          <cell r="I5176">
            <v>18</v>
          </cell>
          <cell r="J5176">
            <v>1</v>
          </cell>
          <cell r="K5176">
            <v>0</v>
          </cell>
          <cell r="L5176" t="str">
            <v>KGM</v>
          </cell>
          <cell r="M5176">
            <v>0</v>
          </cell>
          <cell r="N5176">
            <v>0</v>
          </cell>
          <cell r="O5176" t="str">
            <v>CLASSE</v>
          </cell>
          <cell r="P5176">
            <v>2</v>
          </cell>
          <cell r="Q5176">
            <v>30.8</v>
          </cell>
          <cell r="R5176">
            <v>11</v>
          </cell>
          <cell r="S5176">
            <v>30.800000000000011</v>
          </cell>
          <cell r="T5176" t="str">
            <v xml:space="preserve"> </v>
          </cell>
        </row>
        <row r="5177">
          <cell r="A5177" t="str">
            <v>85451900</v>
          </cell>
          <cell r="B5177" t="str">
            <v>Electrodes pour usages electrique</v>
          </cell>
          <cell r="C5177">
            <v>38393</v>
          </cell>
          <cell r="D5177">
            <v>20</v>
          </cell>
          <cell r="E5177">
            <v>0</v>
          </cell>
          <cell r="F5177">
            <v>18</v>
          </cell>
          <cell r="G5177">
            <v>20</v>
          </cell>
          <cell r="H5177">
            <v>0</v>
          </cell>
          <cell r="I5177">
            <v>18</v>
          </cell>
          <cell r="J5177">
            <v>1</v>
          </cell>
          <cell r="K5177">
            <v>0</v>
          </cell>
          <cell r="L5177" t="str">
            <v>KGM</v>
          </cell>
          <cell r="M5177">
            <v>0</v>
          </cell>
          <cell r="N5177">
            <v>0</v>
          </cell>
          <cell r="O5177" t="str">
            <v>CLASSE</v>
          </cell>
          <cell r="P5177">
            <v>3</v>
          </cell>
          <cell r="Q5177">
            <v>42.6</v>
          </cell>
          <cell r="R5177">
            <v>21</v>
          </cell>
          <cell r="S5177">
            <v>42.599999999999994</v>
          </cell>
          <cell r="T5177" t="str">
            <v xml:space="preserve"> </v>
          </cell>
        </row>
        <row r="5178">
          <cell r="A5178" t="str">
            <v>85452000</v>
          </cell>
          <cell r="B5178" t="str">
            <v>Balais pour usages electr.</v>
          </cell>
          <cell r="C5178">
            <v>38393</v>
          </cell>
          <cell r="D5178">
            <v>20</v>
          </cell>
          <cell r="E5178">
            <v>0</v>
          </cell>
          <cell r="F5178">
            <v>18</v>
          </cell>
          <cell r="G5178">
            <v>20</v>
          </cell>
          <cell r="H5178">
            <v>0</v>
          </cell>
          <cell r="I5178">
            <v>18</v>
          </cell>
          <cell r="J5178">
            <v>1</v>
          </cell>
          <cell r="K5178">
            <v>0</v>
          </cell>
          <cell r="L5178" t="str">
            <v>KGM</v>
          </cell>
          <cell r="M5178">
            <v>0</v>
          </cell>
          <cell r="N5178">
            <v>0</v>
          </cell>
          <cell r="O5178" t="str">
            <v>CLASSE</v>
          </cell>
          <cell r="P5178">
            <v>3</v>
          </cell>
          <cell r="Q5178">
            <v>42.6</v>
          </cell>
          <cell r="R5178">
            <v>21</v>
          </cell>
          <cell r="S5178">
            <v>42.599999999999994</v>
          </cell>
          <cell r="T5178" t="str">
            <v xml:space="preserve"> </v>
          </cell>
        </row>
        <row r="5179">
          <cell r="A5179" t="str">
            <v>85459000</v>
          </cell>
          <cell r="B5179" t="str">
            <v>Articles en graphite ou carbone avec ou sans metal pour electricite ndnca</v>
          </cell>
          <cell r="C5179">
            <v>38393</v>
          </cell>
          <cell r="D5179">
            <v>20</v>
          </cell>
          <cell r="E5179">
            <v>0</v>
          </cell>
          <cell r="F5179">
            <v>18</v>
          </cell>
          <cell r="G5179">
            <v>20</v>
          </cell>
          <cell r="H5179">
            <v>0</v>
          </cell>
          <cell r="I5179">
            <v>18</v>
          </cell>
          <cell r="J5179">
            <v>1</v>
          </cell>
          <cell r="K5179">
            <v>0</v>
          </cell>
          <cell r="L5179" t="str">
            <v>KGM</v>
          </cell>
          <cell r="M5179">
            <v>0</v>
          </cell>
          <cell r="N5179">
            <v>0</v>
          </cell>
          <cell r="O5179" t="str">
            <v>CLASSE</v>
          </cell>
          <cell r="P5179">
            <v>3</v>
          </cell>
          <cell r="Q5179">
            <v>42.6</v>
          </cell>
          <cell r="R5179">
            <v>21</v>
          </cell>
          <cell r="S5179">
            <v>42.599999999999994</v>
          </cell>
          <cell r="T5179" t="str">
            <v xml:space="preserve"> </v>
          </cell>
        </row>
        <row r="5180">
          <cell r="A5180" t="str">
            <v>85461000</v>
          </cell>
          <cell r="B5180" t="str">
            <v>Isolateurs en verre pour electricite</v>
          </cell>
          <cell r="C5180">
            <v>38393</v>
          </cell>
          <cell r="D5180">
            <v>10</v>
          </cell>
          <cell r="E5180">
            <v>0</v>
          </cell>
          <cell r="F5180">
            <v>18</v>
          </cell>
          <cell r="G5180">
            <v>10</v>
          </cell>
          <cell r="H5180">
            <v>0</v>
          </cell>
          <cell r="I5180">
            <v>18</v>
          </cell>
          <cell r="J5180">
            <v>1</v>
          </cell>
          <cell r="K5180">
            <v>0</v>
          </cell>
          <cell r="L5180" t="str">
            <v>KGM</v>
          </cell>
          <cell r="M5180">
            <v>0</v>
          </cell>
          <cell r="N5180">
            <v>0</v>
          </cell>
          <cell r="O5180" t="str">
            <v>CLASSE</v>
          </cell>
          <cell r="P5180">
            <v>2</v>
          </cell>
          <cell r="Q5180">
            <v>30.8</v>
          </cell>
          <cell r="R5180">
            <v>11</v>
          </cell>
          <cell r="S5180">
            <v>30.800000000000011</v>
          </cell>
          <cell r="T5180" t="str">
            <v xml:space="preserve"> </v>
          </cell>
        </row>
        <row r="5181">
          <cell r="A5181" t="str">
            <v>85462000</v>
          </cell>
          <cell r="B5181" t="str">
            <v>Isolateurs en ceramique pour l'electricite</v>
          </cell>
          <cell r="C5181">
            <v>38393</v>
          </cell>
          <cell r="D5181">
            <v>10</v>
          </cell>
          <cell r="E5181">
            <v>0</v>
          </cell>
          <cell r="F5181">
            <v>18</v>
          </cell>
          <cell r="G5181">
            <v>10</v>
          </cell>
          <cell r="H5181">
            <v>0</v>
          </cell>
          <cell r="I5181">
            <v>18</v>
          </cell>
          <cell r="J5181">
            <v>1</v>
          </cell>
          <cell r="K5181">
            <v>0</v>
          </cell>
          <cell r="L5181" t="str">
            <v>KGM</v>
          </cell>
          <cell r="M5181">
            <v>0</v>
          </cell>
          <cell r="N5181">
            <v>0</v>
          </cell>
          <cell r="O5181" t="str">
            <v>CLASSE</v>
          </cell>
          <cell r="P5181">
            <v>2</v>
          </cell>
          <cell r="Q5181">
            <v>30.8</v>
          </cell>
          <cell r="R5181">
            <v>11</v>
          </cell>
          <cell r="S5181">
            <v>30.800000000000011</v>
          </cell>
          <cell r="T5181" t="str">
            <v xml:space="preserve"> </v>
          </cell>
        </row>
        <row r="5182">
          <cell r="A5182" t="str">
            <v>85469000</v>
          </cell>
          <cell r="B5182" t="str">
            <v>Isolateurs en autres matieres que le verre et ceramique pour l'electricite</v>
          </cell>
          <cell r="C5182">
            <v>38393</v>
          </cell>
          <cell r="D5182">
            <v>10</v>
          </cell>
          <cell r="E5182">
            <v>0</v>
          </cell>
          <cell r="F5182">
            <v>18</v>
          </cell>
          <cell r="G5182">
            <v>10</v>
          </cell>
          <cell r="H5182">
            <v>0</v>
          </cell>
          <cell r="I5182">
            <v>18</v>
          </cell>
          <cell r="J5182">
            <v>1</v>
          </cell>
          <cell r="K5182">
            <v>0</v>
          </cell>
          <cell r="L5182" t="str">
            <v>KGM</v>
          </cell>
          <cell r="M5182">
            <v>0</v>
          </cell>
          <cell r="N5182">
            <v>0</v>
          </cell>
          <cell r="O5182" t="str">
            <v>CLASSE</v>
          </cell>
          <cell r="P5182">
            <v>2</v>
          </cell>
          <cell r="Q5182">
            <v>30.8</v>
          </cell>
          <cell r="R5182">
            <v>11</v>
          </cell>
          <cell r="S5182">
            <v>30.800000000000011</v>
          </cell>
          <cell r="T5182" t="str">
            <v xml:space="preserve"> </v>
          </cell>
        </row>
        <row r="5183">
          <cell r="A5183" t="str">
            <v>85471000</v>
          </cell>
          <cell r="B5183" t="str">
            <v>Pieces isolantes en ceramique</v>
          </cell>
          <cell r="C5183">
            <v>38393</v>
          </cell>
          <cell r="D5183">
            <v>10</v>
          </cell>
          <cell r="E5183">
            <v>0</v>
          </cell>
          <cell r="F5183">
            <v>18</v>
          </cell>
          <cell r="G5183">
            <v>10</v>
          </cell>
          <cell r="H5183">
            <v>0</v>
          </cell>
          <cell r="I5183">
            <v>18</v>
          </cell>
          <cell r="J5183">
            <v>1</v>
          </cell>
          <cell r="K5183">
            <v>0</v>
          </cell>
          <cell r="L5183" t="str">
            <v>KGM</v>
          </cell>
          <cell r="M5183">
            <v>0</v>
          </cell>
          <cell r="N5183">
            <v>0</v>
          </cell>
          <cell r="O5183" t="str">
            <v>CLASSE</v>
          </cell>
          <cell r="P5183">
            <v>2</v>
          </cell>
          <cell r="Q5183">
            <v>30.8</v>
          </cell>
          <cell r="R5183">
            <v>11</v>
          </cell>
          <cell r="S5183">
            <v>30.800000000000011</v>
          </cell>
          <cell r="T5183" t="str">
            <v xml:space="preserve"> </v>
          </cell>
        </row>
        <row r="5184">
          <cell r="A5184" t="str">
            <v>85472000</v>
          </cell>
          <cell r="B5184" t="str">
            <v>Pieces isolantes en matieres plastiques</v>
          </cell>
          <cell r="C5184">
            <v>38393</v>
          </cell>
          <cell r="D5184">
            <v>10</v>
          </cell>
          <cell r="E5184">
            <v>0</v>
          </cell>
          <cell r="F5184">
            <v>18</v>
          </cell>
          <cell r="G5184">
            <v>10</v>
          </cell>
          <cell r="H5184">
            <v>0</v>
          </cell>
          <cell r="I5184">
            <v>18</v>
          </cell>
          <cell r="J5184">
            <v>1</v>
          </cell>
          <cell r="K5184">
            <v>0</v>
          </cell>
          <cell r="L5184" t="str">
            <v>KGM</v>
          </cell>
          <cell r="M5184">
            <v>0</v>
          </cell>
          <cell r="N5184">
            <v>0</v>
          </cell>
          <cell r="O5184" t="str">
            <v>CLASSE</v>
          </cell>
          <cell r="P5184">
            <v>2</v>
          </cell>
          <cell r="Q5184">
            <v>30.8</v>
          </cell>
          <cell r="R5184">
            <v>11</v>
          </cell>
          <cell r="S5184">
            <v>30.800000000000011</v>
          </cell>
          <cell r="T5184" t="str">
            <v xml:space="preserve"> </v>
          </cell>
        </row>
        <row r="5185">
          <cell r="A5185" t="str">
            <v>85479000</v>
          </cell>
          <cell r="B5185" t="str">
            <v>Tubes isolateurs et pieces de raccordement,en metaux com. isoles inter.</v>
          </cell>
          <cell r="C5185">
            <v>38393</v>
          </cell>
          <cell r="D5185">
            <v>10</v>
          </cell>
          <cell r="E5185">
            <v>0</v>
          </cell>
          <cell r="F5185">
            <v>18</v>
          </cell>
          <cell r="G5185">
            <v>10</v>
          </cell>
          <cell r="H5185">
            <v>0</v>
          </cell>
          <cell r="I5185">
            <v>18</v>
          </cell>
          <cell r="J5185">
            <v>1</v>
          </cell>
          <cell r="K5185">
            <v>0</v>
          </cell>
          <cell r="L5185" t="str">
            <v>KGM</v>
          </cell>
          <cell r="M5185">
            <v>0</v>
          </cell>
          <cell r="N5185">
            <v>0</v>
          </cell>
          <cell r="O5185" t="str">
            <v>CLASSE</v>
          </cell>
          <cell r="P5185">
            <v>2</v>
          </cell>
          <cell r="Q5185">
            <v>30.8</v>
          </cell>
          <cell r="R5185">
            <v>11</v>
          </cell>
          <cell r="S5185">
            <v>30.800000000000011</v>
          </cell>
          <cell r="T5185" t="str">
            <v xml:space="preserve"> </v>
          </cell>
        </row>
        <row r="5186">
          <cell r="A5186" t="str">
            <v>85481000</v>
          </cell>
          <cell r="B5186" t="str">
            <v>Dechets et debrits de piles de batteries de piles, d'accum. electrique</v>
          </cell>
          <cell r="C5186">
            <v>38393</v>
          </cell>
          <cell r="D5186">
            <v>10</v>
          </cell>
          <cell r="E5186">
            <v>0</v>
          </cell>
          <cell r="F5186">
            <v>18</v>
          </cell>
          <cell r="G5186">
            <v>10</v>
          </cell>
          <cell r="H5186">
            <v>0</v>
          </cell>
          <cell r="I5186">
            <v>18</v>
          </cell>
          <cell r="J5186">
            <v>1</v>
          </cell>
          <cell r="K5186">
            <v>0</v>
          </cell>
          <cell r="L5186" t="str">
            <v>KGM</v>
          </cell>
          <cell r="M5186">
            <v>0</v>
          </cell>
          <cell r="N5186">
            <v>0</v>
          </cell>
          <cell r="O5186" t="str">
            <v>CLASSE</v>
          </cell>
          <cell r="P5186">
            <v>2</v>
          </cell>
          <cell r="Q5186">
            <v>30.8</v>
          </cell>
          <cell r="R5186">
            <v>11</v>
          </cell>
          <cell r="S5186">
            <v>30.800000000000011</v>
          </cell>
          <cell r="T5186" t="str">
            <v xml:space="preserve"> </v>
          </cell>
        </row>
        <row r="5187">
          <cell r="A5187" t="str">
            <v>85489000</v>
          </cell>
          <cell r="B5187" t="str">
            <v>Parties elect. de mach. d'appareils ndnca</v>
          </cell>
          <cell r="C5187">
            <v>38393</v>
          </cell>
          <cell r="D5187">
            <v>10</v>
          </cell>
          <cell r="E5187">
            <v>0</v>
          </cell>
          <cell r="F5187">
            <v>18</v>
          </cell>
          <cell r="G5187">
            <v>10</v>
          </cell>
          <cell r="H5187">
            <v>0</v>
          </cell>
          <cell r="I5187">
            <v>18</v>
          </cell>
          <cell r="J5187">
            <v>1</v>
          </cell>
          <cell r="K5187">
            <v>0</v>
          </cell>
          <cell r="L5187" t="str">
            <v>KGM</v>
          </cell>
          <cell r="M5187">
            <v>0</v>
          </cell>
          <cell r="N5187">
            <v>0</v>
          </cell>
          <cell r="O5187" t="str">
            <v>CLASSE</v>
          </cell>
          <cell r="P5187">
            <v>2</v>
          </cell>
          <cell r="Q5187">
            <v>30.8</v>
          </cell>
          <cell r="R5187">
            <v>11</v>
          </cell>
          <cell r="S5187">
            <v>30.800000000000011</v>
          </cell>
          <cell r="T5187" t="str">
            <v xml:space="preserve"> </v>
          </cell>
        </row>
        <row r="5188">
          <cell r="A5188" t="str">
            <v>86011010</v>
          </cell>
          <cell r="B5188" t="str">
            <v>Locomotives et locotracteurs _x0005_ source exter d'_x0002_lec pr voies de plus de 0,60m d'_x0002_carteme</v>
          </cell>
          <cell r="C5188">
            <v>38393</v>
          </cell>
          <cell r="D5188">
            <v>10</v>
          </cell>
          <cell r="E5188">
            <v>0</v>
          </cell>
          <cell r="F5188">
            <v>18</v>
          </cell>
          <cell r="G5188">
            <v>10</v>
          </cell>
          <cell r="H5188">
            <v>0</v>
          </cell>
          <cell r="I5188">
            <v>18</v>
          </cell>
          <cell r="J5188">
            <v>1</v>
          </cell>
          <cell r="K5188">
            <v>0</v>
          </cell>
          <cell r="L5188" t="str">
            <v>NMB</v>
          </cell>
          <cell r="M5188">
            <v>0</v>
          </cell>
          <cell r="N5188">
            <v>0</v>
          </cell>
          <cell r="O5188" t="str">
            <v>CLASSE</v>
          </cell>
          <cell r="P5188">
            <v>2</v>
          </cell>
          <cell r="Q5188">
            <v>30.8</v>
          </cell>
          <cell r="R5188">
            <v>11</v>
          </cell>
          <cell r="S5188">
            <v>30.800000000000011</v>
          </cell>
          <cell r="T5188" t="str">
            <v xml:space="preserve"> </v>
          </cell>
        </row>
        <row r="5189">
          <cell r="A5189" t="str">
            <v>86011020</v>
          </cell>
          <cell r="B5189" t="str">
            <v>Locomotives &amp; locotracteurs pr voies de 0,60m ou moins d'ecartement</v>
          </cell>
          <cell r="C5189">
            <v>38393</v>
          </cell>
          <cell r="D5189">
            <v>10</v>
          </cell>
          <cell r="E5189">
            <v>0</v>
          </cell>
          <cell r="F5189">
            <v>18</v>
          </cell>
          <cell r="G5189">
            <v>10</v>
          </cell>
          <cell r="H5189">
            <v>0</v>
          </cell>
          <cell r="I5189">
            <v>18</v>
          </cell>
          <cell r="J5189">
            <v>1</v>
          </cell>
          <cell r="K5189">
            <v>0</v>
          </cell>
          <cell r="L5189" t="str">
            <v>NMB</v>
          </cell>
          <cell r="M5189">
            <v>0</v>
          </cell>
          <cell r="N5189">
            <v>0</v>
          </cell>
          <cell r="O5189" t="str">
            <v>CLASSE</v>
          </cell>
          <cell r="P5189">
            <v>2</v>
          </cell>
          <cell r="Q5189">
            <v>30.8</v>
          </cell>
          <cell r="R5189">
            <v>11</v>
          </cell>
          <cell r="S5189">
            <v>30.800000000000011</v>
          </cell>
          <cell r="T5189" t="str">
            <v xml:space="preserve"> </v>
          </cell>
        </row>
        <row r="5190">
          <cell r="A5190" t="str">
            <v>86012010</v>
          </cell>
          <cell r="B5190" t="str">
            <v>Locomotives et locotracteurs _x0005_ accumulateur electrique de plus de 0,60m d'ecartement</v>
          </cell>
          <cell r="C5190">
            <v>38393</v>
          </cell>
          <cell r="D5190">
            <v>10</v>
          </cell>
          <cell r="E5190">
            <v>0</v>
          </cell>
          <cell r="F5190">
            <v>18</v>
          </cell>
          <cell r="G5190">
            <v>10</v>
          </cell>
          <cell r="H5190">
            <v>0</v>
          </cell>
          <cell r="I5190">
            <v>18</v>
          </cell>
          <cell r="J5190">
            <v>1</v>
          </cell>
          <cell r="K5190">
            <v>0</v>
          </cell>
          <cell r="L5190" t="str">
            <v>NMB</v>
          </cell>
          <cell r="M5190">
            <v>0</v>
          </cell>
          <cell r="N5190">
            <v>0</v>
          </cell>
          <cell r="O5190" t="str">
            <v>CLASSE</v>
          </cell>
          <cell r="P5190">
            <v>2</v>
          </cell>
          <cell r="Q5190">
            <v>30.8</v>
          </cell>
          <cell r="R5190">
            <v>11</v>
          </cell>
          <cell r="S5190">
            <v>30.800000000000011</v>
          </cell>
          <cell r="T5190" t="str">
            <v xml:space="preserve"> </v>
          </cell>
        </row>
        <row r="5191">
          <cell r="A5191" t="str">
            <v>86012020</v>
          </cell>
          <cell r="B5191" t="str">
            <v>Locomotives &amp; locotracteurs _x0005_ accumulateur_x0002_lectrique pr voies de 0,60m ou moins d'eca</v>
          </cell>
          <cell r="C5191">
            <v>38393</v>
          </cell>
          <cell r="D5191">
            <v>10</v>
          </cell>
          <cell r="E5191">
            <v>0</v>
          </cell>
          <cell r="F5191">
            <v>18</v>
          </cell>
          <cell r="G5191">
            <v>10</v>
          </cell>
          <cell r="H5191">
            <v>0</v>
          </cell>
          <cell r="I5191">
            <v>18</v>
          </cell>
          <cell r="J5191">
            <v>1</v>
          </cell>
          <cell r="K5191">
            <v>0</v>
          </cell>
          <cell r="L5191" t="str">
            <v>NMB</v>
          </cell>
          <cell r="M5191">
            <v>0</v>
          </cell>
          <cell r="N5191">
            <v>0</v>
          </cell>
          <cell r="O5191" t="str">
            <v>CLASSE</v>
          </cell>
          <cell r="P5191">
            <v>2</v>
          </cell>
          <cell r="Q5191">
            <v>30.8</v>
          </cell>
          <cell r="R5191">
            <v>11</v>
          </cell>
          <cell r="S5191">
            <v>30.800000000000011</v>
          </cell>
          <cell r="T5191" t="str">
            <v xml:space="preserve"> </v>
          </cell>
        </row>
        <row r="5192">
          <cell r="A5192" t="str">
            <v>86021010</v>
          </cell>
          <cell r="B5192" t="str">
            <v>Locomotives diesel-_x0002_lectriques pr voies deplus de 0,60m d'ecartement</v>
          </cell>
          <cell r="C5192">
            <v>38393</v>
          </cell>
          <cell r="D5192">
            <v>10</v>
          </cell>
          <cell r="E5192">
            <v>0</v>
          </cell>
          <cell r="F5192">
            <v>18</v>
          </cell>
          <cell r="G5192">
            <v>10</v>
          </cell>
          <cell r="H5192">
            <v>0</v>
          </cell>
          <cell r="I5192">
            <v>18</v>
          </cell>
          <cell r="J5192">
            <v>1</v>
          </cell>
          <cell r="K5192">
            <v>0</v>
          </cell>
          <cell r="L5192" t="str">
            <v>NMB</v>
          </cell>
          <cell r="M5192">
            <v>0</v>
          </cell>
          <cell r="N5192">
            <v>0</v>
          </cell>
          <cell r="O5192" t="str">
            <v>CLASSE</v>
          </cell>
          <cell r="P5192">
            <v>2</v>
          </cell>
          <cell r="Q5192">
            <v>30.8</v>
          </cell>
          <cell r="R5192">
            <v>11</v>
          </cell>
          <cell r="S5192">
            <v>30.800000000000011</v>
          </cell>
          <cell r="T5192" t="str">
            <v xml:space="preserve"> </v>
          </cell>
        </row>
        <row r="5193">
          <cell r="A5193" t="str">
            <v>86021020</v>
          </cell>
          <cell r="B5193" t="str">
            <v>Locomotives diesel-_x0002_lectriques pr voies de 0,60m ou moins d'ecartement</v>
          </cell>
          <cell r="C5193">
            <v>38393</v>
          </cell>
          <cell r="D5193">
            <v>10</v>
          </cell>
          <cell r="E5193">
            <v>0</v>
          </cell>
          <cell r="F5193">
            <v>18</v>
          </cell>
          <cell r="G5193">
            <v>10</v>
          </cell>
          <cell r="H5193">
            <v>0</v>
          </cell>
          <cell r="I5193">
            <v>18</v>
          </cell>
          <cell r="J5193">
            <v>1</v>
          </cell>
          <cell r="K5193">
            <v>0</v>
          </cell>
          <cell r="L5193" t="str">
            <v>NMB</v>
          </cell>
          <cell r="M5193">
            <v>0</v>
          </cell>
          <cell r="N5193">
            <v>0</v>
          </cell>
          <cell r="O5193" t="str">
            <v>CLASSE</v>
          </cell>
          <cell r="P5193">
            <v>2</v>
          </cell>
          <cell r="Q5193">
            <v>30.8</v>
          </cell>
          <cell r="R5193">
            <v>11</v>
          </cell>
          <cell r="S5193">
            <v>30.800000000000011</v>
          </cell>
          <cell r="T5193" t="str">
            <v xml:space="preserve"> </v>
          </cell>
        </row>
        <row r="5194">
          <cell r="A5194" t="str">
            <v>86029010</v>
          </cell>
          <cell r="B5194" t="str">
            <v>Locomotives &amp; locotracteurs autres que ceuxdu 8601 _x0005_ 860210</v>
          </cell>
          <cell r="C5194">
            <v>38393</v>
          </cell>
          <cell r="D5194">
            <v>10</v>
          </cell>
          <cell r="E5194">
            <v>0</v>
          </cell>
          <cell r="F5194">
            <v>18</v>
          </cell>
          <cell r="G5194">
            <v>10</v>
          </cell>
          <cell r="H5194">
            <v>0</v>
          </cell>
          <cell r="I5194">
            <v>18</v>
          </cell>
          <cell r="J5194">
            <v>1</v>
          </cell>
          <cell r="K5194">
            <v>0</v>
          </cell>
          <cell r="L5194" t="str">
            <v>NMB</v>
          </cell>
          <cell r="M5194">
            <v>0</v>
          </cell>
          <cell r="N5194">
            <v>0</v>
          </cell>
          <cell r="O5194" t="str">
            <v>CLASSE</v>
          </cell>
          <cell r="P5194">
            <v>2</v>
          </cell>
          <cell r="Q5194">
            <v>30.8</v>
          </cell>
          <cell r="R5194">
            <v>11</v>
          </cell>
          <cell r="S5194">
            <v>30.800000000000011</v>
          </cell>
          <cell r="T5194" t="str">
            <v xml:space="preserve"> </v>
          </cell>
        </row>
        <row r="5195">
          <cell r="A5195" t="str">
            <v>86029020</v>
          </cell>
          <cell r="B5195" t="str">
            <v>Locomotives &amp; locotracteurs autres que ceuxdu 8601 _x0005_ 860210</v>
          </cell>
          <cell r="C5195">
            <v>38393</v>
          </cell>
          <cell r="D5195">
            <v>10</v>
          </cell>
          <cell r="E5195">
            <v>0</v>
          </cell>
          <cell r="F5195">
            <v>18</v>
          </cell>
          <cell r="G5195">
            <v>10</v>
          </cell>
          <cell r="H5195">
            <v>0</v>
          </cell>
          <cell r="I5195">
            <v>18</v>
          </cell>
          <cell r="J5195">
            <v>1</v>
          </cell>
          <cell r="K5195">
            <v>0</v>
          </cell>
          <cell r="L5195" t="str">
            <v>NMB</v>
          </cell>
          <cell r="M5195">
            <v>0</v>
          </cell>
          <cell r="N5195">
            <v>0</v>
          </cell>
          <cell r="O5195" t="str">
            <v>CLASSE</v>
          </cell>
          <cell r="P5195">
            <v>2</v>
          </cell>
          <cell r="Q5195">
            <v>30.8</v>
          </cell>
          <cell r="R5195">
            <v>11</v>
          </cell>
          <cell r="S5195">
            <v>30.800000000000011</v>
          </cell>
          <cell r="T5195" t="str">
            <v xml:space="preserve"> </v>
          </cell>
        </row>
        <row r="5196">
          <cell r="A5196" t="str">
            <v>86031010</v>
          </cell>
          <cell r="B5196" t="str">
            <v>Automotrices &amp; autorails _x0005_ source exterieurd_x0002_elect.pr voies de plus de 0,60m d'ecartem</v>
          </cell>
          <cell r="C5196">
            <v>38393</v>
          </cell>
          <cell r="D5196">
            <v>10</v>
          </cell>
          <cell r="E5196">
            <v>0</v>
          </cell>
          <cell r="F5196">
            <v>18</v>
          </cell>
          <cell r="G5196">
            <v>10</v>
          </cell>
          <cell r="H5196">
            <v>0</v>
          </cell>
          <cell r="I5196">
            <v>18</v>
          </cell>
          <cell r="J5196">
            <v>1</v>
          </cell>
          <cell r="K5196">
            <v>0</v>
          </cell>
          <cell r="L5196" t="str">
            <v>NMB</v>
          </cell>
          <cell r="M5196">
            <v>0</v>
          </cell>
          <cell r="N5196">
            <v>0</v>
          </cell>
          <cell r="O5196" t="str">
            <v>CLASSE</v>
          </cell>
          <cell r="P5196">
            <v>2</v>
          </cell>
          <cell r="Q5196">
            <v>30.8</v>
          </cell>
          <cell r="R5196">
            <v>11</v>
          </cell>
          <cell r="S5196">
            <v>30.800000000000011</v>
          </cell>
          <cell r="T5196" t="str">
            <v xml:space="preserve"> </v>
          </cell>
        </row>
        <row r="5197">
          <cell r="A5197" t="str">
            <v>86031020</v>
          </cell>
          <cell r="B5197" t="str">
            <v>Automotrices &amp; autorails _x0005_ source exterieurd'electr. pr voies de 0,60m ou moins d'ecar</v>
          </cell>
          <cell r="C5197">
            <v>38393</v>
          </cell>
          <cell r="D5197">
            <v>10</v>
          </cell>
          <cell r="E5197">
            <v>0</v>
          </cell>
          <cell r="F5197">
            <v>18</v>
          </cell>
          <cell r="G5197">
            <v>10</v>
          </cell>
          <cell r="H5197">
            <v>0</v>
          </cell>
          <cell r="I5197">
            <v>18</v>
          </cell>
          <cell r="J5197">
            <v>1</v>
          </cell>
          <cell r="K5197">
            <v>0</v>
          </cell>
          <cell r="L5197" t="str">
            <v>NMB</v>
          </cell>
          <cell r="M5197">
            <v>0</v>
          </cell>
          <cell r="N5197">
            <v>0</v>
          </cell>
          <cell r="O5197" t="str">
            <v>CLASSE</v>
          </cell>
          <cell r="P5197">
            <v>2</v>
          </cell>
          <cell r="Q5197">
            <v>30.8</v>
          </cell>
          <cell r="R5197">
            <v>11</v>
          </cell>
          <cell r="S5197">
            <v>30.800000000000011</v>
          </cell>
          <cell r="T5197" t="str">
            <v xml:space="preserve"> </v>
          </cell>
        </row>
        <row r="5198">
          <cell r="A5198" t="str">
            <v>86039010</v>
          </cell>
          <cell r="B5198" t="str">
            <v>Automotrices &amp; autorails autre source quecelui du 830310pr v.de+0,60m d'ecartem.</v>
          </cell>
          <cell r="C5198">
            <v>38393</v>
          </cell>
          <cell r="D5198">
            <v>10</v>
          </cell>
          <cell r="E5198">
            <v>0</v>
          </cell>
          <cell r="F5198">
            <v>18</v>
          </cell>
          <cell r="G5198">
            <v>10</v>
          </cell>
          <cell r="H5198">
            <v>0</v>
          </cell>
          <cell r="I5198">
            <v>18</v>
          </cell>
          <cell r="J5198">
            <v>1</v>
          </cell>
          <cell r="K5198">
            <v>0</v>
          </cell>
          <cell r="L5198" t="str">
            <v>NMB</v>
          </cell>
          <cell r="M5198">
            <v>0</v>
          </cell>
          <cell r="N5198">
            <v>0</v>
          </cell>
          <cell r="O5198" t="str">
            <v>CLASSE</v>
          </cell>
          <cell r="P5198">
            <v>2</v>
          </cell>
          <cell r="Q5198">
            <v>30.8</v>
          </cell>
          <cell r="R5198">
            <v>11</v>
          </cell>
          <cell r="S5198">
            <v>30.800000000000011</v>
          </cell>
          <cell r="T5198" t="str">
            <v xml:space="preserve"> </v>
          </cell>
        </row>
        <row r="5199">
          <cell r="A5199" t="str">
            <v>86039020</v>
          </cell>
          <cell r="B5199" t="str">
            <v>Automotrices &amp; autorails _x0005_ autre source queelectr que du 86031020 pr v.de0,60m ou-d'ec</v>
          </cell>
          <cell r="C5199">
            <v>38393</v>
          </cell>
          <cell r="D5199">
            <v>10</v>
          </cell>
          <cell r="E5199">
            <v>0</v>
          </cell>
          <cell r="F5199">
            <v>18</v>
          </cell>
          <cell r="G5199">
            <v>10</v>
          </cell>
          <cell r="H5199">
            <v>0</v>
          </cell>
          <cell r="I5199">
            <v>18</v>
          </cell>
          <cell r="J5199">
            <v>1</v>
          </cell>
          <cell r="K5199">
            <v>0</v>
          </cell>
          <cell r="L5199" t="str">
            <v>NMB</v>
          </cell>
          <cell r="M5199">
            <v>0</v>
          </cell>
          <cell r="N5199">
            <v>0</v>
          </cell>
          <cell r="O5199" t="str">
            <v>CLASSE</v>
          </cell>
          <cell r="P5199">
            <v>2</v>
          </cell>
          <cell r="Q5199">
            <v>30.8</v>
          </cell>
          <cell r="R5199">
            <v>11</v>
          </cell>
          <cell r="S5199">
            <v>30.800000000000011</v>
          </cell>
          <cell r="T5199" t="str">
            <v xml:space="preserve"> </v>
          </cell>
        </row>
        <row r="5200">
          <cell r="A5200" t="str">
            <v>86040010</v>
          </cell>
          <cell r="B5200" t="str">
            <v>Vehicules pr entretien ou service des voiesferr_x0002_es ou simil.m propuls.de+0,60m d'carte</v>
          </cell>
          <cell r="C5200">
            <v>38393</v>
          </cell>
          <cell r="D5200">
            <v>10</v>
          </cell>
          <cell r="E5200">
            <v>0</v>
          </cell>
          <cell r="F5200">
            <v>18</v>
          </cell>
          <cell r="G5200">
            <v>10</v>
          </cell>
          <cell r="H5200">
            <v>0</v>
          </cell>
          <cell r="I5200">
            <v>18</v>
          </cell>
          <cell r="J5200">
            <v>1</v>
          </cell>
          <cell r="K5200">
            <v>0</v>
          </cell>
          <cell r="L5200" t="str">
            <v>NMB</v>
          </cell>
          <cell r="M5200">
            <v>0</v>
          </cell>
          <cell r="N5200">
            <v>0</v>
          </cell>
          <cell r="O5200" t="str">
            <v>CLASSE</v>
          </cell>
          <cell r="P5200">
            <v>2</v>
          </cell>
          <cell r="Q5200">
            <v>30.8</v>
          </cell>
          <cell r="R5200">
            <v>11</v>
          </cell>
          <cell r="S5200">
            <v>30.800000000000011</v>
          </cell>
          <cell r="T5200" t="str">
            <v xml:space="preserve"> </v>
          </cell>
        </row>
        <row r="5201">
          <cell r="A5201" t="str">
            <v>86040020</v>
          </cell>
          <cell r="B5201" t="str">
            <v>Vehicules pr entret ou service des V.ferreesimil.m propuls de 0,60m ou moins d'ecartem</v>
          </cell>
          <cell r="C5201">
            <v>38393</v>
          </cell>
          <cell r="D5201">
            <v>10</v>
          </cell>
          <cell r="E5201">
            <v>0</v>
          </cell>
          <cell r="F5201">
            <v>18</v>
          </cell>
          <cell r="G5201">
            <v>10</v>
          </cell>
          <cell r="H5201">
            <v>0</v>
          </cell>
          <cell r="I5201">
            <v>18</v>
          </cell>
          <cell r="J5201">
            <v>1</v>
          </cell>
          <cell r="K5201">
            <v>0</v>
          </cell>
          <cell r="L5201" t="str">
            <v>NMB</v>
          </cell>
          <cell r="M5201">
            <v>0</v>
          </cell>
          <cell r="N5201">
            <v>0</v>
          </cell>
          <cell r="O5201" t="str">
            <v>CLASSE</v>
          </cell>
          <cell r="P5201">
            <v>2</v>
          </cell>
          <cell r="Q5201">
            <v>30.8</v>
          </cell>
          <cell r="R5201">
            <v>11</v>
          </cell>
          <cell r="S5201">
            <v>30.800000000000011</v>
          </cell>
          <cell r="T5201" t="str">
            <v xml:space="preserve"> </v>
          </cell>
        </row>
        <row r="5202">
          <cell r="A5202" t="str">
            <v>86050010</v>
          </cell>
          <cell r="B5202" t="str">
            <v>Voitures _x0005_ voyageurs,fourgons _x0005_ bagages,vtspostal &amp; autrs pr v.ferr.pr v.de+0,60m d'ec</v>
          </cell>
          <cell r="C5202">
            <v>38393</v>
          </cell>
          <cell r="D5202">
            <v>10</v>
          </cell>
          <cell r="E5202">
            <v>0</v>
          </cell>
          <cell r="F5202">
            <v>18</v>
          </cell>
          <cell r="G5202">
            <v>10</v>
          </cell>
          <cell r="H5202">
            <v>0</v>
          </cell>
          <cell r="I5202">
            <v>18</v>
          </cell>
          <cell r="J5202">
            <v>1</v>
          </cell>
          <cell r="K5202">
            <v>0</v>
          </cell>
          <cell r="L5202" t="str">
            <v>NMB</v>
          </cell>
          <cell r="M5202">
            <v>0</v>
          </cell>
          <cell r="N5202">
            <v>0</v>
          </cell>
          <cell r="O5202" t="str">
            <v>CLASSE</v>
          </cell>
          <cell r="P5202">
            <v>2</v>
          </cell>
          <cell r="Q5202">
            <v>30.8</v>
          </cell>
          <cell r="R5202">
            <v>11</v>
          </cell>
          <cell r="S5202">
            <v>30.800000000000011</v>
          </cell>
          <cell r="T5202" t="str">
            <v xml:space="preserve"> </v>
          </cell>
        </row>
        <row r="5203">
          <cell r="A5203" t="str">
            <v>86050020</v>
          </cell>
          <cell r="B5203" t="str">
            <v>Voitures _x0005_ voyageurs,fourgons _x0005_ bagages,v.p&amp; autrs v.special.pr v.de 0,60m ou -d'ecart</v>
          </cell>
          <cell r="C5203">
            <v>38393</v>
          </cell>
          <cell r="D5203">
            <v>10</v>
          </cell>
          <cell r="E5203">
            <v>0</v>
          </cell>
          <cell r="F5203">
            <v>18</v>
          </cell>
          <cell r="G5203">
            <v>10</v>
          </cell>
          <cell r="H5203">
            <v>0</v>
          </cell>
          <cell r="I5203">
            <v>18</v>
          </cell>
          <cell r="J5203">
            <v>1</v>
          </cell>
          <cell r="K5203">
            <v>0</v>
          </cell>
          <cell r="L5203" t="str">
            <v>NMB</v>
          </cell>
          <cell r="M5203">
            <v>0</v>
          </cell>
          <cell r="N5203">
            <v>0</v>
          </cell>
          <cell r="O5203" t="str">
            <v>CLASSE</v>
          </cell>
          <cell r="P5203">
            <v>2</v>
          </cell>
          <cell r="Q5203">
            <v>30.8</v>
          </cell>
          <cell r="R5203">
            <v>11</v>
          </cell>
          <cell r="S5203">
            <v>30.800000000000011</v>
          </cell>
          <cell r="T5203" t="str">
            <v xml:space="preserve"> </v>
          </cell>
        </row>
        <row r="5204">
          <cell r="A5204" t="str">
            <v>86061010</v>
          </cell>
          <cell r="B5204" t="str">
            <v>Wagons-citernes &amp; similaires pour voies deplus de 0,60m d'acartement</v>
          </cell>
          <cell r="C5204">
            <v>38393</v>
          </cell>
          <cell r="D5204">
            <v>10</v>
          </cell>
          <cell r="E5204">
            <v>0</v>
          </cell>
          <cell r="F5204">
            <v>18</v>
          </cell>
          <cell r="G5204">
            <v>10</v>
          </cell>
          <cell r="H5204">
            <v>0</v>
          </cell>
          <cell r="I5204">
            <v>18</v>
          </cell>
          <cell r="J5204">
            <v>1</v>
          </cell>
          <cell r="K5204">
            <v>0</v>
          </cell>
          <cell r="L5204" t="str">
            <v>NMB</v>
          </cell>
          <cell r="M5204">
            <v>0</v>
          </cell>
          <cell r="N5204">
            <v>0</v>
          </cell>
          <cell r="O5204" t="str">
            <v>CLASSE</v>
          </cell>
          <cell r="P5204">
            <v>2</v>
          </cell>
          <cell r="Q5204">
            <v>30.8</v>
          </cell>
          <cell r="R5204">
            <v>11</v>
          </cell>
          <cell r="S5204">
            <v>30.800000000000011</v>
          </cell>
          <cell r="T5204" t="str">
            <v xml:space="preserve"> </v>
          </cell>
        </row>
        <row r="5205">
          <cell r="A5205" t="str">
            <v>86061020</v>
          </cell>
          <cell r="B5205" t="str">
            <v>Wagons-citernes &amp; similaires pour voies de0,60 m ou moins d'ecartement</v>
          </cell>
          <cell r="C5205">
            <v>38393</v>
          </cell>
          <cell r="D5205">
            <v>10</v>
          </cell>
          <cell r="E5205">
            <v>0</v>
          </cell>
          <cell r="F5205">
            <v>18</v>
          </cell>
          <cell r="G5205">
            <v>10</v>
          </cell>
          <cell r="H5205">
            <v>0</v>
          </cell>
          <cell r="I5205">
            <v>18</v>
          </cell>
          <cell r="J5205">
            <v>1</v>
          </cell>
          <cell r="K5205">
            <v>0</v>
          </cell>
          <cell r="L5205" t="str">
            <v>NMB</v>
          </cell>
          <cell r="M5205">
            <v>0</v>
          </cell>
          <cell r="N5205">
            <v>0</v>
          </cell>
          <cell r="O5205" t="str">
            <v>CLASSE</v>
          </cell>
          <cell r="P5205">
            <v>2</v>
          </cell>
          <cell r="Q5205">
            <v>30.8</v>
          </cell>
          <cell r="R5205">
            <v>11</v>
          </cell>
          <cell r="S5205">
            <v>30.800000000000011</v>
          </cell>
          <cell r="T5205" t="str">
            <v xml:space="preserve"> </v>
          </cell>
        </row>
        <row r="5206">
          <cell r="A5206" t="str">
            <v>86062010</v>
          </cell>
          <cell r="B5206" t="str">
            <v>Wagons isothermes,refrig_x0002_rants ou frigoriquautrs que ceux du 860610pr v.de+0,60m d'eca</v>
          </cell>
          <cell r="C5206">
            <v>38393</v>
          </cell>
          <cell r="D5206">
            <v>10</v>
          </cell>
          <cell r="E5206">
            <v>0</v>
          </cell>
          <cell r="F5206">
            <v>18</v>
          </cell>
          <cell r="G5206">
            <v>10</v>
          </cell>
          <cell r="H5206">
            <v>0</v>
          </cell>
          <cell r="I5206">
            <v>18</v>
          </cell>
          <cell r="J5206">
            <v>1</v>
          </cell>
          <cell r="K5206">
            <v>0</v>
          </cell>
          <cell r="L5206" t="str">
            <v>NMB</v>
          </cell>
          <cell r="M5206">
            <v>0</v>
          </cell>
          <cell r="N5206">
            <v>0</v>
          </cell>
          <cell r="O5206" t="str">
            <v>CLASSE</v>
          </cell>
          <cell r="P5206">
            <v>2</v>
          </cell>
          <cell r="Q5206">
            <v>30.8</v>
          </cell>
          <cell r="R5206">
            <v>11</v>
          </cell>
          <cell r="S5206">
            <v>30.800000000000011</v>
          </cell>
          <cell r="T5206" t="str">
            <v xml:space="preserve"> </v>
          </cell>
        </row>
        <row r="5207">
          <cell r="A5207" t="str">
            <v>86062020</v>
          </cell>
          <cell r="B5207" t="str">
            <v>Wagons isothermiques,refrig.ou frigorifiqueautr.que du 860610 pr v. de 0,60m d'ecartem</v>
          </cell>
          <cell r="C5207">
            <v>38393</v>
          </cell>
          <cell r="D5207">
            <v>10</v>
          </cell>
          <cell r="E5207">
            <v>0</v>
          </cell>
          <cell r="F5207">
            <v>18</v>
          </cell>
          <cell r="G5207">
            <v>10</v>
          </cell>
          <cell r="H5207">
            <v>0</v>
          </cell>
          <cell r="I5207">
            <v>18</v>
          </cell>
          <cell r="J5207">
            <v>1</v>
          </cell>
          <cell r="K5207">
            <v>0</v>
          </cell>
          <cell r="L5207" t="str">
            <v>NMB</v>
          </cell>
          <cell r="M5207">
            <v>0</v>
          </cell>
          <cell r="N5207">
            <v>0</v>
          </cell>
          <cell r="O5207" t="str">
            <v>CLASSE</v>
          </cell>
          <cell r="P5207">
            <v>2</v>
          </cell>
          <cell r="Q5207">
            <v>30.8</v>
          </cell>
          <cell r="R5207">
            <v>11</v>
          </cell>
          <cell r="S5207">
            <v>30.800000000000011</v>
          </cell>
          <cell r="T5207" t="str">
            <v xml:space="preserve"> </v>
          </cell>
        </row>
        <row r="5208">
          <cell r="A5208" t="str">
            <v>86063010</v>
          </cell>
          <cell r="B5208" t="str">
            <v>Wagons _x0005_ dechargement automatiq autres quedu 860610 ou 860620 pr v.de+0,60m d'ecartem</v>
          </cell>
          <cell r="C5208">
            <v>38393</v>
          </cell>
          <cell r="D5208">
            <v>10</v>
          </cell>
          <cell r="E5208">
            <v>0</v>
          </cell>
          <cell r="F5208">
            <v>18</v>
          </cell>
          <cell r="G5208">
            <v>10</v>
          </cell>
          <cell r="H5208">
            <v>0</v>
          </cell>
          <cell r="I5208">
            <v>18</v>
          </cell>
          <cell r="J5208">
            <v>1</v>
          </cell>
          <cell r="K5208">
            <v>0</v>
          </cell>
          <cell r="L5208" t="str">
            <v>NMB</v>
          </cell>
          <cell r="M5208">
            <v>0</v>
          </cell>
          <cell r="N5208">
            <v>0</v>
          </cell>
          <cell r="O5208" t="str">
            <v>CLASSE</v>
          </cell>
          <cell r="P5208">
            <v>2</v>
          </cell>
          <cell r="Q5208">
            <v>30.8</v>
          </cell>
          <cell r="R5208">
            <v>11</v>
          </cell>
          <cell r="S5208">
            <v>30.800000000000011</v>
          </cell>
          <cell r="T5208" t="str">
            <v xml:space="preserve"> </v>
          </cell>
        </row>
        <row r="5209">
          <cell r="A5209" t="str">
            <v>86063020</v>
          </cell>
          <cell r="B5209" t="str">
            <v>Wagons _x0005_ dechargement automatiq autres quedes 860610 ou 860620pr v.de 0,60m ou-d'ecar</v>
          </cell>
          <cell r="C5209">
            <v>38393</v>
          </cell>
          <cell r="D5209">
            <v>10</v>
          </cell>
          <cell r="E5209">
            <v>0</v>
          </cell>
          <cell r="F5209">
            <v>18</v>
          </cell>
          <cell r="G5209">
            <v>10</v>
          </cell>
          <cell r="H5209">
            <v>0</v>
          </cell>
          <cell r="I5209">
            <v>18</v>
          </cell>
          <cell r="J5209">
            <v>1</v>
          </cell>
          <cell r="K5209">
            <v>0</v>
          </cell>
          <cell r="L5209" t="str">
            <v>NMB</v>
          </cell>
          <cell r="M5209">
            <v>0</v>
          </cell>
          <cell r="N5209">
            <v>0</v>
          </cell>
          <cell r="O5209" t="str">
            <v>CLASSE</v>
          </cell>
          <cell r="P5209">
            <v>2</v>
          </cell>
          <cell r="Q5209">
            <v>30.8</v>
          </cell>
          <cell r="R5209">
            <v>11</v>
          </cell>
          <cell r="S5209">
            <v>30.800000000000011</v>
          </cell>
          <cell r="T5209" t="str">
            <v xml:space="preserve"> </v>
          </cell>
        </row>
        <row r="5210">
          <cell r="A5210" t="str">
            <v>86069110</v>
          </cell>
          <cell r="B5210" t="str">
            <v>Wagons autres que ceux _x0005_ dechargement couverts &amp; ferm_x0002_s pr v.de+0,60m d'ecartemen</v>
          </cell>
          <cell r="C5210">
            <v>38393</v>
          </cell>
          <cell r="D5210">
            <v>10</v>
          </cell>
          <cell r="E5210">
            <v>0</v>
          </cell>
          <cell r="F5210">
            <v>18</v>
          </cell>
          <cell r="G5210">
            <v>10</v>
          </cell>
          <cell r="H5210">
            <v>0</v>
          </cell>
          <cell r="I5210">
            <v>18</v>
          </cell>
          <cell r="J5210">
            <v>1</v>
          </cell>
          <cell r="K5210">
            <v>0</v>
          </cell>
          <cell r="L5210" t="str">
            <v>NMB</v>
          </cell>
          <cell r="M5210">
            <v>0</v>
          </cell>
          <cell r="N5210">
            <v>0</v>
          </cell>
          <cell r="O5210" t="str">
            <v>CLASSE</v>
          </cell>
          <cell r="P5210">
            <v>2</v>
          </cell>
          <cell r="Q5210">
            <v>30.8</v>
          </cell>
          <cell r="R5210">
            <v>11</v>
          </cell>
          <cell r="S5210">
            <v>30.800000000000011</v>
          </cell>
          <cell r="T5210" t="str">
            <v xml:space="preserve"> </v>
          </cell>
        </row>
        <row r="5211">
          <cell r="A5211" t="str">
            <v>86069120</v>
          </cell>
          <cell r="B5211" t="str">
            <v>Wagons autres _x0005_ dechargement auto.couvertset ferm_x0002_s pr v. de 0,60m ou moins d'ecartem</v>
          </cell>
          <cell r="C5211">
            <v>38393</v>
          </cell>
          <cell r="D5211">
            <v>10</v>
          </cell>
          <cell r="E5211">
            <v>0</v>
          </cell>
          <cell r="F5211">
            <v>18</v>
          </cell>
          <cell r="G5211">
            <v>10</v>
          </cell>
          <cell r="H5211">
            <v>0</v>
          </cell>
          <cell r="I5211">
            <v>18</v>
          </cell>
          <cell r="J5211">
            <v>1</v>
          </cell>
          <cell r="K5211">
            <v>0</v>
          </cell>
          <cell r="L5211" t="str">
            <v>NMB</v>
          </cell>
          <cell r="M5211">
            <v>0</v>
          </cell>
          <cell r="N5211">
            <v>0</v>
          </cell>
          <cell r="O5211" t="str">
            <v>CLASSE</v>
          </cell>
          <cell r="P5211">
            <v>2</v>
          </cell>
          <cell r="Q5211">
            <v>30.8</v>
          </cell>
          <cell r="R5211">
            <v>11</v>
          </cell>
          <cell r="S5211">
            <v>30.800000000000011</v>
          </cell>
          <cell r="T5211" t="str">
            <v xml:space="preserve"> </v>
          </cell>
        </row>
        <row r="5212">
          <cell r="A5212" t="str">
            <v>86069210</v>
          </cell>
          <cell r="B5212" t="str">
            <v>Wags autr que _x0005_ decharg.auto.8606 ouvert _x0005_ par.non amov.haut.&gt;60cmpr v.de+ 0,60m d'eca</v>
          </cell>
          <cell r="C5212">
            <v>38393</v>
          </cell>
          <cell r="D5212">
            <v>10</v>
          </cell>
          <cell r="E5212">
            <v>0</v>
          </cell>
          <cell r="F5212">
            <v>18</v>
          </cell>
          <cell r="G5212">
            <v>10</v>
          </cell>
          <cell r="H5212">
            <v>0</v>
          </cell>
          <cell r="I5212">
            <v>18</v>
          </cell>
          <cell r="J5212">
            <v>1</v>
          </cell>
          <cell r="K5212">
            <v>0</v>
          </cell>
          <cell r="L5212" t="str">
            <v>NMB</v>
          </cell>
          <cell r="M5212">
            <v>0</v>
          </cell>
          <cell r="N5212">
            <v>0</v>
          </cell>
          <cell r="O5212" t="str">
            <v>CLASSE</v>
          </cell>
          <cell r="P5212">
            <v>2</v>
          </cell>
          <cell r="Q5212">
            <v>30.8</v>
          </cell>
          <cell r="R5212">
            <v>11</v>
          </cell>
          <cell r="S5212">
            <v>30.800000000000011</v>
          </cell>
          <cell r="T5212" t="str">
            <v xml:space="preserve"> </v>
          </cell>
        </row>
        <row r="5213">
          <cell r="A5213" t="str">
            <v>86069220</v>
          </cell>
          <cell r="B5213" t="str">
            <v>Wag.auts que _x0005_ decharg.autom.ouverts _x0005_ paronon amov.haut&gt;60cm pr v.de 0,60m d'ecartem</v>
          </cell>
          <cell r="C5213">
            <v>38393</v>
          </cell>
          <cell r="D5213">
            <v>10</v>
          </cell>
          <cell r="E5213">
            <v>0</v>
          </cell>
          <cell r="F5213">
            <v>18</v>
          </cell>
          <cell r="G5213">
            <v>10</v>
          </cell>
          <cell r="H5213">
            <v>0</v>
          </cell>
          <cell r="I5213">
            <v>18</v>
          </cell>
          <cell r="J5213">
            <v>1</v>
          </cell>
          <cell r="K5213">
            <v>0</v>
          </cell>
          <cell r="L5213" t="str">
            <v>NMB</v>
          </cell>
          <cell r="M5213">
            <v>0</v>
          </cell>
          <cell r="N5213">
            <v>0</v>
          </cell>
          <cell r="O5213" t="str">
            <v>CLASSE</v>
          </cell>
          <cell r="P5213">
            <v>2</v>
          </cell>
          <cell r="Q5213">
            <v>30.8</v>
          </cell>
          <cell r="R5213">
            <v>11</v>
          </cell>
          <cell r="S5213">
            <v>30.800000000000011</v>
          </cell>
          <cell r="T5213" t="str">
            <v xml:space="preserve"> </v>
          </cell>
        </row>
        <row r="5214">
          <cell r="A5214" t="str">
            <v>86069910</v>
          </cell>
          <cell r="B5214" t="str">
            <v>Wagons du 8606 autres que ceux du 86061010_x0005_ 86069220pr v.de plus de 0,60m d'ecartem</v>
          </cell>
          <cell r="C5214">
            <v>38393</v>
          </cell>
          <cell r="D5214">
            <v>10</v>
          </cell>
          <cell r="E5214">
            <v>0</v>
          </cell>
          <cell r="F5214">
            <v>18</v>
          </cell>
          <cell r="G5214">
            <v>10</v>
          </cell>
          <cell r="H5214">
            <v>0</v>
          </cell>
          <cell r="I5214">
            <v>18</v>
          </cell>
          <cell r="J5214">
            <v>1</v>
          </cell>
          <cell r="K5214">
            <v>0</v>
          </cell>
          <cell r="L5214" t="str">
            <v>NMB</v>
          </cell>
          <cell r="M5214">
            <v>0</v>
          </cell>
          <cell r="N5214">
            <v>0</v>
          </cell>
          <cell r="O5214" t="str">
            <v>CLASSE</v>
          </cell>
          <cell r="P5214">
            <v>2</v>
          </cell>
          <cell r="Q5214">
            <v>30.8</v>
          </cell>
          <cell r="R5214">
            <v>11</v>
          </cell>
          <cell r="S5214">
            <v>30.800000000000011</v>
          </cell>
          <cell r="T5214" t="str">
            <v xml:space="preserve"> </v>
          </cell>
        </row>
        <row r="5215">
          <cell r="A5215" t="str">
            <v>86069920</v>
          </cell>
          <cell r="B5215" t="str">
            <v>Wagons du 8606 autres que ceux du 86061010_x0005_ 86069220 pr v.de 0,60m ou moins d'ecarte</v>
          </cell>
          <cell r="C5215">
            <v>38393</v>
          </cell>
          <cell r="D5215">
            <v>10</v>
          </cell>
          <cell r="E5215">
            <v>0</v>
          </cell>
          <cell r="F5215">
            <v>18</v>
          </cell>
          <cell r="G5215">
            <v>10</v>
          </cell>
          <cell r="H5215">
            <v>0</v>
          </cell>
          <cell r="I5215">
            <v>18</v>
          </cell>
          <cell r="J5215">
            <v>1</v>
          </cell>
          <cell r="K5215">
            <v>0</v>
          </cell>
          <cell r="L5215" t="str">
            <v>NMB</v>
          </cell>
          <cell r="M5215">
            <v>0</v>
          </cell>
          <cell r="N5215">
            <v>0</v>
          </cell>
          <cell r="O5215" t="str">
            <v>CLASSE</v>
          </cell>
          <cell r="P5215">
            <v>2</v>
          </cell>
          <cell r="Q5215">
            <v>30.8</v>
          </cell>
          <cell r="R5215">
            <v>11</v>
          </cell>
          <cell r="S5215">
            <v>30.800000000000011</v>
          </cell>
          <cell r="T5215" t="str">
            <v xml:space="preserve"> </v>
          </cell>
        </row>
        <row r="5216">
          <cell r="A5216" t="str">
            <v>86071100</v>
          </cell>
          <cell r="B5216" t="str">
            <v>Bogies et bissels de traction</v>
          </cell>
          <cell r="C5216">
            <v>38393</v>
          </cell>
          <cell r="D5216">
            <v>10</v>
          </cell>
          <cell r="E5216">
            <v>0</v>
          </cell>
          <cell r="F5216">
            <v>18</v>
          </cell>
          <cell r="G5216">
            <v>10</v>
          </cell>
          <cell r="H5216">
            <v>0</v>
          </cell>
          <cell r="I5216">
            <v>18</v>
          </cell>
          <cell r="J5216">
            <v>1</v>
          </cell>
          <cell r="K5216">
            <v>0</v>
          </cell>
          <cell r="L5216" t="str">
            <v>KGM</v>
          </cell>
          <cell r="M5216">
            <v>0</v>
          </cell>
          <cell r="N5216">
            <v>0</v>
          </cell>
          <cell r="O5216" t="str">
            <v>CLASSE</v>
          </cell>
          <cell r="P5216">
            <v>2</v>
          </cell>
          <cell r="Q5216">
            <v>30.8</v>
          </cell>
          <cell r="R5216">
            <v>11</v>
          </cell>
          <cell r="S5216">
            <v>30.800000000000011</v>
          </cell>
          <cell r="T5216" t="str">
            <v xml:space="preserve"> </v>
          </cell>
        </row>
        <row r="5217">
          <cell r="A5217" t="str">
            <v>86071200</v>
          </cell>
          <cell r="B5217" t="str">
            <v>Bogies et bissels autres que du 860711</v>
          </cell>
          <cell r="C5217">
            <v>38393</v>
          </cell>
          <cell r="D5217">
            <v>10</v>
          </cell>
          <cell r="E5217">
            <v>0</v>
          </cell>
          <cell r="F5217">
            <v>18</v>
          </cell>
          <cell r="G5217">
            <v>10</v>
          </cell>
          <cell r="H5217">
            <v>0</v>
          </cell>
          <cell r="I5217">
            <v>18</v>
          </cell>
          <cell r="J5217">
            <v>1</v>
          </cell>
          <cell r="K5217">
            <v>0</v>
          </cell>
          <cell r="L5217" t="str">
            <v>KGM</v>
          </cell>
          <cell r="M5217">
            <v>0</v>
          </cell>
          <cell r="N5217">
            <v>0</v>
          </cell>
          <cell r="O5217" t="str">
            <v>CLASSE</v>
          </cell>
          <cell r="P5217">
            <v>2</v>
          </cell>
          <cell r="Q5217">
            <v>30.8</v>
          </cell>
          <cell r="R5217">
            <v>11</v>
          </cell>
          <cell r="S5217">
            <v>30.800000000000011</v>
          </cell>
          <cell r="T5217" t="str">
            <v xml:space="preserve"> </v>
          </cell>
        </row>
        <row r="5218">
          <cell r="A5218" t="str">
            <v>86071900</v>
          </cell>
          <cell r="B5218" t="str">
            <v>Bogies,bissels essieux ,roues,&amp;leurs parties autres que du 860711 &amp; 860712</v>
          </cell>
          <cell r="C5218">
            <v>38393</v>
          </cell>
          <cell r="D5218">
            <v>10</v>
          </cell>
          <cell r="E5218">
            <v>0</v>
          </cell>
          <cell r="F5218">
            <v>18</v>
          </cell>
          <cell r="G5218">
            <v>10</v>
          </cell>
          <cell r="H5218">
            <v>0</v>
          </cell>
          <cell r="I5218">
            <v>18</v>
          </cell>
          <cell r="J5218">
            <v>1</v>
          </cell>
          <cell r="K5218">
            <v>0</v>
          </cell>
          <cell r="L5218" t="str">
            <v>KGM</v>
          </cell>
          <cell r="M5218">
            <v>0</v>
          </cell>
          <cell r="N5218">
            <v>0</v>
          </cell>
          <cell r="O5218" t="str">
            <v>CLASSE</v>
          </cell>
          <cell r="P5218">
            <v>2</v>
          </cell>
          <cell r="Q5218">
            <v>30.8</v>
          </cell>
          <cell r="R5218">
            <v>11</v>
          </cell>
          <cell r="S5218">
            <v>30.800000000000011</v>
          </cell>
          <cell r="T5218" t="str">
            <v xml:space="preserve"> </v>
          </cell>
        </row>
        <row r="5219">
          <cell r="A5219" t="str">
            <v>86072100</v>
          </cell>
          <cell r="B5219" t="str">
            <v>Freins a air comprime et leurs parties</v>
          </cell>
          <cell r="C5219">
            <v>38393</v>
          </cell>
          <cell r="D5219">
            <v>10</v>
          </cell>
          <cell r="E5219">
            <v>0</v>
          </cell>
          <cell r="F5219">
            <v>18</v>
          </cell>
          <cell r="G5219">
            <v>10</v>
          </cell>
          <cell r="H5219">
            <v>0</v>
          </cell>
          <cell r="I5219">
            <v>18</v>
          </cell>
          <cell r="J5219">
            <v>1</v>
          </cell>
          <cell r="K5219">
            <v>0</v>
          </cell>
          <cell r="L5219" t="str">
            <v>KGM</v>
          </cell>
          <cell r="M5219">
            <v>0</v>
          </cell>
          <cell r="N5219">
            <v>0</v>
          </cell>
          <cell r="O5219" t="str">
            <v>CLASSE</v>
          </cell>
          <cell r="P5219">
            <v>2</v>
          </cell>
          <cell r="Q5219">
            <v>30.8</v>
          </cell>
          <cell r="R5219">
            <v>11</v>
          </cell>
          <cell r="S5219">
            <v>30.800000000000011</v>
          </cell>
          <cell r="T5219" t="str">
            <v xml:space="preserve"> </v>
          </cell>
        </row>
        <row r="5220">
          <cell r="A5220" t="str">
            <v>86072900</v>
          </cell>
          <cell r="B5220" t="str">
            <v>Freins autres qu'a air comprime et leurs parties</v>
          </cell>
          <cell r="C5220">
            <v>38393</v>
          </cell>
          <cell r="D5220">
            <v>10</v>
          </cell>
          <cell r="E5220">
            <v>0</v>
          </cell>
          <cell r="F5220">
            <v>18</v>
          </cell>
          <cell r="G5220">
            <v>10</v>
          </cell>
          <cell r="H5220">
            <v>0</v>
          </cell>
          <cell r="I5220">
            <v>18</v>
          </cell>
          <cell r="J5220">
            <v>1</v>
          </cell>
          <cell r="K5220">
            <v>0</v>
          </cell>
          <cell r="L5220" t="str">
            <v>KGM</v>
          </cell>
          <cell r="M5220">
            <v>0</v>
          </cell>
          <cell r="N5220">
            <v>0</v>
          </cell>
          <cell r="O5220" t="str">
            <v>CLASSE</v>
          </cell>
          <cell r="P5220">
            <v>2</v>
          </cell>
          <cell r="Q5220">
            <v>30.8</v>
          </cell>
          <cell r="R5220">
            <v>11</v>
          </cell>
          <cell r="S5220">
            <v>30.800000000000011</v>
          </cell>
          <cell r="T5220" t="str">
            <v xml:space="preserve"> </v>
          </cell>
        </row>
        <row r="5221">
          <cell r="A5221" t="str">
            <v>86073000</v>
          </cell>
          <cell r="B5221" t="str">
            <v>Crochets et systemes d'attelage,tampons de chocs,et leurs parties</v>
          </cell>
          <cell r="C5221">
            <v>38393</v>
          </cell>
          <cell r="D5221">
            <v>10</v>
          </cell>
          <cell r="E5221">
            <v>0</v>
          </cell>
          <cell r="F5221">
            <v>18</v>
          </cell>
          <cell r="G5221">
            <v>10</v>
          </cell>
          <cell r="H5221">
            <v>0</v>
          </cell>
          <cell r="I5221">
            <v>18</v>
          </cell>
          <cell r="J5221">
            <v>1</v>
          </cell>
          <cell r="K5221">
            <v>0</v>
          </cell>
          <cell r="L5221" t="str">
            <v>KGM</v>
          </cell>
          <cell r="M5221">
            <v>0</v>
          </cell>
          <cell r="N5221">
            <v>0</v>
          </cell>
          <cell r="O5221" t="str">
            <v>CLASSE</v>
          </cell>
          <cell r="P5221">
            <v>2</v>
          </cell>
          <cell r="Q5221">
            <v>30.8</v>
          </cell>
          <cell r="R5221">
            <v>11</v>
          </cell>
          <cell r="S5221">
            <v>30.800000000000011</v>
          </cell>
          <cell r="T5221" t="str">
            <v xml:space="preserve"> </v>
          </cell>
        </row>
        <row r="5222">
          <cell r="A5222" t="str">
            <v>86079100</v>
          </cell>
          <cell r="B5222" t="str">
            <v>Parties de locomotives ou de locotracteurs,pour voies ferrees</v>
          </cell>
          <cell r="C5222">
            <v>38393</v>
          </cell>
          <cell r="D5222">
            <v>10</v>
          </cell>
          <cell r="E5222">
            <v>0</v>
          </cell>
          <cell r="F5222">
            <v>18</v>
          </cell>
          <cell r="G5222">
            <v>10</v>
          </cell>
          <cell r="H5222">
            <v>0</v>
          </cell>
          <cell r="I5222">
            <v>18</v>
          </cell>
          <cell r="J5222">
            <v>1</v>
          </cell>
          <cell r="K5222">
            <v>0</v>
          </cell>
          <cell r="L5222" t="str">
            <v>KGM</v>
          </cell>
          <cell r="M5222">
            <v>0</v>
          </cell>
          <cell r="N5222">
            <v>0</v>
          </cell>
          <cell r="O5222" t="str">
            <v>CLASSE</v>
          </cell>
          <cell r="P5222">
            <v>2</v>
          </cell>
          <cell r="Q5222">
            <v>30.8</v>
          </cell>
          <cell r="R5222">
            <v>11</v>
          </cell>
          <cell r="S5222">
            <v>30.800000000000011</v>
          </cell>
          <cell r="T5222" t="str">
            <v xml:space="preserve"> </v>
          </cell>
        </row>
        <row r="5223">
          <cell r="A5223" t="str">
            <v>86079900</v>
          </cell>
          <cell r="B5223" t="str">
            <v>Parties de vehicules,pour voies ferrees ou similaires du chapitre 86</v>
          </cell>
          <cell r="C5223">
            <v>38393</v>
          </cell>
          <cell r="D5223">
            <v>10</v>
          </cell>
          <cell r="E5223">
            <v>0</v>
          </cell>
          <cell r="F5223">
            <v>18</v>
          </cell>
          <cell r="G5223">
            <v>10</v>
          </cell>
          <cell r="H5223">
            <v>0</v>
          </cell>
          <cell r="I5223">
            <v>18</v>
          </cell>
          <cell r="J5223">
            <v>1</v>
          </cell>
          <cell r="K5223">
            <v>0</v>
          </cell>
          <cell r="L5223" t="str">
            <v>KGM</v>
          </cell>
          <cell r="M5223">
            <v>0</v>
          </cell>
          <cell r="N5223">
            <v>0</v>
          </cell>
          <cell r="O5223" t="str">
            <v>CLASSE</v>
          </cell>
          <cell r="P5223">
            <v>2</v>
          </cell>
          <cell r="Q5223">
            <v>30.8</v>
          </cell>
          <cell r="R5223">
            <v>11</v>
          </cell>
          <cell r="S5223">
            <v>30.800000000000011</v>
          </cell>
          <cell r="T5223" t="str">
            <v xml:space="preserve"> </v>
          </cell>
        </row>
        <row r="5224">
          <cell r="A5224" t="str">
            <v>86080000</v>
          </cell>
          <cell r="B5224" t="str">
            <v>Materiel fixe de voies ferrees,route,port,aerodrome...&amp; leurs parties</v>
          </cell>
          <cell r="C5224">
            <v>38393</v>
          </cell>
          <cell r="D5224">
            <v>10</v>
          </cell>
          <cell r="E5224">
            <v>0</v>
          </cell>
          <cell r="F5224">
            <v>18</v>
          </cell>
          <cell r="G5224">
            <v>10</v>
          </cell>
          <cell r="H5224">
            <v>0</v>
          </cell>
          <cell r="I5224">
            <v>18</v>
          </cell>
          <cell r="J5224">
            <v>1</v>
          </cell>
          <cell r="K5224">
            <v>0</v>
          </cell>
          <cell r="L5224" t="str">
            <v>KGM</v>
          </cell>
          <cell r="M5224">
            <v>0</v>
          </cell>
          <cell r="N5224">
            <v>0</v>
          </cell>
          <cell r="O5224" t="str">
            <v>CLASSE</v>
          </cell>
          <cell r="P5224">
            <v>2</v>
          </cell>
          <cell r="Q5224">
            <v>30.8</v>
          </cell>
          <cell r="R5224">
            <v>11</v>
          </cell>
          <cell r="S5224">
            <v>30.800000000000011</v>
          </cell>
          <cell r="T5224" t="str">
            <v xml:space="preserve"> </v>
          </cell>
        </row>
        <row r="5225">
          <cell r="A5225" t="str">
            <v>86090000</v>
          </cell>
          <cell r="B5225" t="str">
            <v>Cadres &amp; conteneurs de tous types destines a divers modes de transports</v>
          </cell>
          <cell r="C5225">
            <v>38393</v>
          </cell>
          <cell r="D5225">
            <v>10</v>
          </cell>
          <cell r="E5225">
            <v>0</v>
          </cell>
          <cell r="F5225">
            <v>18</v>
          </cell>
          <cell r="G5225">
            <v>10</v>
          </cell>
          <cell r="H5225">
            <v>0</v>
          </cell>
          <cell r="I5225">
            <v>18</v>
          </cell>
          <cell r="J5225">
            <v>1</v>
          </cell>
          <cell r="K5225">
            <v>0</v>
          </cell>
          <cell r="L5225" t="str">
            <v>NMB</v>
          </cell>
          <cell r="M5225">
            <v>0</v>
          </cell>
          <cell r="N5225">
            <v>0</v>
          </cell>
          <cell r="O5225" t="str">
            <v>CLASSE</v>
          </cell>
          <cell r="P5225">
            <v>2</v>
          </cell>
          <cell r="Q5225">
            <v>30.8</v>
          </cell>
          <cell r="R5225">
            <v>11</v>
          </cell>
          <cell r="S5225">
            <v>30.800000000000011</v>
          </cell>
          <cell r="T5225" t="str">
            <v xml:space="preserve"> </v>
          </cell>
        </row>
        <row r="5226">
          <cell r="A5226" t="str">
            <v>87011000</v>
          </cell>
          <cell r="B5226" t="str">
            <v>Motoculteurs</v>
          </cell>
          <cell r="C5226">
            <v>38393</v>
          </cell>
          <cell r="D5226">
            <v>10</v>
          </cell>
          <cell r="E5226">
            <v>0</v>
          </cell>
          <cell r="F5226">
            <v>18</v>
          </cell>
          <cell r="G5226">
            <v>10</v>
          </cell>
          <cell r="H5226">
            <v>0</v>
          </cell>
          <cell r="I5226">
            <v>18</v>
          </cell>
          <cell r="J5226">
            <v>1</v>
          </cell>
          <cell r="K5226">
            <v>0</v>
          </cell>
          <cell r="L5226" t="str">
            <v>NMB</v>
          </cell>
          <cell r="M5226">
            <v>0</v>
          </cell>
          <cell r="N5226">
            <v>0</v>
          </cell>
          <cell r="O5226" t="str">
            <v>CLASSE</v>
          </cell>
          <cell r="P5226">
            <v>2</v>
          </cell>
          <cell r="Q5226">
            <v>30.8</v>
          </cell>
          <cell r="R5226">
            <v>11</v>
          </cell>
          <cell r="S5226">
            <v>30.800000000000011</v>
          </cell>
          <cell r="T5226" t="str">
            <v xml:space="preserve"> </v>
          </cell>
        </row>
        <row r="5227">
          <cell r="A5227" t="str">
            <v>87012010</v>
          </cell>
          <cell r="B5227" t="str">
            <v>Tracteurs routiers pour semi-remorques d'une cylindr_x0002_e de moins de 4500 cm3</v>
          </cell>
          <cell r="C5227">
            <v>38393</v>
          </cell>
          <cell r="D5227">
            <v>10</v>
          </cell>
          <cell r="E5227">
            <v>0</v>
          </cell>
          <cell r="F5227">
            <v>18</v>
          </cell>
          <cell r="G5227">
            <v>10</v>
          </cell>
          <cell r="H5227">
            <v>0</v>
          </cell>
          <cell r="I5227">
            <v>18</v>
          </cell>
          <cell r="J5227">
            <v>1</v>
          </cell>
          <cell r="K5227">
            <v>0</v>
          </cell>
          <cell r="L5227" t="str">
            <v>NMB</v>
          </cell>
          <cell r="M5227">
            <v>0</v>
          </cell>
          <cell r="N5227">
            <v>0</v>
          </cell>
          <cell r="O5227" t="str">
            <v>CLASSE</v>
          </cell>
          <cell r="P5227">
            <v>2</v>
          </cell>
          <cell r="Q5227">
            <v>30.8</v>
          </cell>
          <cell r="R5227">
            <v>11</v>
          </cell>
          <cell r="S5227">
            <v>30.800000000000011</v>
          </cell>
          <cell r="T5227" t="str">
            <v xml:space="preserve"> </v>
          </cell>
        </row>
        <row r="5228">
          <cell r="A5228" t="str">
            <v>87012020</v>
          </cell>
          <cell r="B5228" t="str">
            <v>Tracteurs routiers pour semi-remorq d 'unecylindr_x0002_e de 4500 cm3 ou plus</v>
          </cell>
          <cell r="C5228">
            <v>38393</v>
          </cell>
          <cell r="D5228">
            <v>10</v>
          </cell>
          <cell r="E5228">
            <v>0</v>
          </cell>
          <cell r="F5228">
            <v>18</v>
          </cell>
          <cell r="G5228">
            <v>10</v>
          </cell>
          <cell r="H5228">
            <v>0</v>
          </cell>
          <cell r="I5228">
            <v>18</v>
          </cell>
          <cell r="J5228">
            <v>1</v>
          </cell>
          <cell r="K5228">
            <v>0</v>
          </cell>
          <cell r="L5228" t="str">
            <v>NMB</v>
          </cell>
          <cell r="M5228">
            <v>0</v>
          </cell>
          <cell r="N5228">
            <v>0</v>
          </cell>
          <cell r="O5228" t="str">
            <v>CLASSE</v>
          </cell>
          <cell r="P5228">
            <v>2</v>
          </cell>
          <cell r="Q5228">
            <v>30.8</v>
          </cell>
          <cell r="R5228">
            <v>11</v>
          </cell>
          <cell r="S5228">
            <v>30.800000000000011</v>
          </cell>
          <cell r="T5228" t="str">
            <v xml:space="preserve"> </v>
          </cell>
        </row>
        <row r="5229">
          <cell r="A5229" t="str">
            <v>87013010</v>
          </cell>
          <cell r="B5229" t="str">
            <v>Tracteurs _x0005_ chenilles de 4000 kg ou moins</v>
          </cell>
          <cell r="C5229">
            <v>38393</v>
          </cell>
          <cell r="D5229">
            <v>10</v>
          </cell>
          <cell r="E5229">
            <v>0</v>
          </cell>
          <cell r="F5229">
            <v>18</v>
          </cell>
          <cell r="G5229">
            <v>10</v>
          </cell>
          <cell r="H5229">
            <v>0</v>
          </cell>
          <cell r="I5229">
            <v>18</v>
          </cell>
          <cell r="J5229">
            <v>1</v>
          </cell>
          <cell r="K5229">
            <v>0</v>
          </cell>
          <cell r="L5229" t="str">
            <v>NMB</v>
          </cell>
          <cell r="M5229">
            <v>0</v>
          </cell>
          <cell r="N5229">
            <v>0</v>
          </cell>
          <cell r="O5229" t="str">
            <v>CLASSE</v>
          </cell>
          <cell r="P5229">
            <v>2</v>
          </cell>
          <cell r="Q5229">
            <v>30.8</v>
          </cell>
          <cell r="R5229">
            <v>11</v>
          </cell>
          <cell r="S5229">
            <v>30.800000000000011</v>
          </cell>
          <cell r="T5229" t="str">
            <v xml:space="preserve"> </v>
          </cell>
        </row>
        <row r="5230">
          <cell r="A5230" t="str">
            <v>87013020</v>
          </cell>
          <cell r="B5230" t="str">
            <v>Tracteurs _x0005_ chenilles de plus de 4000 kg</v>
          </cell>
          <cell r="C5230">
            <v>38393</v>
          </cell>
          <cell r="D5230">
            <v>10</v>
          </cell>
          <cell r="E5230">
            <v>0</v>
          </cell>
          <cell r="F5230">
            <v>18</v>
          </cell>
          <cell r="G5230">
            <v>10</v>
          </cell>
          <cell r="H5230">
            <v>0</v>
          </cell>
          <cell r="I5230">
            <v>18</v>
          </cell>
          <cell r="J5230">
            <v>1</v>
          </cell>
          <cell r="K5230">
            <v>0</v>
          </cell>
          <cell r="L5230" t="str">
            <v>NMB</v>
          </cell>
          <cell r="M5230">
            <v>0</v>
          </cell>
          <cell r="N5230">
            <v>0</v>
          </cell>
          <cell r="O5230" t="str">
            <v>CLASSE</v>
          </cell>
          <cell r="P5230">
            <v>2</v>
          </cell>
          <cell r="Q5230">
            <v>30.8</v>
          </cell>
          <cell r="R5230">
            <v>11</v>
          </cell>
          <cell r="S5230">
            <v>30.800000000000011</v>
          </cell>
          <cell r="T5230" t="str">
            <v xml:space="preserve"> </v>
          </cell>
        </row>
        <row r="5231">
          <cell r="A5231" t="str">
            <v>87019011</v>
          </cell>
          <cell r="B5231" t="str">
            <v>Tracteurs agricoles _x0005_ roues _x0005_ moteur _x0005_explosion ou _x0005_ combustion interne</v>
          </cell>
          <cell r="C5231">
            <v>38393</v>
          </cell>
          <cell r="D5231">
            <v>10</v>
          </cell>
          <cell r="E5231">
            <v>0</v>
          </cell>
          <cell r="F5231">
            <v>18</v>
          </cell>
          <cell r="G5231">
            <v>10</v>
          </cell>
          <cell r="H5231">
            <v>0</v>
          </cell>
          <cell r="I5231">
            <v>18</v>
          </cell>
          <cell r="J5231">
            <v>1</v>
          </cell>
          <cell r="K5231">
            <v>0</v>
          </cell>
          <cell r="L5231" t="str">
            <v>NMB</v>
          </cell>
          <cell r="M5231">
            <v>0</v>
          </cell>
          <cell r="N5231">
            <v>0</v>
          </cell>
          <cell r="O5231" t="str">
            <v>CLASSE</v>
          </cell>
          <cell r="P5231">
            <v>2</v>
          </cell>
          <cell r="Q5231">
            <v>30.8</v>
          </cell>
          <cell r="R5231">
            <v>11</v>
          </cell>
          <cell r="S5231">
            <v>30.800000000000011</v>
          </cell>
          <cell r="T5231" t="str">
            <v xml:space="preserve"> </v>
          </cell>
        </row>
        <row r="5232">
          <cell r="A5232" t="str">
            <v>87019012</v>
          </cell>
          <cell r="B5232" t="str">
            <v>Tracts _x0005_ roues aut.que agricl._x0005_ mot._x0005_ explo d'unecylindr_x0002_e de moins de 4500 cm3</v>
          </cell>
          <cell r="C5232">
            <v>38393</v>
          </cell>
          <cell r="D5232">
            <v>10</v>
          </cell>
          <cell r="E5232">
            <v>0</v>
          </cell>
          <cell r="F5232">
            <v>18</v>
          </cell>
          <cell r="G5232">
            <v>10</v>
          </cell>
          <cell r="H5232">
            <v>0</v>
          </cell>
          <cell r="I5232">
            <v>18</v>
          </cell>
          <cell r="J5232">
            <v>1</v>
          </cell>
          <cell r="K5232">
            <v>0</v>
          </cell>
          <cell r="L5232" t="str">
            <v>NMB</v>
          </cell>
          <cell r="M5232">
            <v>0</v>
          </cell>
          <cell r="N5232">
            <v>0</v>
          </cell>
          <cell r="O5232" t="str">
            <v>CLASSE</v>
          </cell>
          <cell r="P5232">
            <v>2</v>
          </cell>
          <cell r="Q5232">
            <v>30.8</v>
          </cell>
          <cell r="R5232">
            <v>11</v>
          </cell>
          <cell r="S5232">
            <v>30.800000000000011</v>
          </cell>
          <cell r="T5232" t="str">
            <v xml:space="preserve"> </v>
          </cell>
        </row>
        <row r="5233">
          <cell r="A5233" t="str">
            <v>87019013</v>
          </cell>
          <cell r="B5233" t="str">
            <v>Tracteurs _x0005_ r. aut. que agric._x0005_ mot._x0005_ explo cylindr_x0002_e de 4500 cm3 ou plus</v>
          </cell>
          <cell r="C5233">
            <v>38393</v>
          </cell>
          <cell r="D5233">
            <v>10</v>
          </cell>
          <cell r="E5233">
            <v>0</v>
          </cell>
          <cell r="F5233">
            <v>18</v>
          </cell>
          <cell r="G5233">
            <v>10</v>
          </cell>
          <cell r="H5233">
            <v>0</v>
          </cell>
          <cell r="I5233">
            <v>18</v>
          </cell>
          <cell r="J5233">
            <v>1</v>
          </cell>
          <cell r="K5233">
            <v>0</v>
          </cell>
          <cell r="L5233" t="str">
            <v>NMB</v>
          </cell>
          <cell r="M5233">
            <v>0</v>
          </cell>
          <cell r="N5233">
            <v>0</v>
          </cell>
          <cell r="O5233" t="str">
            <v>CLASSE</v>
          </cell>
          <cell r="P5233">
            <v>2</v>
          </cell>
          <cell r="Q5233">
            <v>30.8</v>
          </cell>
          <cell r="R5233">
            <v>11</v>
          </cell>
          <cell r="S5233">
            <v>30.800000000000011</v>
          </cell>
          <cell r="T5233" t="str">
            <v xml:space="preserve"> </v>
          </cell>
        </row>
        <row r="5234">
          <cell r="A5234" t="str">
            <v>87019020</v>
          </cell>
          <cell r="B5234" t="str">
            <v>Tracteurs _x0005_ moteurs electrique</v>
          </cell>
          <cell r="C5234">
            <v>38393</v>
          </cell>
          <cell r="D5234">
            <v>10</v>
          </cell>
          <cell r="E5234">
            <v>0</v>
          </cell>
          <cell r="F5234">
            <v>18</v>
          </cell>
          <cell r="G5234">
            <v>10</v>
          </cell>
          <cell r="H5234">
            <v>0</v>
          </cell>
          <cell r="I5234">
            <v>18</v>
          </cell>
          <cell r="J5234">
            <v>1</v>
          </cell>
          <cell r="K5234">
            <v>0</v>
          </cell>
          <cell r="L5234" t="str">
            <v>NMB</v>
          </cell>
          <cell r="M5234">
            <v>0</v>
          </cell>
          <cell r="N5234">
            <v>0</v>
          </cell>
          <cell r="O5234" t="str">
            <v>CLASSE</v>
          </cell>
          <cell r="P5234">
            <v>2</v>
          </cell>
          <cell r="Q5234">
            <v>30.8</v>
          </cell>
          <cell r="R5234">
            <v>11</v>
          </cell>
          <cell r="S5234">
            <v>30.800000000000011</v>
          </cell>
          <cell r="T5234" t="str">
            <v xml:space="preserve"> </v>
          </cell>
        </row>
        <row r="5235">
          <cell r="A5235" t="str">
            <v>87021010</v>
          </cell>
          <cell r="B5235" t="str">
            <v>Véhicule pour le transoprt de dix personnes ou plus, _x0005_ un essieu moteur , diesel .</v>
          </cell>
          <cell r="C5235">
            <v>38393</v>
          </cell>
          <cell r="D5235">
            <v>10</v>
          </cell>
          <cell r="E5235">
            <v>0</v>
          </cell>
          <cell r="F5235">
            <v>18</v>
          </cell>
          <cell r="G5235">
            <v>10</v>
          </cell>
          <cell r="H5235">
            <v>0</v>
          </cell>
          <cell r="I5235">
            <v>18</v>
          </cell>
          <cell r="J5235">
            <v>1</v>
          </cell>
          <cell r="K5235">
            <v>0</v>
          </cell>
          <cell r="L5235" t="str">
            <v>NMB</v>
          </cell>
          <cell r="M5235">
            <v>0</v>
          </cell>
          <cell r="N5235">
            <v>0</v>
          </cell>
          <cell r="O5235" t="str">
            <v>CLASSE</v>
          </cell>
          <cell r="P5235">
            <v>2</v>
          </cell>
          <cell r="Q5235">
            <v>30.8</v>
          </cell>
          <cell r="R5235">
            <v>11</v>
          </cell>
          <cell r="S5235">
            <v>30.800000000000011</v>
          </cell>
          <cell r="T5235" t="str">
            <v xml:space="preserve"> </v>
          </cell>
        </row>
        <row r="5236">
          <cell r="A5236" t="str">
            <v>87021090</v>
          </cell>
          <cell r="B5236" t="str">
            <v>Véhicule pour le transport de dix personnes ou plus,_x0005_ deux essieux moteur , diesel .</v>
          </cell>
          <cell r="C5236">
            <v>38393</v>
          </cell>
          <cell r="D5236">
            <v>30</v>
          </cell>
          <cell r="E5236">
            <v>0</v>
          </cell>
          <cell r="F5236">
            <v>18</v>
          </cell>
          <cell r="G5236">
            <v>30</v>
          </cell>
          <cell r="H5236">
            <v>0</v>
          </cell>
          <cell r="I5236">
            <v>18</v>
          </cell>
          <cell r="J5236">
            <v>1</v>
          </cell>
          <cell r="K5236">
            <v>0</v>
          </cell>
          <cell r="L5236" t="str">
            <v>NMB</v>
          </cell>
          <cell r="M5236">
            <v>0</v>
          </cell>
          <cell r="N5236">
            <v>0</v>
          </cell>
          <cell r="O5236" t="str">
            <v>CLASSE</v>
          </cell>
          <cell r="P5236">
            <v>4</v>
          </cell>
          <cell r="Q5236">
            <v>54.4</v>
          </cell>
          <cell r="R5236">
            <v>31</v>
          </cell>
          <cell r="S5236">
            <v>54.400000000000006</v>
          </cell>
          <cell r="T5236" t="str">
            <v xml:space="preserve"> </v>
          </cell>
        </row>
        <row r="5237">
          <cell r="A5237" t="str">
            <v>87029010</v>
          </cell>
          <cell r="B5237" t="str">
            <v>Véhicule pour le transport de dix personnes ou plus , _x0005_ un essieu moteur , essence.</v>
          </cell>
          <cell r="C5237">
            <v>38393</v>
          </cell>
          <cell r="D5237">
            <v>10</v>
          </cell>
          <cell r="E5237">
            <v>0</v>
          </cell>
          <cell r="F5237">
            <v>18</v>
          </cell>
          <cell r="G5237">
            <v>10</v>
          </cell>
          <cell r="H5237">
            <v>0</v>
          </cell>
          <cell r="I5237">
            <v>18</v>
          </cell>
          <cell r="J5237">
            <v>1</v>
          </cell>
          <cell r="K5237">
            <v>0</v>
          </cell>
          <cell r="L5237" t="str">
            <v>NMB</v>
          </cell>
          <cell r="M5237">
            <v>0</v>
          </cell>
          <cell r="N5237">
            <v>0</v>
          </cell>
          <cell r="O5237" t="str">
            <v>CLASSE</v>
          </cell>
          <cell r="P5237">
            <v>2</v>
          </cell>
          <cell r="Q5237">
            <v>30.8</v>
          </cell>
          <cell r="R5237">
            <v>11</v>
          </cell>
          <cell r="S5237">
            <v>30.800000000000011</v>
          </cell>
          <cell r="T5237" t="str">
            <v xml:space="preserve"> </v>
          </cell>
        </row>
        <row r="5238">
          <cell r="A5238" t="str">
            <v>87029090</v>
          </cell>
          <cell r="B5238" t="str">
            <v>Véhicules pour le transport de dix personnes ou plus, _x0005_ deux essieus moteur, essence.</v>
          </cell>
          <cell r="C5238">
            <v>38393</v>
          </cell>
          <cell r="D5238">
            <v>30</v>
          </cell>
          <cell r="E5238">
            <v>0</v>
          </cell>
          <cell r="F5238">
            <v>18</v>
          </cell>
          <cell r="G5238">
            <v>30</v>
          </cell>
          <cell r="H5238">
            <v>0</v>
          </cell>
          <cell r="I5238">
            <v>18</v>
          </cell>
          <cell r="J5238">
            <v>1</v>
          </cell>
          <cell r="K5238">
            <v>0</v>
          </cell>
          <cell r="L5238" t="str">
            <v>NMB</v>
          </cell>
          <cell r="M5238">
            <v>0</v>
          </cell>
          <cell r="N5238">
            <v>0</v>
          </cell>
          <cell r="O5238" t="str">
            <v>CLASSE</v>
          </cell>
          <cell r="P5238">
            <v>4</v>
          </cell>
          <cell r="Q5238">
            <v>54.4</v>
          </cell>
          <cell r="R5238">
            <v>31</v>
          </cell>
          <cell r="S5238">
            <v>54.400000000000006</v>
          </cell>
          <cell r="T5238" t="str">
            <v xml:space="preserve"> </v>
          </cell>
        </row>
        <row r="5239">
          <cell r="A5239" t="str">
            <v>87031000</v>
          </cell>
          <cell r="B5239" t="str">
            <v>Vehicules special pour deplacement sur neige,terrain golf,vehicules simila</v>
          </cell>
          <cell r="C5239">
            <v>38393</v>
          </cell>
          <cell r="D5239">
            <v>30</v>
          </cell>
          <cell r="E5239">
            <v>0</v>
          </cell>
          <cell r="F5239">
            <v>18</v>
          </cell>
          <cell r="G5239">
            <v>30</v>
          </cell>
          <cell r="H5239">
            <v>0</v>
          </cell>
          <cell r="I5239">
            <v>18</v>
          </cell>
          <cell r="J5239">
            <v>1</v>
          </cell>
          <cell r="K5239">
            <v>0</v>
          </cell>
          <cell r="L5239" t="str">
            <v>NMB</v>
          </cell>
          <cell r="M5239">
            <v>0</v>
          </cell>
          <cell r="N5239">
            <v>0</v>
          </cell>
          <cell r="O5239" t="str">
            <v>CLASSE</v>
          </cell>
          <cell r="P5239">
            <v>4</v>
          </cell>
          <cell r="Q5239">
            <v>54.4</v>
          </cell>
          <cell r="R5239">
            <v>31</v>
          </cell>
          <cell r="S5239">
            <v>54.400000000000006</v>
          </cell>
          <cell r="T5239" t="str">
            <v xml:space="preserve"> </v>
          </cell>
        </row>
        <row r="5240">
          <cell r="A5240" t="str">
            <v>87032110</v>
          </cell>
          <cell r="B5240" t="str">
            <v>Véhicules _x0005_ essence,cylindr_x0002_&lt;=1000cm3 _x0005_ unessieu moteur.</v>
          </cell>
          <cell r="C5240">
            <v>38393</v>
          </cell>
          <cell r="D5240">
            <v>30</v>
          </cell>
          <cell r="E5240">
            <v>0</v>
          </cell>
          <cell r="F5240">
            <v>18</v>
          </cell>
          <cell r="G5240">
            <v>30</v>
          </cell>
          <cell r="H5240">
            <v>0</v>
          </cell>
          <cell r="I5240">
            <v>18</v>
          </cell>
          <cell r="J5240">
            <v>1</v>
          </cell>
          <cell r="K5240">
            <v>0</v>
          </cell>
          <cell r="L5240" t="str">
            <v>NMB</v>
          </cell>
          <cell r="M5240">
            <v>0</v>
          </cell>
          <cell r="N5240">
            <v>0</v>
          </cell>
          <cell r="O5240" t="str">
            <v>CLASSE</v>
          </cell>
          <cell r="P5240">
            <v>4</v>
          </cell>
          <cell r="Q5240">
            <v>54.4</v>
          </cell>
          <cell r="R5240">
            <v>31</v>
          </cell>
          <cell r="S5240">
            <v>54.400000000000006</v>
          </cell>
          <cell r="T5240" t="str">
            <v xml:space="preserve"> </v>
          </cell>
        </row>
        <row r="5241">
          <cell r="A5241" t="str">
            <v>87032190</v>
          </cell>
          <cell r="B5241" t="str">
            <v>Vehicules _x0005_ essence,cylindr_x0002_e &lt;=1000cm3 _x0005_deux essieux moteur</v>
          </cell>
          <cell r="C5241">
            <v>38393</v>
          </cell>
          <cell r="D5241">
            <v>30</v>
          </cell>
          <cell r="E5241">
            <v>0</v>
          </cell>
          <cell r="F5241">
            <v>18</v>
          </cell>
          <cell r="G5241">
            <v>30</v>
          </cell>
          <cell r="H5241">
            <v>0</v>
          </cell>
          <cell r="I5241">
            <v>18</v>
          </cell>
          <cell r="J5241">
            <v>1</v>
          </cell>
          <cell r="K5241">
            <v>0</v>
          </cell>
          <cell r="L5241" t="str">
            <v>NMB</v>
          </cell>
          <cell r="M5241">
            <v>0</v>
          </cell>
          <cell r="N5241">
            <v>0</v>
          </cell>
          <cell r="O5241" t="str">
            <v>CLASSE</v>
          </cell>
          <cell r="P5241">
            <v>4</v>
          </cell>
          <cell r="Q5241">
            <v>54.4</v>
          </cell>
          <cell r="R5241">
            <v>31</v>
          </cell>
          <cell r="S5241">
            <v>54.400000000000006</v>
          </cell>
          <cell r="T5241" t="str">
            <v xml:space="preserve"> </v>
          </cell>
        </row>
        <row r="5242">
          <cell r="A5242" t="str">
            <v>87032210</v>
          </cell>
          <cell r="B5242" t="str">
            <v>Vehicules _x0005_ essence,cylindr_x0002_e&gt;1000cm3 &amp;&lt;=1500cm3, _x0005_ un essieu moteur</v>
          </cell>
          <cell r="C5242">
            <v>38393</v>
          </cell>
          <cell r="D5242">
            <v>30</v>
          </cell>
          <cell r="E5242">
            <v>0</v>
          </cell>
          <cell r="F5242">
            <v>18</v>
          </cell>
          <cell r="G5242">
            <v>30</v>
          </cell>
          <cell r="H5242">
            <v>0</v>
          </cell>
          <cell r="I5242">
            <v>18</v>
          </cell>
          <cell r="J5242">
            <v>1</v>
          </cell>
          <cell r="K5242">
            <v>0</v>
          </cell>
          <cell r="L5242" t="str">
            <v>NMB</v>
          </cell>
          <cell r="M5242">
            <v>0</v>
          </cell>
          <cell r="N5242">
            <v>0</v>
          </cell>
          <cell r="O5242" t="str">
            <v>CLASSE</v>
          </cell>
          <cell r="P5242">
            <v>4</v>
          </cell>
          <cell r="Q5242">
            <v>54.4</v>
          </cell>
          <cell r="R5242">
            <v>31</v>
          </cell>
          <cell r="S5242">
            <v>54.400000000000006</v>
          </cell>
          <cell r="T5242" t="str">
            <v xml:space="preserve"> </v>
          </cell>
        </row>
        <row r="5243">
          <cell r="A5243" t="str">
            <v>87032290</v>
          </cell>
          <cell r="B5243" t="str">
            <v>Vehicules _x0005_ essence,cylindr_x0002_e&gt;1500cm3 &amp;&lt;=3000cm3 _x0005_ deux essieux moteur</v>
          </cell>
          <cell r="C5243">
            <v>38393</v>
          </cell>
          <cell r="D5243">
            <v>30</v>
          </cell>
          <cell r="E5243">
            <v>0</v>
          </cell>
          <cell r="F5243">
            <v>18</v>
          </cell>
          <cell r="G5243">
            <v>30</v>
          </cell>
          <cell r="H5243">
            <v>0</v>
          </cell>
          <cell r="I5243">
            <v>18</v>
          </cell>
          <cell r="J5243">
            <v>1</v>
          </cell>
          <cell r="K5243">
            <v>0</v>
          </cell>
          <cell r="L5243" t="str">
            <v>NMB</v>
          </cell>
          <cell r="M5243">
            <v>0</v>
          </cell>
          <cell r="N5243">
            <v>0</v>
          </cell>
          <cell r="O5243" t="str">
            <v>CLASSE</v>
          </cell>
          <cell r="P5243">
            <v>4</v>
          </cell>
          <cell r="Q5243">
            <v>54.4</v>
          </cell>
          <cell r="R5243">
            <v>31</v>
          </cell>
          <cell r="S5243">
            <v>54.400000000000006</v>
          </cell>
          <cell r="T5243" t="str">
            <v xml:space="preserve"> </v>
          </cell>
        </row>
        <row r="5244">
          <cell r="A5244" t="str">
            <v>87032311</v>
          </cell>
          <cell r="B5244" t="str">
            <v>Véhicules auto. _x0005_ expl. d'une cylindr_x0002_ &gt;1500 cm3 mais &lt;=2000 cm3 _x0005_ 1 essieu moteur.</v>
          </cell>
          <cell r="C5244">
            <v>38393</v>
          </cell>
          <cell r="D5244">
            <v>30</v>
          </cell>
          <cell r="E5244">
            <v>0</v>
          </cell>
          <cell r="F5244">
            <v>18</v>
          </cell>
          <cell r="G5244">
            <v>30</v>
          </cell>
          <cell r="H5244">
            <v>0</v>
          </cell>
          <cell r="I5244">
            <v>18</v>
          </cell>
          <cell r="J5244">
            <v>1</v>
          </cell>
          <cell r="K5244">
            <v>0</v>
          </cell>
          <cell r="L5244" t="str">
            <v>NMB</v>
          </cell>
          <cell r="M5244">
            <v>0</v>
          </cell>
          <cell r="N5244">
            <v>0</v>
          </cell>
          <cell r="O5244" t="str">
            <v>CLASSE</v>
          </cell>
          <cell r="P5244">
            <v>4</v>
          </cell>
          <cell r="Q5244">
            <v>54.4</v>
          </cell>
          <cell r="R5244">
            <v>31</v>
          </cell>
          <cell r="S5244">
            <v>54.400000000000006</v>
          </cell>
          <cell r="T5244" t="str">
            <v xml:space="preserve"> </v>
          </cell>
        </row>
        <row r="5245">
          <cell r="A5245" t="str">
            <v>87032319</v>
          </cell>
          <cell r="B5245" t="str">
            <v>Véhicules auto. _x0005_ explo. d'une cylindr_x0002_ de plus de 2000 cm3 _x0005_ 1 essieu moteur.</v>
          </cell>
          <cell r="C5245">
            <v>38393</v>
          </cell>
          <cell r="D5245">
            <v>30</v>
          </cell>
          <cell r="E5245">
            <v>0</v>
          </cell>
          <cell r="F5245">
            <v>18</v>
          </cell>
          <cell r="G5245">
            <v>30</v>
          </cell>
          <cell r="H5245">
            <v>0</v>
          </cell>
          <cell r="I5245">
            <v>18</v>
          </cell>
          <cell r="J5245">
            <v>1</v>
          </cell>
          <cell r="K5245">
            <v>0</v>
          </cell>
          <cell r="L5245" t="str">
            <v>NMB</v>
          </cell>
          <cell r="M5245">
            <v>0</v>
          </cell>
          <cell r="N5245">
            <v>0</v>
          </cell>
          <cell r="O5245" t="str">
            <v>CLASSE</v>
          </cell>
          <cell r="P5245">
            <v>4</v>
          </cell>
          <cell r="Q5245">
            <v>54.4</v>
          </cell>
          <cell r="R5245">
            <v>31</v>
          </cell>
          <cell r="S5245">
            <v>54.400000000000006</v>
          </cell>
          <cell r="T5245" t="str">
            <v xml:space="preserve"> </v>
          </cell>
        </row>
        <row r="5246">
          <cell r="A5246" t="str">
            <v>87032390</v>
          </cell>
          <cell r="B5246" t="str">
            <v>Vehicules _x0005_ essence,cylindr_x0002_e &gt;1500 cm3 &amp;&lt;=3000cm3,_x0005_ deux essieux moteur</v>
          </cell>
          <cell r="C5246">
            <v>38393</v>
          </cell>
          <cell r="D5246">
            <v>30</v>
          </cell>
          <cell r="E5246">
            <v>0</v>
          </cell>
          <cell r="F5246">
            <v>18</v>
          </cell>
          <cell r="G5246">
            <v>30</v>
          </cell>
          <cell r="H5246">
            <v>0</v>
          </cell>
          <cell r="I5246">
            <v>18</v>
          </cell>
          <cell r="J5246">
            <v>1</v>
          </cell>
          <cell r="K5246">
            <v>0</v>
          </cell>
          <cell r="L5246" t="str">
            <v>NMB</v>
          </cell>
          <cell r="M5246">
            <v>0</v>
          </cell>
          <cell r="N5246">
            <v>0</v>
          </cell>
          <cell r="O5246" t="str">
            <v>CLASSE</v>
          </cell>
          <cell r="P5246">
            <v>4</v>
          </cell>
          <cell r="Q5246">
            <v>54.4</v>
          </cell>
          <cell r="R5246">
            <v>31</v>
          </cell>
          <cell r="S5246">
            <v>54.400000000000006</v>
          </cell>
          <cell r="T5246" t="str">
            <v xml:space="preserve"> </v>
          </cell>
        </row>
        <row r="5247">
          <cell r="A5247" t="str">
            <v>87032410</v>
          </cell>
          <cell r="B5247" t="str">
            <v>Vehicule _x0005_ essence,cylindr_x0002_e &gt;3000cm3, _x0005_ unessieu moteur</v>
          </cell>
          <cell r="C5247">
            <v>38393</v>
          </cell>
          <cell r="D5247">
            <v>30</v>
          </cell>
          <cell r="E5247">
            <v>0</v>
          </cell>
          <cell r="F5247">
            <v>18</v>
          </cell>
          <cell r="G5247">
            <v>30</v>
          </cell>
          <cell r="H5247">
            <v>0</v>
          </cell>
          <cell r="I5247">
            <v>18</v>
          </cell>
          <cell r="J5247">
            <v>1</v>
          </cell>
          <cell r="K5247">
            <v>0</v>
          </cell>
          <cell r="L5247" t="str">
            <v>NMB</v>
          </cell>
          <cell r="M5247">
            <v>0</v>
          </cell>
          <cell r="N5247">
            <v>0</v>
          </cell>
          <cell r="O5247" t="str">
            <v>CLASSE</v>
          </cell>
          <cell r="P5247">
            <v>4</v>
          </cell>
          <cell r="Q5247">
            <v>54.4</v>
          </cell>
          <cell r="R5247">
            <v>31</v>
          </cell>
          <cell r="S5247">
            <v>54.400000000000006</v>
          </cell>
          <cell r="T5247" t="str">
            <v xml:space="preserve"> </v>
          </cell>
        </row>
        <row r="5248">
          <cell r="A5248" t="str">
            <v>87032490</v>
          </cell>
          <cell r="B5248" t="str">
            <v>Vehicule _x0005_ essence,cylindr_x0002_e &gt;3000cm3 _x0005_deux essieux moteur</v>
          </cell>
          <cell r="C5248">
            <v>38393</v>
          </cell>
          <cell r="D5248">
            <v>30</v>
          </cell>
          <cell r="E5248">
            <v>0</v>
          </cell>
          <cell r="F5248">
            <v>18</v>
          </cell>
          <cell r="G5248">
            <v>30</v>
          </cell>
          <cell r="H5248">
            <v>0</v>
          </cell>
          <cell r="I5248">
            <v>18</v>
          </cell>
          <cell r="J5248">
            <v>1</v>
          </cell>
          <cell r="K5248">
            <v>0</v>
          </cell>
          <cell r="L5248" t="str">
            <v>NMB</v>
          </cell>
          <cell r="M5248">
            <v>0</v>
          </cell>
          <cell r="N5248">
            <v>0</v>
          </cell>
          <cell r="O5248" t="str">
            <v>CLASSE</v>
          </cell>
          <cell r="P5248">
            <v>4</v>
          </cell>
          <cell r="Q5248">
            <v>54.4</v>
          </cell>
          <cell r="R5248">
            <v>31</v>
          </cell>
          <cell r="S5248">
            <v>54.400000000000006</v>
          </cell>
          <cell r="T5248" t="str">
            <v xml:space="preserve"> </v>
          </cell>
        </row>
        <row r="5249">
          <cell r="A5249" t="str">
            <v>87033110</v>
          </cell>
          <cell r="B5249" t="str">
            <v>Vehicule diesel ou semi-diesel,cylindr_x0002_e&lt;1500cm3 _x0005_ un essieu moteur</v>
          </cell>
          <cell r="C5249">
            <v>38393</v>
          </cell>
          <cell r="D5249">
            <v>30</v>
          </cell>
          <cell r="E5249">
            <v>0</v>
          </cell>
          <cell r="F5249">
            <v>18</v>
          </cell>
          <cell r="G5249">
            <v>30</v>
          </cell>
          <cell r="H5249">
            <v>0</v>
          </cell>
          <cell r="I5249">
            <v>18</v>
          </cell>
          <cell r="J5249">
            <v>1</v>
          </cell>
          <cell r="K5249">
            <v>0</v>
          </cell>
          <cell r="L5249" t="str">
            <v>NMB</v>
          </cell>
          <cell r="M5249">
            <v>0</v>
          </cell>
          <cell r="N5249">
            <v>0</v>
          </cell>
          <cell r="O5249" t="str">
            <v>CLASSE</v>
          </cell>
          <cell r="P5249">
            <v>4</v>
          </cell>
          <cell r="Q5249">
            <v>54.4</v>
          </cell>
          <cell r="R5249">
            <v>31</v>
          </cell>
          <cell r="S5249">
            <v>54.400000000000006</v>
          </cell>
          <cell r="T5249" t="str">
            <v xml:space="preserve"> </v>
          </cell>
        </row>
        <row r="5250">
          <cell r="A5250" t="str">
            <v>87033190</v>
          </cell>
          <cell r="B5250" t="str">
            <v>Vehicule diesel ou semi-diesel,cylindr_x0002_e&lt;1500cm3 _x0005_ deux essieux moteur</v>
          </cell>
          <cell r="C5250">
            <v>38393</v>
          </cell>
          <cell r="D5250">
            <v>30</v>
          </cell>
          <cell r="E5250">
            <v>0</v>
          </cell>
          <cell r="F5250">
            <v>18</v>
          </cell>
          <cell r="G5250">
            <v>30</v>
          </cell>
          <cell r="H5250">
            <v>0</v>
          </cell>
          <cell r="I5250">
            <v>18</v>
          </cell>
          <cell r="J5250">
            <v>1</v>
          </cell>
          <cell r="K5250">
            <v>0</v>
          </cell>
          <cell r="L5250" t="str">
            <v>NMB</v>
          </cell>
          <cell r="M5250">
            <v>0</v>
          </cell>
          <cell r="N5250">
            <v>0</v>
          </cell>
          <cell r="O5250" t="str">
            <v>CLASSE</v>
          </cell>
          <cell r="P5250">
            <v>4</v>
          </cell>
          <cell r="Q5250">
            <v>54.4</v>
          </cell>
          <cell r="R5250">
            <v>31</v>
          </cell>
          <cell r="S5250">
            <v>54.400000000000006</v>
          </cell>
          <cell r="T5250" t="str">
            <v xml:space="preserve"> </v>
          </cell>
        </row>
        <row r="5251">
          <cell r="A5251" t="str">
            <v>87033211</v>
          </cell>
          <cell r="B5251" t="str">
            <v>Véhicules diesels cylindr_x0002_s &gt;1500 cm3 mais &lt;=2000 cm3 _x0005_ 1 essieu moteur</v>
          </cell>
          <cell r="C5251">
            <v>38393</v>
          </cell>
          <cell r="D5251">
            <v>30</v>
          </cell>
          <cell r="E5251">
            <v>0</v>
          </cell>
          <cell r="F5251">
            <v>18</v>
          </cell>
          <cell r="G5251">
            <v>30</v>
          </cell>
          <cell r="H5251">
            <v>0</v>
          </cell>
          <cell r="I5251">
            <v>18</v>
          </cell>
          <cell r="J5251">
            <v>1</v>
          </cell>
          <cell r="K5251">
            <v>0</v>
          </cell>
          <cell r="L5251" t="str">
            <v>NMB</v>
          </cell>
          <cell r="M5251">
            <v>0</v>
          </cell>
          <cell r="N5251">
            <v>0</v>
          </cell>
          <cell r="O5251" t="str">
            <v>CLASSE</v>
          </cell>
          <cell r="P5251">
            <v>4</v>
          </cell>
          <cell r="Q5251">
            <v>54.4</v>
          </cell>
          <cell r="R5251">
            <v>31</v>
          </cell>
          <cell r="S5251">
            <v>54.400000000000006</v>
          </cell>
          <cell r="T5251" t="str">
            <v xml:space="preserve"> </v>
          </cell>
        </row>
        <row r="5252">
          <cell r="A5252" t="str">
            <v>87033219</v>
          </cell>
          <cell r="B5252" t="str">
            <v>Véhicules diesels cylindr_x0002_ de plus de 2000 _x0005_ 2500 cm3 _x0005_ 1 essieu moteur.</v>
          </cell>
          <cell r="C5252">
            <v>38393</v>
          </cell>
          <cell r="D5252">
            <v>30</v>
          </cell>
          <cell r="E5252">
            <v>0</v>
          </cell>
          <cell r="F5252">
            <v>18</v>
          </cell>
          <cell r="G5252">
            <v>30</v>
          </cell>
          <cell r="H5252">
            <v>0</v>
          </cell>
          <cell r="I5252">
            <v>18</v>
          </cell>
          <cell r="J5252">
            <v>1</v>
          </cell>
          <cell r="K5252">
            <v>0</v>
          </cell>
          <cell r="L5252" t="str">
            <v>NMB</v>
          </cell>
          <cell r="M5252">
            <v>0</v>
          </cell>
          <cell r="N5252">
            <v>0</v>
          </cell>
          <cell r="O5252" t="str">
            <v>CLASSE</v>
          </cell>
          <cell r="P5252">
            <v>4</v>
          </cell>
          <cell r="Q5252">
            <v>54.4</v>
          </cell>
          <cell r="R5252">
            <v>31</v>
          </cell>
          <cell r="S5252">
            <v>54.400000000000006</v>
          </cell>
          <cell r="T5252" t="str">
            <v xml:space="preserve"> </v>
          </cell>
        </row>
        <row r="5253">
          <cell r="A5253" t="str">
            <v>87033290</v>
          </cell>
          <cell r="B5253" t="str">
            <v>Vehicules diesel ou semi-diesel,cylindr_x0002_e&gt;1500cm3 mais &lt;=2500cm3 _x0005_ deux essieux mot.</v>
          </cell>
          <cell r="C5253">
            <v>38393</v>
          </cell>
          <cell r="D5253">
            <v>30</v>
          </cell>
          <cell r="E5253">
            <v>0</v>
          </cell>
          <cell r="F5253">
            <v>18</v>
          </cell>
          <cell r="G5253">
            <v>30</v>
          </cell>
          <cell r="H5253">
            <v>0</v>
          </cell>
          <cell r="I5253">
            <v>18</v>
          </cell>
          <cell r="J5253">
            <v>1</v>
          </cell>
          <cell r="K5253">
            <v>0</v>
          </cell>
          <cell r="L5253" t="str">
            <v>NMB</v>
          </cell>
          <cell r="M5253">
            <v>0</v>
          </cell>
          <cell r="N5253">
            <v>0</v>
          </cell>
          <cell r="O5253" t="str">
            <v>CLASSE</v>
          </cell>
          <cell r="P5253">
            <v>4</v>
          </cell>
          <cell r="Q5253">
            <v>54.4</v>
          </cell>
          <cell r="R5253">
            <v>31</v>
          </cell>
          <cell r="S5253">
            <v>54.400000000000006</v>
          </cell>
          <cell r="T5253" t="str">
            <v xml:space="preserve"> </v>
          </cell>
        </row>
        <row r="5254">
          <cell r="A5254" t="str">
            <v>87033310</v>
          </cell>
          <cell r="B5254" t="str">
            <v>Vehicule diesel ou semi-diesel,cylindr_x0002_e&gt;2500cm3 _x0005_ un essieu moteur</v>
          </cell>
          <cell r="C5254">
            <v>38393</v>
          </cell>
          <cell r="D5254">
            <v>30</v>
          </cell>
          <cell r="E5254">
            <v>0</v>
          </cell>
          <cell r="F5254">
            <v>18</v>
          </cell>
          <cell r="G5254">
            <v>30</v>
          </cell>
          <cell r="H5254">
            <v>0</v>
          </cell>
          <cell r="I5254">
            <v>18</v>
          </cell>
          <cell r="J5254">
            <v>1</v>
          </cell>
          <cell r="K5254">
            <v>0</v>
          </cell>
          <cell r="L5254" t="str">
            <v>NMB</v>
          </cell>
          <cell r="M5254">
            <v>0</v>
          </cell>
          <cell r="N5254">
            <v>0</v>
          </cell>
          <cell r="O5254" t="str">
            <v>CLASSE</v>
          </cell>
          <cell r="P5254">
            <v>4</v>
          </cell>
          <cell r="Q5254">
            <v>54.4</v>
          </cell>
          <cell r="R5254">
            <v>31</v>
          </cell>
          <cell r="S5254">
            <v>54.400000000000006</v>
          </cell>
          <cell r="T5254" t="str">
            <v xml:space="preserve"> </v>
          </cell>
        </row>
        <row r="5255">
          <cell r="A5255" t="str">
            <v>87033390</v>
          </cell>
          <cell r="B5255" t="str">
            <v>Vehicule diesel ou semi-diesel,cylindr_x0002_e&gt;2500cm3 _x0005_ deux essieux moteur</v>
          </cell>
          <cell r="C5255">
            <v>38393</v>
          </cell>
          <cell r="D5255">
            <v>30</v>
          </cell>
          <cell r="E5255">
            <v>0</v>
          </cell>
          <cell r="F5255">
            <v>18</v>
          </cell>
          <cell r="G5255">
            <v>30</v>
          </cell>
          <cell r="H5255">
            <v>0</v>
          </cell>
          <cell r="I5255">
            <v>18</v>
          </cell>
          <cell r="J5255">
            <v>1</v>
          </cell>
          <cell r="K5255">
            <v>0</v>
          </cell>
          <cell r="L5255" t="str">
            <v>NMB</v>
          </cell>
          <cell r="M5255">
            <v>0</v>
          </cell>
          <cell r="N5255">
            <v>0</v>
          </cell>
          <cell r="O5255" t="str">
            <v>CLASSE</v>
          </cell>
          <cell r="P5255">
            <v>4</v>
          </cell>
          <cell r="Q5255">
            <v>54.4</v>
          </cell>
          <cell r="R5255">
            <v>31</v>
          </cell>
          <cell r="S5255">
            <v>54.400000000000006</v>
          </cell>
          <cell r="T5255" t="str">
            <v xml:space="preserve"> </v>
          </cell>
        </row>
        <row r="5256">
          <cell r="A5256" t="str">
            <v>87039010</v>
          </cell>
          <cell r="B5256" t="str">
            <v>Véhicules automobiles pour le transport de 10 personnes ou plus, chauffeur inclus.</v>
          </cell>
          <cell r="C5256">
            <v>38393</v>
          </cell>
          <cell r="D5256">
            <v>10</v>
          </cell>
          <cell r="E5256">
            <v>0</v>
          </cell>
          <cell r="F5256">
            <v>18</v>
          </cell>
          <cell r="G5256">
            <v>10</v>
          </cell>
          <cell r="H5256">
            <v>0</v>
          </cell>
          <cell r="I5256">
            <v>18</v>
          </cell>
          <cell r="J5256">
            <v>1</v>
          </cell>
          <cell r="K5256">
            <v>0</v>
          </cell>
          <cell r="L5256" t="str">
            <v>NMB</v>
          </cell>
          <cell r="M5256">
            <v>0</v>
          </cell>
          <cell r="N5256">
            <v>0</v>
          </cell>
          <cell r="O5256" t="str">
            <v>CLASSE</v>
          </cell>
          <cell r="P5256">
            <v>2</v>
          </cell>
          <cell r="Q5256">
            <v>30.8</v>
          </cell>
          <cell r="R5256">
            <v>11</v>
          </cell>
          <cell r="S5256">
            <v>30.800000000000011</v>
          </cell>
          <cell r="T5256" t="str">
            <v xml:space="preserve"> </v>
          </cell>
        </row>
        <row r="5257">
          <cell r="A5257" t="str">
            <v>87039090</v>
          </cell>
          <cell r="B5257" t="str">
            <v>Véhicules automobiles pour le transport des personnes, non d_x0002_nomm_x0002_s ni compris ailleurs.</v>
          </cell>
          <cell r="C5257">
            <v>38393</v>
          </cell>
          <cell r="D5257">
            <v>30</v>
          </cell>
          <cell r="E5257">
            <v>0</v>
          </cell>
          <cell r="F5257">
            <v>18</v>
          </cell>
          <cell r="G5257">
            <v>30</v>
          </cell>
          <cell r="H5257">
            <v>0</v>
          </cell>
          <cell r="I5257">
            <v>18</v>
          </cell>
          <cell r="J5257">
            <v>1</v>
          </cell>
          <cell r="K5257">
            <v>0</v>
          </cell>
          <cell r="L5257" t="str">
            <v>NMB</v>
          </cell>
          <cell r="M5257">
            <v>0</v>
          </cell>
          <cell r="N5257">
            <v>0</v>
          </cell>
          <cell r="O5257" t="str">
            <v>CLASSE</v>
          </cell>
          <cell r="P5257">
            <v>4</v>
          </cell>
          <cell r="Q5257">
            <v>54.4</v>
          </cell>
          <cell r="R5257">
            <v>31</v>
          </cell>
          <cell r="S5257">
            <v>54.400000000000006</v>
          </cell>
          <cell r="T5257" t="str">
            <v xml:space="preserve"> </v>
          </cell>
        </row>
        <row r="5258">
          <cell r="A5258" t="str">
            <v>87041000</v>
          </cell>
          <cell r="B5258" t="str">
            <v>Tombereaux automoteurs concus pr etre utilises en dehors du reseau routier</v>
          </cell>
          <cell r="C5258">
            <v>38393</v>
          </cell>
          <cell r="D5258">
            <v>10</v>
          </cell>
          <cell r="E5258">
            <v>0</v>
          </cell>
          <cell r="F5258">
            <v>18</v>
          </cell>
          <cell r="G5258">
            <v>10</v>
          </cell>
          <cell r="H5258">
            <v>0</v>
          </cell>
          <cell r="I5258">
            <v>18</v>
          </cell>
          <cell r="J5258">
            <v>1</v>
          </cell>
          <cell r="K5258">
            <v>0</v>
          </cell>
          <cell r="L5258" t="str">
            <v>NMB</v>
          </cell>
          <cell r="M5258">
            <v>0</v>
          </cell>
          <cell r="N5258">
            <v>0</v>
          </cell>
          <cell r="O5258" t="str">
            <v>CLASSE</v>
          </cell>
          <cell r="P5258">
            <v>2</v>
          </cell>
          <cell r="Q5258">
            <v>30.8</v>
          </cell>
          <cell r="R5258">
            <v>11</v>
          </cell>
          <cell r="S5258">
            <v>30.800000000000011</v>
          </cell>
          <cell r="T5258" t="str">
            <v xml:space="preserve"> </v>
          </cell>
        </row>
        <row r="5259">
          <cell r="A5259" t="str">
            <v>87042100</v>
          </cell>
          <cell r="B5259" t="str">
            <v>Vehicules utilitaires diesel d'1 pds total en charge maximal&lt;= 5 tonnes</v>
          </cell>
          <cell r="C5259">
            <v>38393</v>
          </cell>
          <cell r="D5259">
            <v>20</v>
          </cell>
          <cell r="E5259">
            <v>0</v>
          </cell>
          <cell r="F5259">
            <v>18</v>
          </cell>
          <cell r="G5259">
            <v>20</v>
          </cell>
          <cell r="H5259">
            <v>0</v>
          </cell>
          <cell r="I5259">
            <v>18</v>
          </cell>
          <cell r="J5259">
            <v>1</v>
          </cell>
          <cell r="K5259">
            <v>0</v>
          </cell>
          <cell r="L5259" t="str">
            <v>NMB</v>
          </cell>
          <cell r="M5259">
            <v>0</v>
          </cell>
          <cell r="N5259">
            <v>0</v>
          </cell>
          <cell r="O5259" t="str">
            <v>CLASSE</v>
          </cell>
          <cell r="P5259">
            <v>3</v>
          </cell>
          <cell r="Q5259">
            <v>42.6</v>
          </cell>
          <cell r="R5259">
            <v>21</v>
          </cell>
          <cell r="S5259">
            <v>42.599999999999994</v>
          </cell>
          <cell r="T5259" t="str">
            <v xml:space="preserve"> </v>
          </cell>
        </row>
        <row r="5260">
          <cell r="A5260" t="str">
            <v>87042200</v>
          </cell>
          <cell r="B5260" t="str">
            <v>Vehicules utilitaires diesel pds en charge maximal &gt;5 tonnes &amp; &lt;=20 tonnes</v>
          </cell>
          <cell r="C5260">
            <v>38393</v>
          </cell>
          <cell r="D5260">
            <v>10</v>
          </cell>
          <cell r="E5260">
            <v>0</v>
          </cell>
          <cell r="F5260">
            <v>18</v>
          </cell>
          <cell r="G5260">
            <v>10</v>
          </cell>
          <cell r="H5260">
            <v>0</v>
          </cell>
          <cell r="I5260">
            <v>18</v>
          </cell>
          <cell r="J5260">
            <v>1</v>
          </cell>
          <cell r="K5260">
            <v>0</v>
          </cell>
          <cell r="L5260" t="str">
            <v>NMB</v>
          </cell>
          <cell r="M5260">
            <v>0</v>
          </cell>
          <cell r="N5260">
            <v>0</v>
          </cell>
          <cell r="O5260" t="str">
            <v>CLASSE</v>
          </cell>
          <cell r="P5260">
            <v>2</v>
          </cell>
          <cell r="Q5260">
            <v>30.8</v>
          </cell>
          <cell r="R5260">
            <v>11</v>
          </cell>
          <cell r="S5260">
            <v>30.800000000000011</v>
          </cell>
          <cell r="T5260" t="str">
            <v xml:space="preserve"> </v>
          </cell>
        </row>
        <row r="5261">
          <cell r="A5261" t="str">
            <v>87042300</v>
          </cell>
          <cell r="B5261" t="str">
            <v>Vehicules utilitaires diesel d'1 poids en charge maximal &gt; 20t</v>
          </cell>
          <cell r="C5261">
            <v>38393</v>
          </cell>
          <cell r="D5261">
            <v>10</v>
          </cell>
          <cell r="E5261">
            <v>0</v>
          </cell>
          <cell r="F5261">
            <v>18</v>
          </cell>
          <cell r="G5261">
            <v>10</v>
          </cell>
          <cell r="H5261">
            <v>0</v>
          </cell>
          <cell r="I5261">
            <v>18</v>
          </cell>
          <cell r="J5261">
            <v>1</v>
          </cell>
          <cell r="K5261">
            <v>0</v>
          </cell>
          <cell r="L5261" t="str">
            <v>NMB</v>
          </cell>
          <cell r="M5261">
            <v>0</v>
          </cell>
          <cell r="N5261">
            <v>0</v>
          </cell>
          <cell r="O5261" t="str">
            <v>CLASSE</v>
          </cell>
          <cell r="P5261">
            <v>2</v>
          </cell>
          <cell r="Q5261">
            <v>30.8</v>
          </cell>
          <cell r="R5261">
            <v>11</v>
          </cell>
          <cell r="S5261">
            <v>30.800000000000011</v>
          </cell>
          <cell r="T5261" t="str">
            <v xml:space="preserve"> </v>
          </cell>
        </row>
        <row r="5262">
          <cell r="A5262" t="str">
            <v>87043100</v>
          </cell>
          <cell r="B5262" t="str">
            <v>Vehicules utilitaires essence d'1 poids en charge maximal &lt;= 5tonnes</v>
          </cell>
          <cell r="C5262">
            <v>38393</v>
          </cell>
          <cell r="D5262">
            <v>20</v>
          </cell>
          <cell r="E5262">
            <v>0</v>
          </cell>
          <cell r="F5262">
            <v>18</v>
          </cell>
          <cell r="G5262">
            <v>20</v>
          </cell>
          <cell r="H5262">
            <v>0</v>
          </cell>
          <cell r="I5262">
            <v>18</v>
          </cell>
          <cell r="J5262">
            <v>1</v>
          </cell>
          <cell r="K5262">
            <v>0</v>
          </cell>
          <cell r="L5262" t="str">
            <v>NMB</v>
          </cell>
          <cell r="M5262">
            <v>0</v>
          </cell>
          <cell r="N5262">
            <v>0</v>
          </cell>
          <cell r="O5262" t="str">
            <v>CLASSE</v>
          </cell>
          <cell r="P5262">
            <v>3</v>
          </cell>
          <cell r="Q5262">
            <v>42.6</v>
          </cell>
          <cell r="R5262">
            <v>21</v>
          </cell>
          <cell r="S5262">
            <v>42.599999999999994</v>
          </cell>
          <cell r="T5262" t="str">
            <v xml:space="preserve"> </v>
          </cell>
        </row>
        <row r="5263">
          <cell r="A5263" t="str">
            <v>87043200</v>
          </cell>
          <cell r="B5263" t="str">
            <v>Vehicules utilitaires essence d'un poids en charge maximal &gt; 5tonnes</v>
          </cell>
          <cell r="C5263">
            <v>38393</v>
          </cell>
          <cell r="D5263">
            <v>10</v>
          </cell>
          <cell r="E5263">
            <v>0</v>
          </cell>
          <cell r="F5263">
            <v>18</v>
          </cell>
          <cell r="G5263">
            <v>10</v>
          </cell>
          <cell r="H5263">
            <v>0</v>
          </cell>
          <cell r="I5263">
            <v>18</v>
          </cell>
          <cell r="J5263">
            <v>1</v>
          </cell>
          <cell r="K5263">
            <v>0</v>
          </cell>
          <cell r="L5263" t="str">
            <v>NMB</v>
          </cell>
          <cell r="M5263">
            <v>0</v>
          </cell>
          <cell r="N5263">
            <v>0</v>
          </cell>
          <cell r="O5263" t="str">
            <v>CLASSE</v>
          </cell>
          <cell r="P5263">
            <v>2</v>
          </cell>
          <cell r="Q5263">
            <v>30.8</v>
          </cell>
          <cell r="R5263">
            <v>11</v>
          </cell>
          <cell r="S5263">
            <v>30.800000000000011</v>
          </cell>
          <cell r="T5263" t="str">
            <v xml:space="preserve"> </v>
          </cell>
        </row>
        <row r="5264">
          <cell r="A5264" t="str">
            <v>87049000</v>
          </cell>
          <cell r="B5264" t="str">
            <v>Vehicules utilitaires du 8704 autres que 870410 a 870432,diesel ou essence</v>
          </cell>
          <cell r="C5264">
            <v>38393</v>
          </cell>
          <cell r="D5264">
            <v>10</v>
          </cell>
          <cell r="E5264">
            <v>0</v>
          </cell>
          <cell r="F5264">
            <v>18</v>
          </cell>
          <cell r="G5264">
            <v>10</v>
          </cell>
          <cell r="H5264">
            <v>0</v>
          </cell>
          <cell r="I5264">
            <v>18</v>
          </cell>
          <cell r="J5264">
            <v>1</v>
          </cell>
          <cell r="K5264">
            <v>0</v>
          </cell>
          <cell r="L5264" t="str">
            <v>NMB</v>
          </cell>
          <cell r="M5264">
            <v>0</v>
          </cell>
          <cell r="N5264">
            <v>0</v>
          </cell>
          <cell r="O5264" t="str">
            <v>CLASSE</v>
          </cell>
          <cell r="P5264">
            <v>2</v>
          </cell>
          <cell r="Q5264">
            <v>30.8</v>
          </cell>
          <cell r="R5264">
            <v>11</v>
          </cell>
          <cell r="S5264">
            <v>30.800000000000011</v>
          </cell>
          <cell r="T5264" t="str">
            <v xml:space="preserve"> </v>
          </cell>
        </row>
        <row r="5265">
          <cell r="A5265" t="str">
            <v>87051000</v>
          </cell>
          <cell r="B5265" t="str">
            <v>Camions-grues</v>
          </cell>
          <cell r="C5265">
            <v>38393</v>
          </cell>
          <cell r="D5265">
            <v>10</v>
          </cell>
          <cell r="E5265">
            <v>0</v>
          </cell>
          <cell r="F5265">
            <v>18</v>
          </cell>
          <cell r="G5265">
            <v>10</v>
          </cell>
          <cell r="H5265">
            <v>0</v>
          </cell>
          <cell r="I5265">
            <v>18</v>
          </cell>
          <cell r="J5265">
            <v>1</v>
          </cell>
          <cell r="K5265">
            <v>0</v>
          </cell>
          <cell r="L5265" t="str">
            <v>NMB</v>
          </cell>
          <cell r="M5265">
            <v>0</v>
          </cell>
          <cell r="N5265">
            <v>0</v>
          </cell>
          <cell r="O5265" t="str">
            <v>CLASSE</v>
          </cell>
          <cell r="P5265">
            <v>2</v>
          </cell>
          <cell r="Q5265">
            <v>30.8</v>
          </cell>
          <cell r="R5265">
            <v>11</v>
          </cell>
          <cell r="S5265">
            <v>30.800000000000011</v>
          </cell>
          <cell r="T5265" t="str">
            <v xml:space="preserve"> </v>
          </cell>
        </row>
        <row r="5266">
          <cell r="A5266" t="str">
            <v>87052000</v>
          </cell>
          <cell r="B5266" t="str">
            <v>Derricks automobiles pour le sondage ou le forage</v>
          </cell>
          <cell r="C5266">
            <v>38393</v>
          </cell>
          <cell r="D5266">
            <v>10</v>
          </cell>
          <cell r="E5266">
            <v>0</v>
          </cell>
          <cell r="F5266">
            <v>18</v>
          </cell>
          <cell r="G5266">
            <v>10</v>
          </cell>
          <cell r="H5266">
            <v>0</v>
          </cell>
          <cell r="I5266">
            <v>18</v>
          </cell>
          <cell r="J5266">
            <v>1</v>
          </cell>
          <cell r="K5266">
            <v>0</v>
          </cell>
          <cell r="L5266" t="str">
            <v>NMB</v>
          </cell>
          <cell r="M5266">
            <v>0</v>
          </cell>
          <cell r="N5266">
            <v>0</v>
          </cell>
          <cell r="O5266" t="str">
            <v>CLASSE</v>
          </cell>
          <cell r="P5266">
            <v>2</v>
          </cell>
          <cell r="Q5266">
            <v>30.8</v>
          </cell>
          <cell r="R5266">
            <v>11</v>
          </cell>
          <cell r="S5266">
            <v>30.800000000000011</v>
          </cell>
          <cell r="T5266" t="str">
            <v xml:space="preserve"> </v>
          </cell>
        </row>
        <row r="5267">
          <cell r="A5267" t="str">
            <v>87053000</v>
          </cell>
          <cell r="B5267" t="str">
            <v>Voiture de lutte contre l'incendie</v>
          </cell>
          <cell r="C5267">
            <v>38393</v>
          </cell>
          <cell r="D5267">
            <v>10</v>
          </cell>
          <cell r="E5267">
            <v>0</v>
          </cell>
          <cell r="F5267">
            <v>18</v>
          </cell>
          <cell r="G5267">
            <v>10</v>
          </cell>
          <cell r="H5267">
            <v>0</v>
          </cell>
          <cell r="I5267">
            <v>18</v>
          </cell>
          <cell r="J5267">
            <v>1</v>
          </cell>
          <cell r="K5267">
            <v>0</v>
          </cell>
          <cell r="L5267" t="str">
            <v>NMB</v>
          </cell>
          <cell r="M5267">
            <v>0</v>
          </cell>
          <cell r="N5267">
            <v>0</v>
          </cell>
          <cell r="O5267" t="str">
            <v>CLASSE</v>
          </cell>
          <cell r="P5267">
            <v>2</v>
          </cell>
          <cell r="Q5267">
            <v>30.8</v>
          </cell>
          <cell r="R5267">
            <v>11</v>
          </cell>
          <cell r="S5267">
            <v>30.800000000000011</v>
          </cell>
          <cell r="T5267" t="str">
            <v xml:space="preserve"> </v>
          </cell>
        </row>
        <row r="5268">
          <cell r="A5268" t="str">
            <v>87054000</v>
          </cell>
          <cell r="B5268" t="str">
            <v>Camions-betonnieres</v>
          </cell>
          <cell r="C5268">
            <v>38393</v>
          </cell>
          <cell r="D5268">
            <v>10</v>
          </cell>
          <cell r="E5268">
            <v>0</v>
          </cell>
          <cell r="F5268">
            <v>18</v>
          </cell>
          <cell r="G5268">
            <v>10</v>
          </cell>
          <cell r="H5268">
            <v>0</v>
          </cell>
          <cell r="I5268">
            <v>18</v>
          </cell>
          <cell r="J5268">
            <v>1</v>
          </cell>
          <cell r="K5268">
            <v>0</v>
          </cell>
          <cell r="L5268" t="str">
            <v>NMB</v>
          </cell>
          <cell r="M5268">
            <v>0</v>
          </cell>
          <cell r="N5268">
            <v>0</v>
          </cell>
          <cell r="O5268" t="str">
            <v>CLASSE</v>
          </cell>
          <cell r="P5268">
            <v>2</v>
          </cell>
          <cell r="Q5268">
            <v>30.8</v>
          </cell>
          <cell r="R5268">
            <v>11</v>
          </cell>
          <cell r="S5268">
            <v>30.800000000000011</v>
          </cell>
          <cell r="T5268" t="str">
            <v xml:space="preserve"> </v>
          </cell>
        </row>
        <row r="5269">
          <cell r="A5269" t="str">
            <v>87059000</v>
          </cell>
          <cell r="B5269" t="str">
            <v>Vehicules automobiles a usages speciaux autres que du 870510 a 870540</v>
          </cell>
          <cell r="C5269">
            <v>38393</v>
          </cell>
          <cell r="D5269">
            <v>10</v>
          </cell>
          <cell r="E5269">
            <v>0</v>
          </cell>
          <cell r="F5269">
            <v>18</v>
          </cell>
          <cell r="G5269">
            <v>10</v>
          </cell>
          <cell r="H5269">
            <v>0</v>
          </cell>
          <cell r="I5269">
            <v>18</v>
          </cell>
          <cell r="J5269">
            <v>1</v>
          </cell>
          <cell r="K5269">
            <v>0</v>
          </cell>
          <cell r="L5269" t="str">
            <v>NMB</v>
          </cell>
          <cell r="M5269">
            <v>0</v>
          </cell>
          <cell r="N5269">
            <v>0</v>
          </cell>
          <cell r="O5269" t="str">
            <v>CLASSE</v>
          </cell>
          <cell r="P5269">
            <v>2</v>
          </cell>
          <cell r="Q5269">
            <v>30.8</v>
          </cell>
          <cell r="R5269">
            <v>11</v>
          </cell>
          <cell r="S5269">
            <v>30.800000000000011</v>
          </cell>
          <cell r="T5269" t="str">
            <v xml:space="preserve"> </v>
          </cell>
        </row>
        <row r="5270">
          <cell r="A5270" t="str">
            <v>87060010</v>
          </cell>
          <cell r="B5270" t="str">
            <v>Chassis des vehicules auto des 8701 _x0005_ 8705_x0002_quip_x0002_s de leur moteur,_x0005_ un essieu moteur</v>
          </cell>
          <cell r="C5270">
            <v>38393</v>
          </cell>
          <cell r="D5270">
            <v>20</v>
          </cell>
          <cell r="E5270">
            <v>0</v>
          </cell>
          <cell r="F5270">
            <v>18</v>
          </cell>
          <cell r="G5270">
            <v>20</v>
          </cell>
          <cell r="H5270">
            <v>0</v>
          </cell>
          <cell r="I5270">
            <v>18</v>
          </cell>
          <cell r="J5270">
            <v>1</v>
          </cell>
          <cell r="K5270">
            <v>0</v>
          </cell>
          <cell r="L5270" t="str">
            <v>KGM</v>
          </cell>
          <cell r="M5270">
            <v>0</v>
          </cell>
          <cell r="N5270">
            <v>0</v>
          </cell>
          <cell r="O5270" t="str">
            <v>CLASSE</v>
          </cell>
          <cell r="P5270">
            <v>3</v>
          </cell>
          <cell r="Q5270">
            <v>42.6</v>
          </cell>
          <cell r="R5270">
            <v>21</v>
          </cell>
          <cell r="S5270">
            <v>42.599999999999994</v>
          </cell>
          <cell r="T5270" t="str">
            <v xml:space="preserve"> </v>
          </cell>
        </row>
        <row r="5271">
          <cell r="A5271" t="str">
            <v>87060090</v>
          </cell>
          <cell r="B5271" t="str">
            <v>Chassis des vehicules auto des 8701 _x0005_ 8705_x0002_quip_x0002_s de leur moteur,_x0005_ deux essieux moteu</v>
          </cell>
          <cell r="C5271">
            <v>38393</v>
          </cell>
          <cell r="D5271">
            <v>20</v>
          </cell>
          <cell r="E5271">
            <v>0</v>
          </cell>
          <cell r="F5271">
            <v>18</v>
          </cell>
          <cell r="G5271">
            <v>20</v>
          </cell>
          <cell r="H5271">
            <v>0</v>
          </cell>
          <cell r="I5271">
            <v>18</v>
          </cell>
          <cell r="J5271">
            <v>1</v>
          </cell>
          <cell r="K5271">
            <v>0</v>
          </cell>
          <cell r="L5271" t="str">
            <v>KGM</v>
          </cell>
          <cell r="M5271">
            <v>0</v>
          </cell>
          <cell r="N5271">
            <v>0</v>
          </cell>
          <cell r="O5271" t="str">
            <v>CLASSE</v>
          </cell>
          <cell r="P5271">
            <v>3</v>
          </cell>
          <cell r="Q5271">
            <v>42.6</v>
          </cell>
          <cell r="R5271">
            <v>21</v>
          </cell>
          <cell r="S5271">
            <v>42.599999999999994</v>
          </cell>
          <cell r="T5271" t="str">
            <v xml:space="preserve"> </v>
          </cell>
        </row>
        <row r="5272">
          <cell r="A5272" t="str">
            <v>87071000</v>
          </cell>
          <cell r="B5272" t="str">
            <v>Carrosseries des vehicules automobiles du n.8703 y compris les cabines</v>
          </cell>
          <cell r="C5272">
            <v>38393</v>
          </cell>
          <cell r="D5272">
            <v>20</v>
          </cell>
          <cell r="E5272">
            <v>0</v>
          </cell>
          <cell r="F5272">
            <v>18</v>
          </cell>
          <cell r="G5272">
            <v>20</v>
          </cell>
          <cell r="H5272">
            <v>0</v>
          </cell>
          <cell r="I5272">
            <v>18</v>
          </cell>
          <cell r="J5272">
            <v>1</v>
          </cell>
          <cell r="K5272">
            <v>0</v>
          </cell>
          <cell r="L5272" t="str">
            <v>KGM</v>
          </cell>
          <cell r="M5272">
            <v>0</v>
          </cell>
          <cell r="N5272">
            <v>0</v>
          </cell>
          <cell r="O5272" t="str">
            <v>CLASSE</v>
          </cell>
          <cell r="P5272">
            <v>3</v>
          </cell>
          <cell r="Q5272">
            <v>42.6</v>
          </cell>
          <cell r="R5272">
            <v>21</v>
          </cell>
          <cell r="S5272">
            <v>42.599999999999994</v>
          </cell>
          <cell r="T5272" t="str">
            <v xml:space="preserve"> </v>
          </cell>
        </row>
        <row r="5273">
          <cell r="A5273" t="str">
            <v>87079000</v>
          </cell>
          <cell r="B5273" t="str">
            <v>Carrosseries &amp; cabines des vehicules des n.8701,8702,8704,8705.</v>
          </cell>
          <cell r="C5273">
            <v>38393</v>
          </cell>
          <cell r="D5273">
            <v>20</v>
          </cell>
          <cell r="E5273">
            <v>0</v>
          </cell>
          <cell r="F5273">
            <v>18</v>
          </cell>
          <cell r="G5273">
            <v>20</v>
          </cell>
          <cell r="H5273">
            <v>0</v>
          </cell>
          <cell r="I5273">
            <v>18</v>
          </cell>
          <cell r="J5273">
            <v>1</v>
          </cell>
          <cell r="K5273">
            <v>0</v>
          </cell>
          <cell r="L5273" t="str">
            <v>KGM</v>
          </cell>
          <cell r="M5273">
            <v>0</v>
          </cell>
          <cell r="N5273">
            <v>0</v>
          </cell>
          <cell r="O5273" t="str">
            <v>CLASSE</v>
          </cell>
          <cell r="P5273">
            <v>3</v>
          </cell>
          <cell r="Q5273">
            <v>42.6</v>
          </cell>
          <cell r="R5273">
            <v>21</v>
          </cell>
          <cell r="S5273">
            <v>42.599999999999994</v>
          </cell>
          <cell r="T5273" t="str">
            <v xml:space="preserve"> </v>
          </cell>
        </row>
        <row r="5274">
          <cell r="A5274" t="str">
            <v>87081000</v>
          </cell>
          <cell r="B5274" t="str">
            <v>Pare-chocs et leurs parties des vehicules auto des n.8701 a 8705</v>
          </cell>
          <cell r="C5274">
            <v>38393</v>
          </cell>
          <cell r="D5274">
            <v>20</v>
          </cell>
          <cell r="E5274">
            <v>0</v>
          </cell>
          <cell r="F5274">
            <v>10</v>
          </cell>
          <cell r="G5274">
            <v>20</v>
          </cell>
          <cell r="H5274">
            <v>0</v>
          </cell>
          <cell r="I5274">
            <v>18</v>
          </cell>
          <cell r="J5274">
            <v>1</v>
          </cell>
          <cell r="K5274">
            <v>0</v>
          </cell>
          <cell r="L5274" t="str">
            <v>KGM</v>
          </cell>
          <cell r="M5274">
            <v>0</v>
          </cell>
          <cell r="N5274">
            <v>0</v>
          </cell>
          <cell r="O5274" t="str">
            <v>CLASSE</v>
          </cell>
          <cell r="P5274">
            <v>3</v>
          </cell>
          <cell r="Q5274">
            <v>42.6</v>
          </cell>
          <cell r="R5274">
            <v>21</v>
          </cell>
          <cell r="S5274">
            <v>42.599999999999994</v>
          </cell>
          <cell r="T5274" t="str">
            <v xml:space="preserve"> </v>
          </cell>
        </row>
        <row r="5275">
          <cell r="A5275" t="str">
            <v>87082100</v>
          </cell>
          <cell r="B5275" t="str">
            <v>Ceintures de securite des vehicules auto des n.8701 a 8705</v>
          </cell>
          <cell r="C5275">
            <v>38393</v>
          </cell>
          <cell r="D5275">
            <v>20</v>
          </cell>
          <cell r="E5275">
            <v>0</v>
          </cell>
          <cell r="F5275">
            <v>10</v>
          </cell>
          <cell r="G5275">
            <v>20</v>
          </cell>
          <cell r="H5275">
            <v>0</v>
          </cell>
          <cell r="I5275">
            <v>18</v>
          </cell>
          <cell r="J5275">
            <v>1</v>
          </cell>
          <cell r="K5275">
            <v>0</v>
          </cell>
          <cell r="L5275" t="str">
            <v>KGM</v>
          </cell>
          <cell r="M5275">
            <v>0</v>
          </cell>
          <cell r="N5275">
            <v>0</v>
          </cell>
          <cell r="O5275" t="str">
            <v>CLASSE</v>
          </cell>
          <cell r="P5275">
            <v>3</v>
          </cell>
          <cell r="Q5275">
            <v>42.6</v>
          </cell>
          <cell r="R5275">
            <v>21</v>
          </cell>
          <cell r="S5275">
            <v>42.599999999999994</v>
          </cell>
          <cell r="T5275" t="str">
            <v xml:space="preserve"> </v>
          </cell>
        </row>
        <row r="5276">
          <cell r="A5276" t="str">
            <v>87082900</v>
          </cell>
          <cell r="B5276" t="str">
            <v>Parties et accessoires de carrosseries automobiles du no.8701 a 8705</v>
          </cell>
          <cell r="C5276">
            <v>38393</v>
          </cell>
          <cell r="D5276">
            <v>20</v>
          </cell>
          <cell r="E5276">
            <v>0</v>
          </cell>
          <cell r="F5276">
            <v>10</v>
          </cell>
          <cell r="G5276">
            <v>20</v>
          </cell>
          <cell r="H5276">
            <v>0</v>
          </cell>
          <cell r="I5276">
            <v>18</v>
          </cell>
          <cell r="J5276">
            <v>1</v>
          </cell>
          <cell r="K5276">
            <v>0</v>
          </cell>
          <cell r="L5276" t="str">
            <v>KGM</v>
          </cell>
          <cell r="M5276">
            <v>0</v>
          </cell>
          <cell r="N5276">
            <v>0</v>
          </cell>
          <cell r="O5276" t="str">
            <v>CLASSE</v>
          </cell>
          <cell r="P5276">
            <v>3</v>
          </cell>
          <cell r="Q5276">
            <v>42.6</v>
          </cell>
          <cell r="R5276">
            <v>21</v>
          </cell>
          <cell r="S5276">
            <v>42.599999999999994</v>
          </cell>
          <cell r="T5276" t="str">
            <v xml:space="preserve"> </v>
          </cell>
        </row>
        <row r="5277">
          <cell r="A5277" t="str">
            <v>87083100</v>
          </cell>
          <cell r="B5277" t="str">
            <v>Garnitures de freins montees des vehicules des n.8701 a 8705</v>
          </cell>
          <cell r="C5277">
            <v>38393</v>
          </cell>
          <cell r="D5277">
            <v>20</v>
          </cell>
          <cell r="E5277">
            <v>0</v>
          </cell>
          <cell r="F5277">
            <v>10</v>
          </cell>
          <cell r="G5277">
            <v>20</v>
          </cell>
          <cell r="H5277">
            <v>0</v>
          </cell>
          <cell r="I5277">
            <v>18</v>
          </cell>
          <cell r="J5277">
            <v>1</v>
          </cell>
          <cell r="K5277">
            <v>0</v>
          </cell>
          <cell r="L5277" t="str">
            <v>KGM</v>
          </cell>
          <cell r="M5277">
            <v>0</v>
          </cell>
          <cell r="N5277">
            <v>0</v>
          </cell>
          <cell r="O5277" t="str">
            <v>CLASSE</v>
          </cell>
          <cell r="P5277">
            <v>3</v>
          </cell>
          <cell r="Q5277">
            <v>42.6</v>
          </cell>
          <cell r="R5277">
            <v>21</v>
          </cell>
          <cell r="S5277">
            <v>42.599999999999994</v>
          </cell>
          <cell r="T5277" t="str">
            <v xml:space="preserve"> </v>
          </cell>
        </row>
        <row r="5278">
          <cell r="A5278" t="str">
            <v>87083900</v>
          </cell>
          <cell r="B5278" t="str">
            <v>Freins &amp; servo-freins &amp; leurs parties des vehicules du 8701 a 8705 ndnca</v>
          </cell>
          <cell r="C5278">
            <v>38393</v>
          </cell>
          <cell r="D5278">
            <v>20</v>
          </cell>
          <cell r="E5278">
            <v>0</v>
          </cell>
          <cell r="F5278">
            <v>10</v>
          </cell>
          <cell r="G5278">
            <v>20</v>
          </cell>
          <cell r="H5278">
            <v>0</v>
          </cell>
          <cell r="I5278">
            <v>18</v>
          </cell>
          <cell r="J5278">
            <v>1</v>
          </cell>
          <cell r="K5278">
            <v>0</v>
          </cell>
          <cell r="L5278" t="str">
            <v>KGM</v>
          </cell>
          <cell r="M5278">
            <v>0</v>
          </cell>
          <cell r="N5278">
            <v>0</v>
          </cell>
          <cell r="O5278" t="str">
            <v>CLASSE</v>
          </cell>
          <cell r="P5278">
            <v>3</v>
          </cell>
          <cell r="Q5278">
            <v>42.6</v>
          </cell>
          <cell r="R5278">
            <v>21</v>
          </cell>
          <cell r="S5278">
            <v>42.599999999999994</v>
          </cell>
          <cell r="T5278" t="str">
            <v xml:space="preserve"> </v>
          </cell>
        </row>
        <row r="5279">
          <cell r="A5279" t="str">
            <v>87084000</v>
          </cell>
          <cell r="B5279" t="str">
            <v>Boites de vitesse des vehicules des n.8701 a 8705</v>
          </cell>
          <cell r="C5279">
            <v>38393</v>
          </cell>
          <cell r="D5279">
            <v>20</v>
          </cell>
          <cell r="E5279">
            <v>0</v>
          </cell>
          <cell r="F5279">
            <v>10</v>
          </cell>
          <cell r="G5279">
            <v>20</v>
          </cell>
          <cell r="H5279">
            <v>0</v>
          </cell>
          <cell r="I5279">
            <v>18</v>
          </cell>
          <cell r="J5279">
            <v>1</v>
          </cell>
          <cell r="K5279">
            <v>0</v>
          </cell>
          <cell r="L5279" t="str">
            <v>KGM</v>
          </cell>
          <cell r="M5279">
            <v>0</v>
          </cell>
          <cell r="N5279">
            <v>0</v>
          </cell>
          <cell r="O5279" t="str">
            <v>CLASSE</v>
          </cell>
          <cell r="P5279">
            <v>3</v>
          </cell>
          <cell r="Q5279">
            <v>42.6</v>
          </cell>
          <cell r="R5279">
            <v>21</v>
          </cell>
          <cell r="S5279">
            <v>42.599999999999994</v>
          </cell>
          <cell r="T5279" t="str">
            <v xml:space="preserve"> </v>
          </cell>
        </row>
        <row r="5280">
          <cell r="A5280" t="str">
            <v>87085000</v>
          </cell>
          <cell r="B5280" t="str">
            <v>Ponts avec differentiel, meme pourvus d'autres organes de transmission</v>
          </cell>
          <cell r="C5280">
            <v>38393</v>
          </cell>
          <cell r="D5280">
            <v>20</v>
          </cell>
          <cell r="E5280">
            <v>0</v>
          </cell>
          <cell r="F5280">
            <v>10</v>
          </cell>
          <cell r="G5280">
            <v>20</v>
          </cell>
          <cell r="H5280">
            <v>0</v>
          </cell>
          <cell r="I5280">
            <v>18</v>
          </cell>
          <cell r="J5280">
            <v>1</v>
          </cell>
          <cell r="K5280">
            <v>0</v>
          </cell>
          <cell r="L5280" t="str">
            <v>KGM</v>
          </cell>
          <cell r="M5280">
            <v>0</v>
          </cell>
          <cell r="N5280">
            <v>0</v>
          </cell>
          <cell r="O5280" t="str">
            <v>CLASSE</v>
          </cell>
          <cell r="P5280">
            <v>3</v>
          </cell>
          <cell r="Q5280">
            <v>42.6</v>
          </cell>
          <cell r="R5280">
            <v>21</v>
          </cell>
          <cell r="S5280">
            <v>42.599999999999994</v>
          </cell>
          <cell r="T5280" t="str">
            <v xml:space="preserve"> </v>
          </cell>
        </row>
        <row r="5281">
          <cell r="A5281" t="str">
            <v>87086000</v>
          </cell>
          <cell r="B5281" t="str">
            <v>Essieux porteurs et leurs parties des vehicules du 8701 a 8705</v>
          </cell>
          <cell r="C5281">
            <v>38393</v>
          </cell>
          <cell r="D5281">
            <v>10</v>
          </cell>
          <cell r="E5281">
            <v>0</v>
          </cell>
          <cell r="F5281">
            <v>10</v>
          </cell>
          <cell r="G5281">
            <v>10</v>
          </cell>
          <cell r="H5281">
            <v>0</v>
          </cell>
          <cell r="I5281">
            <v>18</v>
          </cell>
          <cell r="J5281">
            <v>1</v>
          </cell>
          <cell r="K5281">
            <v>0</v>
          </cell>
          <cell r="L5281" t="str">
            <v>KGM</v>
          </cell>
          <cell r="M5281">
            <v>0</v>
          </cell>
          <cell r="N5281">
            <v>0</v>
          </cell>
          <cell r="O5281" t="str">
            <v>CLASSE</v>
          </cell>
          <cell r="P5281">
            <v>2</v>
          </cell>
          <cell r="Q5281">
            <v>30.8</v>
          </cell>
          <cell r="R5281">
            <v>11</v>
          </cell>
          <cell r="S5281">
            <v>30.800000000000011</v>
          </cell>
          <cell r="T5281" t="str">
            <v xml:space="preserve"> </v>
          </cell>
        </row>
        <row r="5282">
          <cell r="A5282" t="str">
            <v>87087000</v>
          </cell>
          <cell r="B5282" t="str">
            <v>Roues, leurs parties et accessoires des vehicules du 8701 a 8705</v>
          </cell>
          <cell r="C5282">
            <v>38393</v>
          </cell>
          <cell r="D5282">
            <v>20</v>
          </cell>
          <cell r="E5282">
            <v>0</v>
          </cell>
          <cell r="F5282">
            <v>10</v>
          </cell>
          <cell r="G5282">
            <v>20</v>
          </cell>
          <cell r="H5282">
            <v>0</v>
          </cell>
          <cell r="I5282">
            <v>18</v>
          </cell>
          <cell r="J5282">
            <v>1</v>
          </cell>
          <cell r="K5282">
            <v>0</v>
          </cell>
          <cell r="L5282" t="str">
            <v>KGM</v>
          </cell>
          <cell r="M5282">
            <v>0</v>
          </cell>
          <cell r="N5282">
            <v>0</v>
          </cell>
          <cell r="O5282" t="str">
            <v>CLASSE</v>
          </cell>
          <cell r="P5282">
            <v>3</v>
          </cell>
          <cell r="Q5282">
            <v>42.6</v>
          </cell>
          <cell r="R5282">
            <v>21</v>
          </cell>
          <cell r="S5282">
            <v>42.599999999999994</v>
          </cell>
          <cell r="T5282" t="str">
            <v xml:space="preserve"> </v>
          </cell>
        </row>
        <row r="5283">
          <cell r="A5283" t="str">
            <v>87088000</v>
          </cell>
          <cell r="B5283" t="str">
            <v>Amortisseurs de suspension des vehicules du 8701 a 8705</v>
          </cell>
          <cell r="C5283">
            <v>38393</v>
          </cell>
          <cell r="D5283">
            <v>20</v>
          </cell>
          <cell r="E5283">
            <v>0</v>
          </cell>
          <cell r="F5283">
            <v>10</v>
          </cell>
          <cell r="G5283">
            <v>20</v>
          </cell>
          <cell r="H5283">
            <v>0</v>
          </cell>
          <cell r="I5283">
            <v>18</v>
          </cell>
          <cell r="J5283">
            <v>1</v>
          </cell>
          <cell r="K5283">
            <v>0</v>
          </cell>
          <cell r="L5283" t="str">
            <v>KGM</v>
          </cell>
          <cell r="M5283">
            <v>0</v>
          </cell>
          <cell r="N5283">
            <v>0</v>
          </cell>
          <cell r="O5283" t="str">
            <v>CLASSE</v>
          </cell>
          <cell r="P5283">
            <v>3</v>
          </cell>
          <cell r="Q5283">
            <v>42.6</v>
          </cell>
          <cell r="R5283">
            <v>21</v>
          </cell>
          <cell r="S5283">
            <v>42.599999999999994</v>
          </cell>
          <cell r="T5283" t="str">
            <v xml:space="preserve"> </v>
          </cell>
        </row>
        <row r="5284">
          <cell r="A5284" t="str">
            <v>87089100</v>
          </cell>
          <cell r="B5284" t="str">
            <v>Radiateurs des vehicules automobiles des n. 87.01 a 87.05</v>
          </cell>
          <cell r="C5284">
            <v>38393</v>
          </cell>
          <cell r="D5284">
            <v>20</v>
          </cell>
          <cell r="E5284">
            <v>0</v>
          </cell>
          <cell r="F5284">
            <v>10</v>
          </cell>
          <cell r="G5284">
            <v>20</v>
          </cell>
          <cell r="H5284">
            <v>0</v>
          </cell>
          <cell r="I5284">
            <v>18</v>
          </cell>
          <cell r="J5284">
            <v>1</v>
          </cell>
          <cell r="K5284">
            <v>0</v>
          </cell>
          <cell r="L5284" t="str">
            <v>KGM</v>
          </cell>
          <cell r="M5284">
            <v>0</v>
          </cell>
          <cell r="N5284">
            <v>0</v>
          </cell>
          <cell r="O5284" t="str">
            <v>CLASSE</v>
          </cell>
          <cell r="P5284">
            <v>3</v>
          </cell>
          <cell r="Q5284">
            <v>42.6</v>
          </cell>
          <cell r="R5284">
            <v>21</v>
          </cell>
          <cell r="S5284">
            <v>42.599999999999994</v>
          </cell>
          <cell r="T5284" t="str">
            <v xml:space="preserve"> </v>
          </cell>
        </row>
        <row r="5285">
          <cell r="A5285" t="str">
            <v>87089200</v>
          </cell>
          <cell r="B5285" t="str">
            <v>Silencieux et tuyaux d'echappement des vehicules du no. 8701 a 8705</v>
          </cell>
          <cell r="C5285">
            <v>38393</v>
          </cell>
          <cell r="D5285">
            <v>20</v>
          </cell>
          <cell r="E5285">
            <v>0</v>
          </cell>
          <cell r="F5285">
            <v>10</v>
          </cell>
          <cell r="G5285">
            <v>20</v>
          </cell>
          <cell r="H5285">
            <v>0</v>
          </cell>
          <cell r="I5285">
            <v>18</v>
          </cell>
          <cell r="J5285">
            <v>1</v>
          </cell>
          <cell r="K5285">
            <v>0</v>
          </cell>
          <cell r="L5285" t="str">
            <v>KGM</v>
          </cell>
          <cell r="M5285">
            <v>0</v>
          </cell>
          <cell r="N5285">
            <v>0</v>
          </cell>
          <cell r="O5285" t="str">
            <v>CLASSE</v>
          </cell>
          <cell r="P5285">
            <v>3</v>
          </cell>
          <cell r="Q5285">
            <v>42.6</v>
          </cell>
          <cell r="R5285">
            <v>21</v>
          </cell>
          <cell r="S5285">
            <v>42.599999999999994</v>
          </cell>
          <cell r="T5285" t="str">
            <v xml:space="preserve"> </v>
          </cell>
        </row>
        <row r="5286">
          <cell r="A5286" t="str">
            <v>87089300</v>
          </cell>
          <cell r="B5286" t="str">
            <v>Embrayages et leurs parties des vehicules du 8701 a 8705</v>
          </cell>
          <cell r="C5286">
            <v>38393</v>
          </cell>
          <cell r="D5286">
            <v>20</v>
          </cell>
          <cell r="E5286">
            <v>0</v>
          </cell>
          <cell r="F5286">
            <v>10</v>
          </cell>
          <cell r="G5286">
            <v>20</v>
          </cell>
          <cell r="H5286">
            <v>0</v>
          </cell>
          <cell r="I5286">
            <v>18</v>
          </cell>
          <cell r="J5286">
            <v>1</v>
          </cell>
          <cell r="K5286">
            <v>0</v>
          </cell>
          <cell r="L5286" t="str">
            <v>KGM</v>
          </cell>
          <cell r="M5286">
            <v>0</v>
          </cell>
          <cell r="N5286">
            <v>0</v>
          </cell>
          <cell r="O5286" t="str">
            <v>CLASSE</v>
          </cell>
          <cell r="P5286">
            <v>3</v>
          </cell>
          <cell r="Q5286">
            <v>42.6</v>
          </cell>
          <cell r="R5286">
            <v>21</v>
          </cell>
          <cell r="S5286">
            <v>42.599999999999994</v>
          </cell>
          <cell r="T5286" t="str">
            <v xml:space="preserve"> </v>
          </cell>
        </row>
        <row r="5287">
          <cell r="A5287" t="str">
            <v>87089400</v>
          </cell>
          <cell r="B5287" t="str">
            <v>Volants, colonnes et boitiers de direction des vehicules du 8701 a 8705</v>
          </cell>
          <cell r="C5287">
            <v>38393</v>
          </cell>
          <cell r="D5287">
            <v>20</v>
          </cell>
          <cell r="E5287">
            <v>0</v>
          </cell>
          <cell r="F5287">
            <v>10</v>
          </cell>
          <cell r="G5287">
            <v>20</v>
          </cell>
          <cell r="H5287">
            <v>0</v>
          </cell>
          <cell r="I5287">
            <v>18</v>
          </cell>
          <cell r="J5287">
            <v>1</v>
          </cell>
          <cell r="K5287">
            <v>0</v>
          </cell>
          <cell r="L5287" t="str">
            <v>KGM</v>
          </cell>
          <cell r="M5287">
            <v>0</v>
          </cell>
          <cell r="N5287">
            <v>0</v>
          </cell>
          <cell r="O5287" t="str">
            <v>CLASSE</v>
          </cell>
          <cell r="P5287">
            <v>3</v>
          </cell>
          <cell r="Q5287">
            <v>42.6</v>
          </cell>
          <cell r="R5287">
            <v>21</v>
          </cell>
          <cell r="S5287">
            <v>42.599999999999994</v>
          </cell>
          <cell r="T5287" t="str">
            <v xml:space="preserve"> </v>
          </cell>
        </row>
        <row r="5288">
          <cell r="A5288" t="str">
            <v>87089900</v>
          </cell>
          <cell r="B5288" t="str">
            <v>Parties,pieces detachees des vehicules du 8701 a 8705 non repris dans 8708</v>
          </cell>
          <cell r="C5288">
            <v>38393</v>
          </cell>
          <cell r="D5288">
            <v>20</v>
          </cell>
          <cell r="E5288">
            <v>0</v>
          </cell>
          <cell r="F5288">
            <v>10</v>
          </cell>
          <cell r="G5288">
            <v>20</v>
          </cell>
          <cell r="H5288">
            <v>0</v>
          </cell>
          <cell r="I5288">
            <v>18</v>
          </cell>
          <cell r="J5288">
            <v>1</v>
          </cell>
          <cell r="K5288">
            <v>0</v>
          </cell>
          <cell r="L5288" t="str">
            <v>KGM</v>
          </cell>
          <cell r="M5288">
            <v>0</v>
          </cell>
          <cell r="N5288">
            <v>0</v>
          </cell>
          <cell r="O5288" t="str">
            <v>CLASSE</v>
          </cell>
          <cell r="P5288">
            <v>3</v>
          </cell>
          <cell r="Q5288">
            <v>42.6</v>
          </cell>
          <cell r="R5288">
            <v>21</v>
          </cell>
          <cell r="S5288">
            <v>42.599999999999994</v>
          </cell>
          <cell r="T5288" t="str">
            <v xml:space="preserve"> </v>
          </cell>
        </row>
        <row r="5289">
          <cell r="A5289" t="str">
            <v>87091100</v>
          </cell>
          <cell r="B5289" t="str">
            <v>Chariots-tracteurs electriques des types utilises dans les gares,aeroport</v>
          </cell>
          <cell r="C5289">
            <v>38393</v>
          </cell>
          <cell r="D5289">
            <v>10</v>
          </cell>
          <cell r="E5289">
            <v>0</v>
          </cell>
          <cell r="F5289">
            <v>18</v>
          </cell>
          <cell r="G5289">
            <v>10</v>
          </cell>
          <cell r="H5289">
            <v>0</v>
          </cell>
          <cell r="I5289">
            <v>18</v>
          </cell>
          <cell r="J5289">
            <v>1</v>
          </cell>
          <cell r="K5289">
            <v>0</v>
          </cell>
          <cell r="L5289" t="str">
            <v>NMB</v>
          </cell>
          <cell r="M5289">
            <v>0</v>
          </cell>
          <cell r="N5289">
            <v>0</v>
          </cell>
          <cell r="O5289" t="str">
            <v>CLASSE</v>
          </cell>
          <cell r="P5289">
            <v>2</v>
          </cell>
          <cell r="Q5289">
            <v>30.8</v>
          </cell>
          <cell r="R5289">
            <v>11</v>
          </cell>
          <cell r="S5289">
            <v>30.800000000000011</v>
          </cell>
          <cell r="T5289" t="str">
            <v xml:space="preserve"> </v>
          </cell>
        </row>
        <row r="5290">
          <cell r="A5290" t="str">
            <v>87091900</v>
          </cell>
          <cell r="B5290" t="str">
            <v>Chariots-tracteurs non electrique des types utilises ds les gares,aeroport</v>
          </cell>
          <cell r="C5290">
            <v>38393</v>
          </cell>
          <cell r="D5290">
            <v>10</v>
          </cell>
          <cell r="E5290">
            <v>0</v>
          </cell>
          <cell r="F5290">
            <v>18</v>
          </cell>
          <cell r="G5290">
            <v>10</v>
          </cell>
          <cell r="H5290">
            <v>0</v>
          </cell>
          <cell r="I5290">
            <v>18</v>
          </cell>
          <cell r="J5290">
            <v>1</v>
          </cell>
          <cell r="K5290">
            <v>0</v>
          </cell>
          <cell r="L5290" t="str">
            <v>NMB</v>
          </cell>
          <cell r="M5290">
            <v>0</v>
          </cell>
          <cell r="N5290">
            <v>0</v>
          </cell>
          <cell r="O5290" t="str">
            <v>CLASSE</v>
          </cell>
          <cell r="P5290">
            <v>2</v>
          </cell>
          <cell r="Q5290">
            <v>30.8</v>
          </cell>
          <cell r="R5290">
            <v>11</v>
          </cell>
          <cell r="S5290">
            <v>30.800000000000011</v>
          </cell>
          <cell r="T5290" t="str">
            <v xml:space="preserve"> </v>
          </cell>
        </row>
        <row r="5291">
          <cell r="A5291" t="str">
            <v>87099000</v>
          </cell>
          <cell r="B5291" t="str">
            <v>Parties des chariots automobiles du n. 87.09</v>
          </cell>
          <cell r="C5291">
            <v>38393</v>
          </cell>
          <cell r="D5291">
            <v>10</v>
          </cell>
          <cell r="E5291">
            <v>0</v>
          </cell>
          <cell r="F5291">
            <v>18</v>
          </cell>
          <cell r="G5291">
            <v>10</v>
          </cell>
          <cell r="H5291">
            <v>0</v>
          </cell>
          <cell r="I5291">
            <v>18</v>
          </cell>
          <cell r="J5291">
            <v>1</v>
          </cell>
          <cell r="K5291">
            <v>0</v>
          </cell>
          <cell r="L5291" t="str">
            <v>KGM</v>
          </cell>
          <cell r="M5291">
            <v>0</v>
          </cell>
          <cell r="N5291">
            <v>0</v>
          </cell>
          <cell r="O5291" t="str">
            <v>CLASSE</v>
          </cell>
          <cell r="P5291">
            <v>2</v>
          </cell>
          <cell r="Q5291">
            <v>30.8</v>
          </cell>
          <cell r="R5291">
            <v>11</v>
          </cell>
          <cell r="S5291">
            <v>30.800000000000011</v>
          </cell>
          <cell r="T5291" t="str">
            <v xml:space="preserve"> </v>
          </cell>
        </row>
        <row r="5292">
          <cell r="A5292" t="str">
            <v>87100000</v>
          </cell>
          <cell r="B5292" t="str">
            <v>Chars et automobiles blindes de combat,armes ou non &amp; leurs parties</v>
          </cell>
          <cell r="C5292">
            <v>38393</v>
          </cell>
          <cell r="D5292">
            <v>10</v>
          </cell>
          <cell r="E5292">
            <v>0</v>
          </cell>
          <cell r="F5292">
            <v>18</v>
          </cell>
          <cell r="G5292">
            <v>10</v>
          </cell>
          <cell r="H5292">
            <v>0</v>
          </cell>
          <cell r="I5292">
            <v>18</v>
          </cell>
          <cell r="J5292">
            <v>1</v>
          </cell>
          <cell r="K5292">
            <v>0</v>
          </cell>
          <cell r="L5292" t="str">
            <v>NMB</v>
          </cell>
          <cell r="M5292" t="str">
            <v>KGM</v>
          </cell>
          <cell r="N5292">
            <v>0</v>
          </cell>
          <cell r="O5292" t="str">
            <v>CLASSE</v>
          </cell>
          <cell r="P5292">
            <v>2</v>
          </cell>
          <cell r="Q5292">
            <v>30.8</v>
          </cell>
          <cell r="R5292">
            <v>11</v>
          </cell>
          <cell r="S5292">
            <v>30.800000000000011</v>
          </cell>
          <cell r="T5292" t="str">
            <v xml:space="preserve"> </v>
          </cell>
        </row>
        <row r="5293">
          <cell r="A5293" t="str">
            <v>87111000</v>
          </cell>
          <cell r="B5293" t="str">
            <v>Motocycles essence d'1 cylindree &lt; = 50 cm3</v>
          </cell>
          <cell r="C5293">
            <v>38393</v>
          </cell>
          <cell r="D5293">
            <v>30</v>
          </cell>
          <cell r="E5293">
            <v>0</v>
          </cell>
          <cell r="F5293">
            <v>18</v>
          </cell>
          <cell r="G5293">
            <v>30</v>
          </cell>
          <cell r="H5293">
            <v>0</v>
          </cell>
          <cell r="I5293">
            <v>18</v>
          </cell>
          <cell r="J5293">
            <v>1</v>
          </cell>
          <cell r="K5293">
            <v>0</v>
          </cell>
          <cell r="L5293" t="str">
            <v>NMB</v>
          </cell>
          <cell r="M5293">
            <v>0</v>
          </cell>
          <cell r="N5293">
            <v>0</v>
          </cell>
          <cell r="O5293" t="str">
            <v>CLASSE</v>
          </cell>
          <cell r="P5293">
            <v>4</v>
          </cell>
          <cell r="Q5293">
            <v>54.4</v>
          </cell>
          <cell r="R5293">
            <v>31</v>
          </cell>
          <cell r="S5293">
            <v>54.400000000000006</v>
          </cell>
          <cell r="T5293" t="str">
            <v xml:space="preserve"> </v>
          </cell>
        </row>
        <row r="5294">
          <cell r="A5294" t="str">
            <v>87112000</v>
          </cell>
          <cell r="B5294" t="str">
            <v>Motocycles essence d'1 cylindree &gt; 50 cm3 et &lt; = 250 cm3</v>
          </cell>
          <cell r="C5294">
            <v>38393</v>
          </cell>
          <cell r="D5294">
            <v>30</v>
          </cell>
          <cell r="E5294">
            <v>0</v>
          </cell>
          <cell r="F5294">
            <v>18</v>
          </cell>
          <cell r="G5294">
            <v>30</v>
          </cell>
          <cell r="H5294">
            <v>0</v>
          </cell>
          <cell r="I5294">
            <v>18</v>
          </cell>
          <cell r="J5294">
            <v>1</v>
          </cell>
          <cell r="K5294">
            <v>0</v>
          </cell>
          <cell r="L5294" t="str">
            <v>NMB</v>
          </cell>
          <cell r="M5294">
            <v>0</v>
          </cell>
          <cell r="N5294">
            <v>0</v>
          </cell>
          <cell r="O5294" t="str">
            <v>CLASSE</v>
          </cell>
          <cell r="P5294">
            <v>4</v>
          </cell>
          <cell r="Q5294">
            <v>54.4</v>
          </cell>
          <cell r="R5294">
            <v>31</v>
          </cell>
          <cell r="S5294">
            <v>54.400000000000006</v>
          </cell>
          <cell r="T5294" t="str">
            <v xml:space="preserve"> </v>
          </cell>
        </row>
        <row r="5295">
          <cell r="A5295" t="str">
            <v>87113000</v>
          </cell>
          <cell r="B5295" t="str">
            <v>Motocycles essence d'1 cylindree &gt; 250 cm3 et &lt; = 500 cm3</v>
          </cell>
          <cell r="C5295">
            <v>38393</v>
          </cell>
          <cell r="D5295">
            <v>30</v>
          </cell>
          <cell r="E5295">
            <v>0</v>
          </cell>
          <cell r="F5295">
            <v>18</v>
          </cell>
          <cell r="G5295">
            <v>30</v>
          </cell>
          <cell r="H5295">
            <v>0</v>
          </cell>
          <cell r="I5295">
            <v>18</v>
          </cell>
          <cell r="J5295">
            <v>1</v>
          </cell>
          <cell r="K5295">
            <v>0</v>
          </cell>
          <cell r="L5295" t="str">
            <v>NMB</v>
          </cell>
          <cell r="M5295">
            <v>0</v>
          </cell>
          <cell r="N5295">
            <v>0</v>
          </cell>
          <cell r="O5295" t="str">
            <v>CLASSE</v>
          </cell>
          <cell r="P5295">
            <v>4</v>
          </cell>
          <cell r="Q5295">
            <v>54.4</v>
          </cell>
          <cell r="R5295">
            <v>31</v>
          </cell>
          <cell r="S5295">
            <v>54.400000000000006</v>
          </cell>
          <cell r="T5295" t="str">
            <v xml:space="preserve"> </v>
          </cell>
        </row>
        <row r="5296">
          <cell r="A5296" t="str">
            <v>87114000</v>
          </cell>
          <cell r="B5296" t="str">
            <v>Motocycles essence d'1 cylindree &gt;500 cm3 et &lt; = 800 cm3</v>
          </cell>
          <cell r="C5296">
            <v>38393</v>
          </cell>
          <cell r="D5296">
            <v>30</v>
          </cell>
          <cell r="E5296">
            <v>0</v>
          </cell>
          <cell r="F5296">
            <v>18</v>
          </cell>
          <cell r="G5296">
            <v>30</v>
          </cell>
          <cell r="H5296">
            <v>0</v>
          </cell>
          <cell r="I5296">
            <v>18</v>
          </cell>
          <cell r="J5296">
            <v>1</v>
          </cell>
          <cell r="K5296">
            <v>0</v>
          </cell>
          <cell r="L5296" t="str">
            <v>NMB</v>
          </cell>
          <cell r="M5296">
            <v>0</v>
          </cell>
          <cell r="N5296">
            <v>0</v>
          </cell>
          <cell r="O5296" t="str">
            <v>CLASSE</v>
          </cell>
          <cell r="P5296">
            <v>4</v>
          </cell>
          <cell r="Q5296">
            <v>54.4</v>
          </cell>
          <cell r="R5296">
            <v>31</v>
          </cell>
          <cell r="S5296">
            <v>54.400000000000006</v>
          </cell>
          <cell r="T5296" t="str">
            <v xml:space="preserve"> </v>
          </cell>
        </row>
        <row r="5297">
          <cell r="A5297" t="str">
            <v>87115000</v>
          </cell>
          <cell r="B5297" t="str">
            <v>Motocycles essence d'1 cylindree &gt; 800 cm3</v>
          </cell>
          <cell r="C5297">
            <v>38393</v>
          </cell>
          <cell r="D5297">
            <v>30</v>
          </cell>
          <cell r="E5297">
            <v>0</v>
          </cell>
          <cell r="F5297">
            <v>18</v>
          </cell>
          <cell r="G5297">
            <v>30</v>
          </cell>
          <cell r="H5297">
            <v>0</v>
          </cell>
          <cell r="I5297">
            <v>18</v>
          </cell>
          <cell r="J5297">
            <v>1</v>
          </cell>
          <cell r="K5297">
            <v>0</v>
          </cell>
          <cell r="L5297" t="str">
            <v>NMB</v>
          </cell>
          <cell r="M5297">
            <v>0</v>
          </cell>
          <cell r="N5297">
            <v>0</v>
          </cell>
          <cell r="O5297" t="str">
            <v>CLASSE</v>
          </cell>
          <cell r="P5297">
            <v>4</v>
          </cell>
          <cell r="Q5297">
            <v>54.4</v>
          </cell>
          <cell r="R5297">
            <v>31</v>
          </cell>
          <cell r="S5297">
            <v>54.400000000000006</v>
          </cell>
          <cell r="T5297" t="str">
            <v xml:space="preserve"> </v>
          </cell>
        </row>
        <row r="5298">
          <cell r="A5298" t="str">
            <v>87119000</v>
          </cell>
          <cell r="B5298" t="str">
            <v>Motocycles d'1 energie autres que l'essence</v>
          </cell>
          <cell r="C5298">
            <v>38393</v>
          </cell>
          <cell r="D5298">
            <v>30</v>
          </cell>
          <cell r="E5298">
            <v>0</v>
          </cell>
          <cell r="F5298">
            <v>18</v>
          </cell>
          <cell r="G5298">
            <v>30</v>
          </cell>
          <cell r="H5298">
            <v>0</v>
          </cell>
          <cell r="I5298">
            <v>18</v>
          </cell>
          <cell r="J5298">
            <v>1</v>
          </cell>
          <cell r="K5298">
            <v>0</v>
          </cell>
          <cell r="L5298" t="str">
            <v>NMB</v>
          </cell>
          <cell r="M5298">
            <v>0</v>
          </cell>
          <cell r="N5298">
            <v>0</v>
          </cell>
          <cell r="O5298" t="str">
            <v>CLASSE</v>
          </cell>
          <cell r="P5298">
            <v>4</v>
          </cell>
          <cell r="Q5298">
            <v>54.4</v>
          </cell>
          <cell r="R5298">
            <v>31</v>
          </cell>
          <cell r="S5298">
            <v>54.400000000000006</v>
          </cell>
          <cell r="T5298" t="str">
            <v xml:space="preserve"> </v>
          </cell>
        </row>
        <row r="5299">
          <cell r="A5299" t="str">
            <v>87120000</v>
          </cell>
          <cell r="B5299" t="str">
            <v>Bicyclettes et autres cycles(y compris les triporteurs) sans moteur</v>
          </cell>
          <cell r="C5299">
            <v>38393</v>
          </cell>
          <cell r="D5299">
            <v>30</v>
          </cell>
          <cell r="E5299">
            <v>0</v>
          </cell>
          <cell r="F5299">
            <v>18</v>
          </cell>
          <cell r="G5299">
            <v>30</v>
          </cell>
          <cell r="H5299">
            <v>0</v>
          </cell>
          <cell r="I5299">
            <v>18</v>
          </cell>
          <cell r="J5299">
            <v>1</v>
          </cell>
          <cell r="K5299">
            <v>0</v>
          </cell>
          <cell r="L5299" t="str">
            <v>NMB</v>
          </cell>
          <cell r="M5299">
            <v>0</v>
          </cell>
          <cell r="N5299">
            <v>0</v>
          </cell>
          <cell r="O5299" t="str">
            <v>CLASSE</v>
          </cell>
          <cell r="P5299">
            <v>4</v>
          </cell>
          <cell r="Q5299">
            <v>54.4</v>
          </cell>
          <cell r="R5299">
            <v>31</v>
          </cell>
          <cell r="S5299">
            <v>54.400000000000006</v>
          </cell>
          <cell r="T5299" t="str">
            <v xml:space="preserve"> </v>
          </cell>
        </row>
        <row r="5300">
          <cell r="A5300" t="str">
            <v>87131000</v>
          </cell>
          <cell r="B5300" t="str">
            <v>Fauteuils roulants, vehicules pour invalides sans mecanisme de propulsion</v>
          </cell>
          <cell r="C5300">
            <v>38393</v>
          </cell>
          <cell r="D5300">
            <v>5</v>
          </cell>
          <cell r="E5300">
            <v>0</v>
          </cell>
          <cell r="F5300">
            <v>18</v>
          </cell>
          <cell r="G5300">
            <v>5</v>
          </cell>
          <cell r="H5300">
            <v>0</v>
          </cell>
          <cell r="I5300">
            <v>18</v>
          </cell>
          <cell r="J5300">
            <v>1</v>
          </cell>
          <cell r="K5300">
            <v>0</v>
          </cell>
          <cell r="L5300" t="str">
            <v>NMB</v>
          </cell>
          <cell r="M5300">
            <v>0</v>
          </cell>
          <cell r="N5300">
            <v>0</v>
          </cell>
          <cell r="O5300" t="str">
            <v>CLASSE</v>
          </cell>
          <cell r="P5300">
            <v>1</v>
          </cell>
          <cell r="Q5300">
            <v>24.9</v>
          </cell>
          <cell r="R5300">
            <v>6</v>
          </cell>
          <cell r="S5300">
            <v>24.900000000000006</v>
          </cell>
          <cell r="T5300" t="str">
            <v xml:space="preserve"> </v>
          </cell>
        </row>
        <row r="5301">
          <cell r="A5301" t="str">
            <v>87139000</v>
          </cell>
          <cell r="B5301" t="str">
            <v>Fauteuils roulants et vehicules pour invalides auto propulses</v>
          </cell>
          <cell r="C5301">
            <v>38393</v>
          </cell>
          <cell r="D5301">
            <v>5</v>
          </cell>
          <cell r="E5301">
            <v>0</v>
          </cell>
          <cell r="F5301">
            <v>18</v>
          </cell>
          <cell r="G5301">
            <v>5</v>
          </cell>
          <cell r="H5301">
            <v>0</v>
          </cell>
          <cell r="I5301">
            <v>18</v>
          </cell>
          <cell r="J5301">
            <v>1</v>
          </cell>
          <cell r="K5301">
            <v>0</v>
          </cell>
          <cell r="L5301" t="str">
            <v>NMB</v>
          </cell>
          <cell r="M5301">
            <v>0</v>
          </cell>
          <cell r="N5301">
            <v>0</v>
          </cell>
          <cell r="O5301" t="str">
            <v>CLASSE</v>
          </cell>
          <cell r="P5301">
            <v>1</v>
          </cell>
          <cell r="Q5301">
            <v>24.9</v>
          </cell>
          <cell r="R5301">
            <v>6</v>
          </cell>
          <cell r="S5301">
            <v>24.900000000000006</v>
          </cell>
          <cell r="T5301" t="str">
            <v xml:space="preserve"> </v>
          </cell>
        </row>
        <row r="5302">
          <cell r="A5302" t="str">
            <v>87141100</v>
          </cell>
          <cell r="B5302" t="str">
            <v>Selles de motocycles</v>
          </cell>
          <cell r="C5302">
            <v>38393</v>
          </cell>
          <cell r="D5302">
            <v>20</v>
          </cell>
          <cell r="E5302">
            <v>0</v>
          </cell>
          <cell r="F5302">
            <v>18</v>
          </cell>
          <cell r="G5302">
            <v>20</v>
          </cell>
          <cell r="H5302">
            <v>0</v>
          </cell>
          <cell r="I5302">
            <v>18</v>
          </cell>
          <cell r="J5302">
            <v>1</v>
          </cell>
          <cell r="K5302">
            <v>0</v>
          </cell>
          <cell r="L5302" t="str">
            <v>KGM</v>
          </cell>
          <cell r="M5302">
            <v>0</v>
          </cell>
          <cell r="N5302">
            <v>0</v>
          </cell>
          <cell r="O5302" t="str">
            <v>CLASSE</v>
          </cell>
          <cell r="P5302">
            <v>3</v>
          </cell>
          <cell r="Q5302">
            <v>42.6</v>
          </cell>
          <cell r="R5302">
            <v>21</v>
          </cell>
          <cell r="S5302">
            <v>42.599999999999994</v>
          </cell>
          <cell r="T5302" t="str">
            <v xml:space="preserve"> </v>
          </cell>
        </row>
        <row r="5303">
          <cell r="A5303" t="str">
            <v>87141900</v>
          </cell>
          <cell r="B5303" t="str">
            <v>Parties et accessoires de motocycles</v>
          </cell>
          <cell r="C5303">
            <v>38393</v>
          </cell>
          <cell r="D5303">
            <v>20</v>
          </cell>
          <cell r="E5303">
            <v>0</v>
          </cell>
          <cell r="F5303">
            <v>18</v>
          </cell>
          <cell r="G5303">
            <v>20</v>
          </cell>
          <cell r="H5303">
            <v>0</v>
          </cell>
          <cell r="I5303">
            <v>18</v>
          </cell>
          <cell r="J5303">
            <v>1</v>
          </cell>
          <cell r="K5303">
            <v>0</v>
          </cell>
          <cell r="L5303" t="str">
            <v>KGM</v>
          </cell>
          <cell r="M5303">
            <v>0</v>
          </cell>
          <cell r="N5303">
            <v>0</v>
          </cell>
          <cell r="O5303" t="str">
            <v>CLASSE</v>
          </cell>
          <cell r="P5303">
            <v>3</v>
          </cell>
          <cell r="Q5303">
            <v>42.6</v>
          </cell>
          <cell r="R5303">
            <v>21</v>
          </cell>
          <cell r="S5303">
            <v>42.599999999999994</v>
          </cell>
          <cell r="T5303" t="str">
            <v xml:space="preserve"> </v>
          </cell>
        </row>
        <row r="5304">
          <cell r="A5304" t="str">
            <v>87142000</v>
          </cell>
          <cell r="B5304" t="str">
            <v>Parties et accessoires de fauteuils roulants...pour invalides</v>
          </cell>
          <cell r="C5304">
            <v>38393</v>
          </cell>
          <cell r="D5304">
            <v>5</v>
          </cell>
          <cell r="E5304">
            <v>0</v>
          </cell>
          <cell r="F5304">
            <v>18</v>
          </cell>
          <cell r="G5304">
            <v>5</v>
          </cell>
          <cell r="H5304">
            <v>0</v>
          </cell>
          <cell r="I5304">
            <v>18</v>
          </cell>
          <cell r="J5304">
            <v>1</v>
          </cell>
          <cell r="K5304">
            <v>0</v>
          </cell>
          <cell r="L5304" t="str">
            <v>KGM</v>
          </cell>
          <cell r="M5304">
            <v>0</v>
          </cell>
          <cell r="N5304">
            <v>0</v>
          </cell>
          <cell r="O5304" t="str">
            <v>CLASSE</v>
          </cell>
          <cell r="P5304">
            <v>1</v>
          </cell>
          <cell r="Q5304">
            <v>24.9</v>
          </cell>
          <cell r="R5304">
            <v>6</v>
          </cell>
          <cell r="S5304">
            <v>24.900000000000006</v>
          </cell>
          <cell r="T5304" t="str">
            <v xml:space="preserve"> </v>
          </cell>
        </row>
        <row r="5305">
          <cell r="A5305" t="str">
            <v>87149100</v>
          </cell>
          <cell r="B5305" t="str">
            <v>Cadres, fourches et leurs parties des vehicules des n.8711 a 8713</v>
          </cell>
          <cell r="C5305">
            <v>38393</v>
          </cell>
          <cell r="D5305">
            <v>20</v>
          </cell>
          <cell r="E5305">
            <v>0</v>
          </cell>
          <cell r="F5305">
            <v>18</v>
          </cell>
          <cell r="G5305">
            <v>20</v>
          </cell>
          <cell r="H5305">
            <v>0</v>
          </cell>
          <cell r="I5305">
            <v>18</v>
          </cell>
          <cell r="J5305">
            <v>1</v>
          </cell>
          <cell r="K5305">
            <v>0</v>
          </cell>
          <cell r="L5305" t="str">
            <v>KGM</v>
          </cell>
          <cell r="M5305">
            <v>0</v>
          </cell>
          <cell r="N5305">
            <v>0</v>
          </cell>
          <cell r="O5305" t="str">
            <v>CLASSE</v>
          </cell>
          <cell r="P5305">
            <v>3</v>
          </cell>
          <cell r="Q5305">
            <v>42.6</v>
          </cell>
          <cell r="R5305">
            <v>21</v>
          </cell>
          <cell r="S5305">
            <v>42.599999999999994</v>
          </cell>
          <cell r="T5305" t="str">
            <v xml:space="preserve"> </v>
          </cell>
        </row>
        <row r="5306">
          <cell r="A5306" t="str">
            <v>87149200</v>
          </cell>
          <cell r="B5306" t="str">
            <v>Jantes et rayons des vehicules des n. 8711 a 8713</v>
          </cell>
          <cell r="C5306">
            <v>38393</v>
          </cell>
          <cell r="D5306">
            <v>20</v>
          </cell>
          <cell r="E5306">
            <v>0</v>
          </cell>
          <cell r="F5306">
            <v>18</v>
          </cell>
          <cell r="G5306">
            <v>20</v>
          </cell>
          <cell r="H5306">
            <v>0</v>
          </cell>
          <cell r="I5306">
            <v>18</v>
          </cell>
          <cell r="J5306">
            <v>1</v>
          </cell>
          <cell r="K5306">
            <v>0</v>
          </cell>
          <cell r="L5306" t="str">
            <v>KGM</v>
          </cell>
          <cell r="M5306">
            <v>0</v>
          </cell>
          <cell r="N5306">
            <v>0</v>
          </cell>
          <cell r="O5306" t="str">
            <v>CLASSE</v>
          </cell>
          <cell r="P5306">
            <v>3</v>
          </cell>
          <cell r="Q5306">
            <v>42.6</v>
          </cell>
          <cell r="R5306">
            <v>21</v>
          </cell>
          <cell r="S5306">
            <v>42.599999999999994</v>
          </cell>
          <cell r="T5306" t="str">
            <v xml:space="preserve"> </v>
          </cell>
        </row>
        <row r="5307">
          <cell r="A5307" t="str">
            <v>87149300</v>
          </cell>
          <cell r="B5307" t="str">
            <v>Moyeux (autres que ceux a freins)&amp; pignons de roues libres des 8711 a 8713</v>
          </cell>
          <cell r="C5307">
            <v>38393</v>
          </cell>
          <cell r="D5307">
            <v>20</v>
          </cell>
          <cell r="E5307">
            <v>0</v>
          </cell>
          <cell r="F5307">
            <v>18</v>
          </cell>
          <cell r="G5307">
            <v>20</v>
          </cell>
          <cell r="H5307">
            <v>0</v>
          </cell>
          <cell r="I5307">
            <v>18</v>
          </cell>
          <cell r="J5307">
            <v>1</v>
          </cell>
          <cell r="K5307">
            <v>0</v>
          </cell>
          <cell r="L5307" t="str">
            <v>KGM</v>
          </cell>
          <cell r="M5307">
            <v>0</v>
          </cell>
          <cell r="N5307">
            <v>0</v>
          </cell>
          <cell r="O5307" t="str">
            <v>CLASSE</v>
          </cell>
          <cell r="P5307">
            <v>3</v>
          </cell>
          <cell r="Q5307">
            <v>42.6</v>
          </cell>
          <cell r="R5307">
            <v>21</v>
          </cell>
          <cell r="S5307">
            <v>42.599999999999994</v>
          </cell>
          <cell r="T5307" t="str">
            <v xml:space="preserve"> </v>
          </cell>
        </row>
        <row r="5308">
          <cell r="A5308" t="str">
            <v>87149400</v>
          </cell>
          <cell r="B5308" t="str">
            <v>Freins y compris moyeux a freins &amp; parties,des vehicules des n.8711 a 8713</v>
          </cell>
          <cell r="C5308">
            <v>38393</v>
          </cell>
          <cell r="D5308">
            <v>20</v>
          </cell>
          <cell r="E5308">
            <v>0</v>
          </cell>
          <cell r="F5308">
            <v>18</v>
          </cell>
          <cell r="G5308">
            <v>20</v>
          </cell>
          <cell r="H5308">
            <v>0</v>
          </cell>
          <cell r="I5308">
            <v>18</v>
          </cell>
          <cell r="J5308">
            <v>1</v>
          </cell>
          <cell r="K5308">
            <v>0</v>
          </cell>
          <cell r="L5308" t="str">
            <v>KGM</v>
          </cell>
          <cell r="M5308">
            <v>0</v>
          </cell>
          <cell r="N5308">
            <v>0</v>
          </cell>
          <cell r="O5308" t="str">
            <v>CLASSE</v>
          </cell>
          <cell r="P5308">
            <v>3</v>
          </cell>
          <cell r="Q5308">
            <v>42.6</v>
          </cell>
          <cell r="R5308">
            <v>21</v>
          </cell>
          <cell r="S5308">
            <v>42.599999999999994</v>
          </cell>
          <cell r="T5308" t="str">
            <v xml:space="preserve"> </v>
          </cell>
        </row>
        <row r="5309">
          <cell r="A5309" t="str">
            <v>87149500</v>
          </cell>
          <cell r="B5309" t="str">
            <v>Selles pour vehicules des n. 8711 a 8713 autres que les selles de motocyc.</v>
          </cell>
          <cell r="C5309">
            <v>38393</v>
          </cell>
          <cell r="D5309">
            <v>20</v>
          </cell>
          <cell r="E5309">
            <v>0</v>
          </cell>
          <cell r="F5309">
            <v>18</v>
          </cell>
          <cell r="G5309">
            <v>20</v>
          </cell>
          <cell r="H5309">
            <v>0</v>
          </cell>
          <cell r="I5309">
            <v>18</v>
          </cell>
          <cell r="J5309">
            <v>1</v>
          </cell>
          <cell r="K5309">
            <v>0</v>
          </cell>
          <cell r="L5309" t="str">
            <v>KGM</v>
          </cell>
          <cell r="M5309">
            <v>0</v>
          </cell>
          <cell r="N5309">
            <v>0</v>
          </cell>
          <cell r="O5309" t="str">
            <v>CLASSE</v>
          </cell>
          <cell r="P5309">
            <v>3</v>
          </cell>
          <cell r="Q5309">
            <v>42.6</v>
          </cell>
          <cell r="R5309">
            <v>21</v>
          </cell>
          <cell r="S5309">
            <v>42.599999999999994</v>
          </cell>
          <cell r="T5309" t="str">
            <v xml:space="preserve"> </v>
          </cell>
        </row>
        <row r="5310">
          <cell r="A5310" t="str">
            <v>87149600</v>
          </cell>
          <cell r="B5310" t="str">
            <v>Pedales &amp; pedaliers &amp; leurs parties des vehicules des n.8711 a 8713</v>
          </cell>
          <cell r="C5310">
            <v>38393</v>
          </cell>
          <cell r="D5310">
            <v>20</v>
          </cell>
          <cell r="E5310">
            <v>0</v>
          </cell>
          <cell r="F5310">
            <v>18</v>
          </cell>
          <cell r="G5310">
            <v>20</v>
          </cell>
          <cell r="H5310">
            <v>0</v>
          </cell>
          <cell r="I5310">
            <v>18</v>
          </cell>
          <cell r="J5310">
            <v>1</v>
          </cell>
          <cell r="K5310">
            <v>0</v>
          </cell>
          <cell r="L5310" t="str">
            <v>KGM</v>
          </cell>
          <cell r="M5310">
            <v>0</v>
          </cell>
          <cell r="N5310">
            <v>0</v>
          </cell>
          <cell r="O5310" t="str">
            <v>CLASSE</v>
          </cell>
          <cell r="P5310">
            <v>3</v>
          </cell>
          <cell r="Q5310">
            <v>42.6</v>
          </cell>
          <cell r="R5310">
            <v>21</v>
          </cell>
          <cell r="S5310">
            <v>42.599999999999994</v>
          </cell>
          <cell r="T5310" t="str">
            <v xml:space="preserve"> </v>
          </cell>
        </row>
        <row r="5311">
          <cell r="A5311" t="str">
            <v>87149900</v>
          </cell>
          <cell r="B5311" t="str">
            <v>Parties et accessoires,des vehicules des n.8711 a 8713 non repris ds 8714</v>
          </cell>
          <cell r="C5311">
            <v>38393</v>
          </cell>
          <cell r="D5311">
            <v>20</v>
          </cell>
          <cell r="E5311">
            <v>0</v>
          </cell>
          <cell r="F5311">
            <v>18</v>
          </cell>
          <cell r="G5311">
            <v>20</v>
          </cell>
          <cell r="H5311">
            <v>0</v>
          </cell>
          <cell r="I5311">
            <v>18</v>
          </cell>
          <cell r="J5311">
            <v>1</v>
          </cell>
          <cell r="K5311">
            <v>0</v>
          </cell>
          <cell r="L5311" t="str">
            <v>KGM</v>
          </cell>
          <cell r="M5311">
            <v>0</v>
          </cell>
          <cell r="N5311">
            <v>0</v>
          </cell>
          <cell r="O5311" t="str">
            <v>CLASSE</v>
          </cell>
          <cell r="P5311">
            <v>3</v>
          </cell>
          <cell r="Q5311">
            <v>42.6</v>
          </cell>
          <cell r="R5311">
            <v>21</v>
          </cell>
          <cell r="S5311">
            <v>42.599999999999994</v>
          </cell>
          <cell r="T5311" t="str">
            <v xml:space="preserve"> </v>
          </cell>
        </row>
        <row r="5312">
          <cell r="A5312" t="str">
            <v>87150000</v>
          </cell>
          <cell r="B5312" t="str">
            <v>Landaus,poussettes et similaires pr.le transp.des enfants &amp; leurs parties</v>
          </cell>
          <cell r="C5312">
            <v>38393</v>
          </cell>
          <cell r="D5312">
            <v>30</v>
          </cell>
          <cell r="E5312">
            <v>0</v>
          </cell>
          <cell r="F5312">
            <v>18</v>
          </cell>
          <cell r="G5312">
            <v>30</v>
          </cell>
          <cell r="H5312">
            <v>0</v>
          </cell>
          <cell r="I5312">
            <v>18</v>
          </cell>
          <cell r="J5312">
            <v>1</v>
          </cell>
          <cell r="K5312">
            <v>0</v>
          </cell>
          <cell r="L5312" t="str">
            <v>KGM</v>
          </cell>
          <cell r="M5312" t="str">
            <v>NMB</v>
          </cell>
          <cell r="N5312">
            <v>0</v>
          </cell>
          <cell r="O5312" t="str">
            <v>CLASSE</v>
          </cell>
          <cell r="P5312">
            <v>4</v>
          </cell>
          <cell r="Q5312">
            <v>54.4</v>
          </cell>
          <cell r="R5312">
            <v>31</v>
          </cell>
          <cell r="S5312">
            <v>54.400000000000006</v>
          </cell>
          <cell r="T5312" t="str">
            <v xml:space="preserve"> </v>
          </cell>
        </row>
        <row r="5313">
          <cell r="A5313" t="str">
            <v>87161000</v>
          </cell>
          <cell r="B5313" t="str">
            <v>Remorques et semi-remorques pour habitation ou camping du type caravane</v>
          </cell>
          <cell r="C5313">
            <v>38393</v>
          </cell>
          <cell r="D5313">
            <v>30</v>
          </cell>
          <cell r="E5313">
            <v>0</v>
          </cell>
          <cell r="F5313">
            <v>18</v>
          </cell>
          <cell r="G5313">
            <v>30</v>
          </cell>
          <cell r="H5313">
            <v>0</v>
          </cell>
          <cell r="I5313">
            <v>18</v>
          </cell>
          <cell r="J5313">
            <v>1</v>
          </cell>
          <cell r="K5313">
            <v>0</v>
          </cell>
          <cell r="L5313" t="str">
            <v>KGM</v>
          </cell>
          <cell r="M5313" t="str">
            <v>NMB</v>
          </cell>
          <cell r="N5313">
            <v>0</v>
          </cell>
          <cell r="O5313" t="str">
            <v>CLASSE</v>
          </cell>
          <cell r="P5313">
            <v>4</v>
          </cell>
          <cell r="Q5313">
            <v>54.4</v>
          </cell>
          <cell r="R5313">
            <v>31</v>
          </cell>
          <cell r="S5313">
            <v>54.400000000000006</v>
          </cell>
          <cell r="T5313" t="str">
            <v xml:space="preserve"> </v>
          </cell>
        </row>
        <row r="5314">
          <cell r="A5314" t="str">
            <v>87162000</v>
          </cell>
          <cell r="B5314" t="str">
            <v>Remorques et semi-remorques autochargeuses ou autodechargeuses agricoles</v>
          </cell>
          <cell r="C5314">
            <v>38393</v>
          </cell>
          <cell r="D5314">
            <v>20</v>
          </cell>
          <cell r="E5314">
            <v>0</v>
          </cell>
          <cell r="F5314">
            <v>18</v>
          </cell>
          <cell r="G5314">
            <v>20</v>
          </cell>
          <cell r="H5314">
            <v>0</v>
          </cell>
          <cell r="I5314">
            <v>18</v>
          </cell>
          <cell r="J5314">
            <v>1</v>
          </cell>
          <cell r="K5314">
            <v>0</v>
          </cell>
          <cell r="L5314" t="str">
            <v>NMB</v>
          </cell>
          <cell r="M5314">
            <v>0</v>
          </cell>
          <cell r="N5314">
            <v>0</v>
          </cell>
          <cell r="O5314" t="str">
            <v>CLASSE</v>
          </cell>
          <cell r="P5314">
            <v>3</v>
          </cell>
          <cell r="Q5314">
            <v>42.6</v>
          </cell>
          <cell r="R5314">
            <v>21</v>
          </cell>
          <cell r="S5314">
            <v>42.599999999999994</v>
          </cell>
          <cell r="T5314" t="str">
            <v xml:space="preserve"> </v>
          </cell>
        </row>
        <row r="5315">
          <cell r="A5315" t="str">
            <v>87163100</v>
          </cell>
          <cell r="B5315" t="str">
            <v>Remorques et semi-remorques citernes</v>
          </cell>
          <cell r="C5315">
            <v>38393</v>
          </cell>
          <cell r="D5315">
            <v>20</v>
          </cell>
          <cell r="E5315">
            <v>0</v>
          </cell>
          <cell r="F5315">
            <v>18</v>
          </cell>
          <cell r="G5315">
            <v>20</v>
          </cell>
          <cell r="H5315">
            <v>0</v>
          </cell>
          <cell r="I5315">
            <v>18</v>
          </cell>
          <cell r="J5315">
            <v>1</v>
          </cell>
          <cell r="K5315">
            <v>0</v>
          </cell>
          <cell r="L5315" t="str">
            <v>NMB</v>
          </cell>
          <cell r="M5315">
            <v>0</v>
          </cell>
          <cell r="N5315">
            <v>0</v>
          </cell>
          <cell r="O5315" t="str">
            <v>CLASSE</v>
          </cell>
          <cell r="P5315">
            <v>3</v>
          </cell>
          <cell r="Q5315">
            <v>42.6</v>
          </cell>
          <cell r="R5315">
            <v>21</v>
          </cell>
          <cell r="S5315">
            <v>42.599999999999994</v>
          </cell>
          <cell r="T5315" t="str">
            <v xml:space="preserve"> </v>
          </cell>
        </row>
        <row r="5316">
          <cell r="A5316" t="str">
            <v>87163900</v>
          </cell>
          <cell r="B5316" t="str">
            <v>Remorques ou semi-remorques pr le trans.des mdises autres que 871610 a 31</v>
          </cell>
          <cell r="C5316">
            <v>38393</v>
          </cell>
          <cell r="D5316">
            <v>20</v>
          </cell>
          <cell r="E5316">
            <v>0</v>
          </cell>
          <cell r="F5316">
            <v>18</v>
          </cell>
          <cell r="G5316">
            <v>20</v>
          </cell>
          <cell r="H5316">
            <v>0</v>
          </cell>
          <cell r="I5316">
            <v>18</v>
          </cell>
          <cell r="J5316">
            <v>1</v>
          </cell>
          <cell r="K5316">
            <v>0</v>
          </cell>
          <cell r="L5316" t="str">
            <v>NMB</v>
          </cell>
          <cell r="M5316">
            <v>0</v>
          </cell>
          <cell r="N5316">
            <v>0</v>
          </cell>
          <cell r="O5316" t="str">
            <v>CLASSE</v>
          </cell>
          <cell r="P5316">
            <v>3</v>
          </cell>
          <cell r="Q5316">
            <v>42.6</v>
          </cell>
          <cell r="R5316">
            <v>21</v>
          </cell>
          <cell r="S5316">
            <v>42.599999999999994</v>
          </cell>
          <cell r="T5316" t="str">
            <v xml:space="preserve"> </v>
          </cell>
        </row>
        <row r="5317">
          <cell r="A5317" t="str">
            <v>87164000</v>
          </cell>
          <cell r="B5317" t="str">
            <v>Remorques et semi-remorques autres que du 871610 a 871639</v>
          </cell>
          <cell r="C5317">
            <v>38393</v>
          </cell>
          <cell r="D5317">
            <v>20</v>
          </cell>
          <cell r="E5317">
            <v>0</v>
          </cell>
          <cell r="F5317">
            <v>18</v>
          </cell>
          <cell r="G5317">
            <v>20</v>
          </cell>
          <cell r="H5317">
            <v>0</v>
          </cell>
          <cell r="I5317">
            <v>18</v>
          </cell>
          <cell r="J5317">
            <v>1</v>
          </cell>
          <cell r="K5317">
            <v>0</v>
          </cell>
          <cell r="L5317" t="str">
            <v>NMB</v>
          </cell>
          <cell r="M5317">
            <v>0</v>
          </cell>
          <cell r="N5317">
            <v>0</v>
          </cell>
          <cell r="O5317" t="str">
            <v>CLASSE</v>
          </cell>
          <cell r="P5317">
            <v>3</v>
          </cell>
          <cell r="Q5317">
            <v>42.6</v>
          </cell>
          <cell r="R5317">
            <v>21</v>
          </cell>
          <cell r="S5317">
            <v>42.599999999999994</v>
          </cell>
          <cell r="T5317" t="str">
            <v xml:space="preserve"> </v>
          </cell>
        </row>
        <row r="5318">
          <cell r="A5318" t="str">
            <v>87168010</v>
          </cell>
          <cell r="B5318" t="str">
            <v>Charrettes &amp; tombereaux _x0005_ usage agricole</v>
          </cell>
          <cell r="C5318">
            <v>38393</v>
          </cell>
          <cell r="D5318">
            <v>20</v>
          </cell>
          <cell r="E5318">
            <v>0</v>
          </cell>
          <cell r="F5318">
            <v>18</v>
          </cell>
          <cell r="G5318">
            <v>20</v>
          </cell>
          <cell r="H5318">
            <v>0</v>
          </cell>
          <cell r="I5318">
            <v>18</v>
          </cell>
          <cell r="J5318">
            <v>1</v>
          </cell>
          <cell r="K5318">
            <v>0</v>
          </cell>
          <cell r="L5318" t="str">
            <v>NMB</v>
          </cell>
          <cell r="M5318">
            <v>0</v>
          </cell>
          <cell r="N5318">
            <v>0</v>
          </cell>
          <cell r="O5318" t="str">
            <v>CLASSE</v>
          </cell>
          <cell r="P5318">
            <v>3</v>
          </cell>
          <cell r="Q5318">
            <v>42.6</v>
          </cell>
          <cell r="R5318">
            <v>21</v>
          </cell>
          <cell r="S5318">
            <v>42.599999999999994</v>
          </cell>
          <cell r="T5318" t="str">
            <v xml:space="preserve"> </v>
          </cell>
        </row>
        <row r="5319">
          <cell r="A5319" t="str">
            <v>87168020</v>
          </cell>
          <cell r="B5319" t="str">
            <v>Brouettes</v>
          </cell>
          <cell r="C5319">
            <v>38393</v>
          </cell>
          <cell r="D5319">
            <v>20</v>
          </cell>
          <cell r="E5319">
            <v>0</v>
          </cell>
          <cell r="F5319">
            <v>18</v>
          </cell>
          <cell r="G5319">
            <v>20</v>
          </cell>
          <cell r="H5319">
            <v>0</v>
          </cell>
          <cell r="I5319">
            <v>18</v>
          </cell>
          <cell r="J5319">
            <v>1</v>
          </cell>
          <cell r="K5319">
            <v>0</v>
          </cell>
          <cell r="L5319" t="str">
            <v>NMB</v>
          </cell>
          <cell r="M5319">
            <v>0</v>
          </cell>
          <cell r="N5319">
            <v>0</v>
          </cell>
          <cell r="O5319" t="str">
            <v>CLASSE</v>
          </cell>
          <cell r="P5319">
            <v>3</v>
          </cell>
          <cell r="Q5319">
            <v>42.6</v>
          </cell>
          <cell r="R5319">
            <v>21</v>
          </cell>
          <cell r="S5319">
            <v>42.599999999999994</v>
          </cell>
          <cell r="T5319" t="str">
            <v xml:space="preserve"> </v>
          </cell>
        </row>
        <row r="5320">
          <cell r="A5320" t="str">
            <v>87168090</v>
          </cell>
          <cell r="B5320" t="str">
            <v>Véhicules du 8716 autres que ceux du 871610_x0005_ 87168020</v>
          </cell>
          <cell r="C5320">
            <v>38393</v>
          </cell>
          <cell r="D5320">
            <v>20</v>
          </cell>
          <cell r="E5320">
            <v>0</v>
          </cell>
          <cell r="F5320">
            <v>18</v>
          </cell>
          <cell r="G5320">
            <v>20</v>
          </cell>
          <cell r="H5320">
            <v>0</v>
          </cell>
          <cell r="I5320">
            <v>18</v>
          </cell>
          <cell r="J5320">
            <v>1</v>
          </cell>
          <cell r="K5320">
            <v>0</v>
          </cell>
          <cell r="L5320" t="str">
            <v>NMB</v>
          </cell>
          <cell r="M5320">
            <v>0</v>
          </cell>
          <cell r="N5320">
            <v>0</v>
          </cell>
          <cell r="O5320" t="str">
            <v>CLASSE</v>
          </cell>
          <cell r="P5320">
            <v>3</v>
          </cell>
          <cell r="Q5320">
            <v>42.6</v>
          </cell>
          <cell r="R5320">
            <v>21</v>
          </cell>
          <cell r="S5320">
            <v>42.599999999999994</v>
          </cell>
          <cell r="T5320" t="str">
            <v xml:space="preserve"> </v>
          </cell>
        </row>
        <row r="5321">
          <cell r="A5321" t="str">
            <v>87169010</v>
          </cell>
          <cell r="B5321" t="str">
            <v>Parties de charrettes &amp; tombereaux _x0005_ usagesagricoles</v>
          </cell>
          <cell r="C5321">
            <v>38393</v>
          </cell>
          <cell r="D5321">
            <v>10</v>
          </cell>
          <cell r="E5321">
            <v>0</v>
          </cell>
          <cell r="F5321">
            <v>18</v>
          </cell>
          <cell r="G5321">
            <v>10</v>
          </cell>
          <cell r="H5321">
            <v>0</v>
          </cell>
          <cell r="I5321">
            <v>18</v>
          </cell>
          <cell r="J5321">
            <v>1</v>
          </cell>
          <cell r="K5321">
            <v>0</v>
          </cell>
          <cell r="L5321" t="str">
            <v>KGM</v>
          </cell>
          <cell r="M5321">
            <v>0</v>
          </cell>
          <cell r="N5321">
            <v>0</v>
          </cell>
          <cell r="O5321" t="str">
            <v>CLASSE</v>
          </cell>
          <cell r="P5321">
            <v>2</v>
          </cell>
          <cell r="Q5321">
            <v>30.8</v>
          </cell>
          <cell r="R5321">
            <v>11</v>
          </cell>
          <cell r="S5321">
            <v>30.800000000000011</v>
          </cell>
          <cell r="T5321" t="str">
            <v xml:space="preserve"> </v>
          </cell>
        </row>
        <row r="5322">
          <cell r="A5322" t="str">
            <v>87169090</v>
          </cell>
          <cell r="B5322" t="str">
            <v>Parties des vehicules du 8716 _x0005_ l'exlcusionde celles du 87169010</v>
          </cell>
          <cell r="C5322">
            <v>38393</v>
          </cell>
          <cell r="D5322">
            <v>10</v>
          </cell>
          <cell r="E5322">
            <v>0</v>
          </cell>
          <cell r="F5322">
            <v>18</v>
          </cell>
          <cell r="G5322">
            <v>10</v>
          </cell>
          <cell r="H5322">
            <v>0</v>
          </cell>
          <cell r="I5322">
            <v>18</v>
          </cell>
          <cell r="J5322">
            <v>1</v>
          </cell>
          <cell r="K5322">
            <v>0</v>
          </cell>
          <cell r="L5322" t="str">
            <v>KGM</v>
          </cell>
          <cell r="M5322">
            <v>0</v>
          </cell>
          <cell r="N5322">
            <v>0</v>
          </cell>
          <cell r="O5322" t="str">
            <v>CLASSE</v>
          </cell>
          <cell r="P5322">
            <v>2</v>
          </cell>
          <cell r="Q5322">
            <v>30.8</v>
          </cell>
          <cell r="R5322">
            <v>11</v>
          </cell>
          <cell r="S5322">
            <v>30.800000000000011</v>
          </cell>
          <cell r="T5322" t="str">
            <v xml:space="preserve"> </v>
          </cell>
        </row>
        <row r="5323">
          <cell r="A5323" t="str">
            <v>88011000</v>
          </cell>
          <cell r="B5323" t="str">
            <v>Planeurs et ailes volantes</v>
          </cell>
          <cell r="C5323">
            <v>38393</v>
          </cell>
          <cell r="D5323">
            <v>0</v>
          </cell>
          <cell r="E5323">
            <v>0</v>
          </cell>
          <cell r="F5323">
            <v>0</v>
          </cell>
          <cell r="G5323">
            <v>0</v>
          </cell>
          <cell r="H5323">
            <v>0</v>
          </cell>
          <cell r="I5323">
            <v>0</v>
          </cell>
          <cell r="J5323">
            <v>1</v>
          </cell>
          <cell r="K5323">
            <v>0</v>
          </cell>
          <cell r="L5323" t="str">
            <v>KGM</v>
          </cell>
          <cell r="M5323">
            <v>0</v>
          </cell>
          <cell r="N5323">
            <v>0</v>
          </cell>
          <cell r="P5323">
            <v>1</v>
          </cell>
          <cell r="R5323">
            <v>1</v>
          </cell>
          <cell r="S5323">
            <v>1</v>
          </cell>
          <cell r="T5323" t="str">
            <v>ERR</v>
          </cell>
        </row>
        <row r="5324">
          <cell r="A5324" t="str">
            <v>88019000</v>
          </cell>
          <cell r="B5324" t="str">
            <v>Vehicules aeriens non concus pour la propulsion a moteur</v>
          </cell>
          <cell r="C5324">
            <v>38393</v>
          </cell>
          <cell r="D5324">
            <v>0</v>
          </cell>
          <cell r="E5324">
            <v>0</v>
          </cell>
          <cell r="F5324">
            <v>0</v>
          </cell>
          <cell r="G5324">
            <v>0</v>
          </cell>
          <cell r="H5324">
            <v>0</v>
          </cell>
          <cell r="I5324">
            <v>0</v>
          </cell>
          <cell r="J5324">
            <v>1</v>
          </cell>
          <cell r="K5324">
            <v>0</v>
          </cell>
          <cell r="L5324" t="str">
            <v>KGM</v>
          </cell>
          <cell r="M5324">
            <v>0</v>
          </cell>
          <cell r="N5324">
            <v>0</v>
          </cell>
          <cell r="P5324">
            <v>1</v>
          </cell>
          <cell r="R5324">
            <v>1</v>
          </cell>
          <cell r="S5324">
            <v>1</v>
          </cell>
          <cell r="T5324" t="str">
            <v>ERR</v>
          </cell>
        </row>
        <row r="5325">
          <cell r="A5325" t="str">
            <v>88021100</v>
          </cell>
          <cell r="B5325" t="str">
            <v>Helicopteres d'un poids a vide n'excedant pas 2000 kg</v>
          </cell>
          <cell r="C5325">
            <v>38393</v>
          </cell>
          <cell r="D5325">
            <v>0</v>
          </cell>
          <cell r="E5325">
            <v>0</v>
          </cell>
          <cell r="F5325">
            <v>0</v>
          </cell>
          <cell r="G5325">
            <v>0</v>
          </cell>
          <cell r="H5325">
            <v>0</v>
          </cell>
          <cell r="I5325">
            <v>0</v>
          </cell>
          <cell r="J5325">
            <v>1</v>
          </cell>
          <cell r="K5325">
            <v>0</v>
          </cell>
          <cell r="L5325" t="str">
            <v>NMB</v>
          </cell>
          <cell r="M5325">
            <v>0</v>
          </cell>
          <cell r="N5325">
            <v>0</v>
          </cell>
          <cell r="P5325">
            <v>1</v>
          </cell>
          <cell r="R5325">
            <v>1</v>
          </cell>
          <cell r="S5325">
            <v>1</v>
          </cell>
          <cell r="T5325" t="str">
            <v>ERR</v>
          </cell>
        </row>
        <row r="5326">
          <cell r="A5326" t="str">
            <v>88021200</v>
          </cell>
          <cell r="B5326" t="str">
            <v>Helicopteres d'un poids a vide excedant 2000 kg</v>
          </cell>
          <cell r="C5326">
            <v>38393</v>
          </cell>
          <cell r="D5326">
            <v>0</v>
          </cell>
          <cell r="E5326">
            <v>0</v>
          </cell>
          <cell r="F5326">
            <v>0</v>
          </cell>
          <cell r="G5326">
            <v>0</v>
          </cell>
          <cell r="H5326">
            <v>0</v>
          </cell>
          <cell r="I5326">
            <v>0</v>
          </cell>
          <cell r="J5326">
            <v>1</v>
          </cell>
          <cell r="K5326">
            <v>0</v>
          </cell>
          <cell r="L5326" t="str">
            <v>NMB</v>
          </cell>
          <cell r="M5326">
            <v>0</v>
          </cell>
          <cell r="N5326">
            <v>0</v>
          </cell>
          <cell r="P5326">
            <v>1</v>
          </cell>
          <cell r="R5326">
            <v>1</v>
          </cell>
          <cell r="S5326">
            <v>1</v>
          </cell>
          <cell r="T5326" t="str">
            <v>ERR</v>
          </cell>
        </row>
        <row r="5327">
          <cell r="A5327" t="str">
            <v>88022000</v>
          </cell>
          <cell r="B5327" t="str">
            <v>Avions et vehicules aeriens d'un poids a vide &lt; ou= 2.000 kg</v>
          </cell>
          <cell r="C5327">
            <v>38393</v>
          </cell>
          <cell r="D5327">
            <v>0</v>
          </cell>
          <cell r="E5327">
            <v>0</v>
          </cell>
          <cell r="F5327">
            <v>0</v>
          </cell>
          <cell r="G5327">
            <v>0</v>
          </cell>
          <cell r="H5327">
            <v>0</v>
          </cell>
          <cell r="I5327">
            <v>0</v>
          </cell>
          <cell r="J5327">
            <v>1</v>
          </cell>
          <cell r="K5327">
            <v>0</v>
          </cell>
          <cell r="L5327" t="str">
            <v>NMB</v>
          </cell>
          <cell r="M5327">
            <v>0</v>
          </cell>
          <cell r="N5327">
            <v>0</v>
          </cell>
          <cell r="P5327">
            <v>1</v>
          </cell>
          <cell r="R5327">
            <v>1</v>
          </cell>
          <cell r="S5327">
            <v>1</v>
          </cell>
          <cell r="T5327" t="str">
            <v>ERR</v>
          </cell>
        </row>
        <row r="5328">
          <cell r="A5328" t="str">
            <v>88023000</v>
          </cell>
          <cell r="B5328" t="str">
            <v>Avions et vehicules aeriens d'un poids &gt; a 2 000 kg mais &lt; ou= 15 000 kg</v>
          </cell>
          <cell r="C5328">
            <v>38393</v>
          </cell>
          <cell r="D5328">
            <v>0</v>
          </cell>
          <cell r="E5328">
            <v>0</v>
          </cell>
          <cell r="F5328">
            <v>0</v>
          </cell>
          <cell r="G5328">
            <v>0</v>
          </cell>
          <cell r="H5328">
            <v>0</v>
          </cell>
          <cell r="I5328">
            <v>0</v>
          </cell>
          <cell r="J5328">
            <v>1</v>
          </cell>
          <cell r="K5328">
            <v>0</v>
          </cell>
          <cell r="L5328" t="str">
            <v>NMB</v>
          </cell>
          <cell r="M5328">
            <v>0</v>
          </cell>
          <cell r="N5328">
            <v>0</v>
          </cell>
          <cell r="P5328">
            <v>1</v>
          </cell>
          <cell r="R5328">
            <v>1</v>
          </cell>
          <cell r="S5328">
            <v>1</v>
          </cell>
          <cell r="T5328" t="str">
            <v>ERR</v>
          </cell>
        </row>
        <row r="5329">
          <cell r="A5329" t="str">
            <v>88024000</v>
          </cell>
          <cell r="B5329" t="str">
            <v>Avions et vehicules aeriens, d'un poids a vide excedant 15 000 kg</v>
          </cell>
          <cell r="C5329">
            <v>38393</v>
          </cell>
          <cell r="D5329">
            <v>0</v>
          </cell>
          <cell r="E5329">
            <v>0</v>
          </cell>
          <cell r="F5329">
            <v>0</v>
          </cell>
          <cell r="G5329">
            <v>0</v>
          </cell>
          <cell r="H5329">
            <v>0</v>
          </cell>
          <cell r="I5329">
            <v>0</v>
          </cell>
          <cell r="J5329">
            <v>1</v>
          </cell>
          <cell r="K5329">
            <v>0</v>
          </cell>
          <cell r="L5329" t="str">
            <v>NMB</v>
          </cell>
          <cell r="M5329">
            <v>0</v>
          </cell>
          <cell r="N5329">
            <v>0</v>
          </cell>
          <cell r="P5329">
            <v>1</v>
          </cell>
          <cell r="R5329">
            <v>1</v>
          </cell>
          <cell r="S5329">
            <v>1</v>
          </cell>
          <cell r="T5329" t="str">
            <v>ERR</v>
          </cell>
        </row>
        <row r="5330">
          <cell r="A5330" t="str">
            <v>88026000</v>
          </cell>
          <cell r="B5330" t="str">
            <v>Vehicu. spaciaux(y.c les satelites) et leurs vehic. lanceurs sous-orbitaux</v>
          </cell>
          <cell r="C5330">
            <v>38393</v>
          </cell>
          <cell r="D5330">
            <v>0</v>
          </cell>
          <cell r="E5330">
            <v>0</v>
          </cell>
          <cell r="F5330">
            <v>0</v>
          </cell>
          <cell r="G5330">
            <v>0</v>
          </cell>
          <cell r="H5330">
            <v>0</v>
          </cell>
          <cell r="I5330">
            <v>0</v>
          </cell>
          <cell r="J5330">
            <v>1</v>
          </cell>
          <cell r="K5330">
            <v>0</v>
          </cell>
          <cell r="L5330" t="str">
            <v>NMB</v>
          </cell>
          <cell r="M5330">
            <v>0</v>
          </cell>
          <cell r="N5330">
            <v>0</v>
          </cell>
          <cell r="P5330">
            <v>1</v>
          </cell>
          <cell r="R5330">
            <v>1</v>
          </cell>
          <cell r="S5330">
            <v>1</v>
          </cell>
          <cell r="T5330" t="str">
            <v>ERR</v>
          </cell>
        </row>
        <row r="5331">
          <cell r="A5331" t="str">
            <v>88031000</v>
          </cell>
          <cell r="B5331" t="str">
            <v>Helices, rotors et leurs parties des appareils des #88.01 ou 88.02</v>
          </cell>
          <cell r="C5331">
            <v>38393</v>
          </cell>
          <cell r="D5331">
            <v>0</v>
          </cell>
          <cell r="E5331">
            <v>0</v>
          </cell>
          <cell r="F5331">
            <v>0</v>
          </cell>
          <cell r="G5331">
            <v>0</v>
          </cell>
          <cell r="H5331">
            <v>0</v>
          </cell>
          <cell r="I5331">
            <v>0</v>
          </cell>
          <cell r="J5331">
            <v>1</v>
          </cell>
          <cell r="K5331">
            <v>0</v>
          </cell>
          <cell r="L5331" t="str">
            <v>KGM</v>
          </cell>
          <cell r="M5331">
            <v>0</v>
          </cell>
          <cell r="N5331">
            <v>0</v>
          </cell>
          <cell r="P5331">
            <v>1</v>
          </cell>
          <cell r="R5331">
            <v>1</v>
          </cell>
          <cell r="S5331">
            <v>1</v>
          </cell>
          <cell r="T5331" t="str">
            <v>ERR</v>
          </cell>
        </row>
        <row r="5332">
          <cell r="A5332" t="str">
            <v>88032000</v>
          </cell>
          <cell r="B5332" t="str">
            <v>Train d'atterrissage et leurs parties des appareils des # 88.01 ou 88.02</v>
          </cell>
          <cell r="C5332">
            <v>38393</v>
          </cell>
          <cell r="D5332">
            <v>0</v>
          </cell>
          <cell r="E5332">
            <v>0</v>
          </cell>
          <cell r="F5332">
            <v>0</v>
          </cell>
          <cell r="G5332">
            <v>0</v>
          </cell>
          <cell r="H5332">
            <v>0</v>
          </cell>
          <cell r="I5332">
            <v>0</v>
          </cell>
          <cell r="J5332">
            <v>1</v>
          </cell>
          <cell r="K5332">
            <v>0</v>
          </cell>
          <cell r="L5332" t="str">
            <v>KGM</v>
          </cell>
          <cell r="M5332">
            <v>0</v>
          </cell>
          <cell r="N5332">
            <v>0</v>
          </cell>
          <cell r="P5332">
            <v>1</v>
          </cell>
          <cell r="R5332">
            <v>1</v>
          </cell>
          <cell r="S5332">
            <v>1</v>
          </cell>
          <cell r="T5332" t="str">
            <v>ERR</v>
          </cell>
        </row>
        <row r="5333">
          <cell r="A5333" t="str">
            <v>88033000</v>
          </cell>
          <cell r="B5333" t="str">
            <v>Parties d'avions ou d'helicopteres  des #88.01, 88.02</v>
          </cell>
          <cell r="C5333">
            <v>38393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1</v>
          </cell>
          <cell r="K5333">
            <v>0</v>
          </cell>
          <cell r="L5333" t="str">
            <v>KGM</v>
          </cell>
          <cell r="M5333">
            <v>0</v>
          </cell>
          <cell r="N5333">
            <v>0</v>
          </cell>
          <cell r="P5333">
            <v>1</v>
          </cell>
          <cell r="R5333">
            <v>1</v>
          </cell>
          <cell r="S5333">
            <v>1</v>
          </cell>
          <cell r="T5333" t="str">
            <v>ERR</v>
          </cell>
        </row>
        <row r="5334">
          <cell r="A5334" t="str">
            <v>88039000</v>
          </cell>
          <cell r="B5334" t="str">
            <v>Parties et accessoires des appareils des nos. 88.01 ou 88.02</v>
          </cell>
          <cell r="C5334">
            <v>38393</v>
          </cell>
          <cell r="D5334">
            <v>0</v>
          </cell>
          <cell r="E5334">
            <v>0</v>
          </cell>
          <cell r="F5334">
            <v>0</v>
          </cell>
          <cell r="G5334">
            <v>0</v>
          </cell>
          <cell r="H5334">
            <v>0</v>
          </cell>
          <cell r="I5334">
            <v>0</v>
          </cell>
          <cell r="J5334">
            <v>1</v>
          </cell>
          <cell r="K5334">
            <v>0</v>
          </cell>
          <cell r="L5334" t="str">
            <v>KGM</v>
          </cell>
          <cell r="M5334">
            <v>0</v>
          </cell>
          <cell r="N5334">
            <v>0</v>
          </cell>
          <cell r="P5334">
            <v>1</v>
          </cell>
          <cell r="R5334">
            <v>1</v>
          </cell>
          <cell r="S5334">
            <v>1</v>
          </cell>
          <cell r="T5334" t="str">
            <v>ERR</v>
          </cell>
        </row>
        <row r="5335">
          <cell r="A5335" t="str">
            <v>88040000</v>
          </cell>
          <cell r="B5335" t="str">
            <v>Parachutes,pachutes dirigeables &amp;parapentes,rotochutes &amp;parties,accessoire</v>
          </cell>
          <cell r="C5335">
            <v>38393</v>
          </cell>
          <cell r="D5335">
            <v>0</v>
          </cell>
          <cell r="E5335">
            <v>0</v>
          </cell>
          <cell r="F5335">
            <v>0</v>
          </cell>
          <cell r="G5335">
            <v>0</v>
          </cell>
          <cell r="H5335">
            <v>0</v>
          </cell>
          <cell r="I5335">
            <v>0</v>
          </cell>
          <cell r="J5335">
            <v>1</v>
          </cell>
          <cell r="K5335">
            <v>0</v>
          </cell>
          <cell r="L5335" t="str">
            <v>KGM</v>
          </cell>
          <cell r="M5335">
            <v>0</v>
          </cell>
          <cell r="N5335">
            <v>0</v>
          </cell>
          <cell r="P5335">
            <v>1</v>
          </cell>
          <cell r="R5335">
            <v>1</v>
          </cell>
          <cell r="S5335">
            <v>1</v>
          </cell>
          <cell r="T5335" t="str">
            <v>ERR</v>
          </cell>
        </row>
        <row r="5336">
          <cell r="A5336" t="str">
            <v>88051000</v>
          </cell>
          <cell r="B5336" t="str">
            <v>Appa.et disposit. pr lance.&amp; appontage de vehic.aeriens,&amp; leurs parties</v>
          </cell>
          <cell r="C5336">
            <v>38393</v>
          </cell>
          <cell r="D5336">
            <v>0</v>
          </cell>
          <cell r="E5336">
            <v>0</v>
          </cell>
          <cell r="F5336">
            <v>0</v>
          </cell>
          <cell r="G5336">
            <v>0</v>
          </cell>
          <cell r="H5336">
            <v>0</v>
          </cell>
          <cell r="I5336">
            <v>0</v>
          </cell>
          <cell r="J5336">
            <v>1</v>
          </cell>
          <cell r="K5336">
            <v>0</v>
          </cell>
          <cell r="L5336" t="str">
            <v>KGM</v>
          </cell>
          <cell r="M5336">
            <v>0</v>
          </cell>
          <cell r="N5336">
            <v>0</v>
          </cell>
          <cell r="P5336">
            <v>1</v>
          </cell>
          <cell r="R5336">
            <v>1</v>
          </cell>
          <cell r="S5336">
            <v>1</v>
          </cell>
          <cell r="T5336" t="str">
            <v>ERR</v>
          </cell>
        </row>
        <row r="5337">
          <cell r="A5337" t="str">
            <v>88052100</v>
          </cell>
          <cell r="B5337" t="str">
            <v>Similateurs de combat &amp; leurs parties</v>
          </cell>
          <cell r="C5337">
            <v>38393</v>
          </cell>
          <cell r="D5337">
            <v>0</v>
          </cell>
          <cell r="E5337">
            <v>0</v>
          </cell>
          <cell r="F5337">
            <v>0</v>
          </cell>
          <cell r="G5337">
            <v>0</v>
          </cell>
          <cell r="H5337">
            <v>0</v>
          </cell>
          <cell r="I5337">
            <v>0</v>
          </cell>
          <cell r="J5337">
            <v>1</v>
          </cell>
          <cell r="K5337">
            <v>0</v>
          </cell>
          <cell r="L5337" t="str">
            <v>KGM</v>
          </cell>
          <cell r="M5337">
            <v>0</v>
          </cell>
          <cell r="N5337">
            <v>0</v>
          </cell>
          <cell r="P5337">
            <v>1</v>
          </cell>
          <cell r="R5337">
            <v>1</v>
          </cell>
          <cell r="S5337">
            <v>1</v>
          </cell>
          <cell r="T5337" t="str">
            <v>ERR</v>
          </cell>
        </row>
        <row r="5338">
          <cell r="A5338" t="str">
            <v>88052900</v>
          </cell>
          <cell r="B5338" t="str">
            <v>Appareils au sol d'entr.au vol &amp; leurs parties _x0005_ l'exclusion des similateurs</v>
          </cell>
          <cell r="C5338">
            <v>38393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1</v>
          </cell>
          <cell r="K5338">
            <v>0</v>
          </cell>
          <cell r="L5338" t="str">
            <v>KGM</v>
          </cell>
          <cell r="M5338">
            <v>0</v>
          </cell>
          <cell r="N5338">
            <v>0</v>
          </cell>
          <cell r="P5338">
            <v>1</v>
          </cell>
          <cell r="R5338">
            <v>1</v>
          </cell>
          <cell r="S5338">
            <v>1</v>
          </cell>
          <cell r="T5338" t="str">
            <v>ERR</v>
          </cell>
        </row>
        <row r="5339">
          <cell r="A5339" t="str">
            <v>89011010</v>
          </cell>
          <cell r="B5339" t="str">
            <v>Transbordeurs pour le transport de personnes et de marchandise</v>
          </cell>
          <cell r="C5339">
            <v>38393</v>
          </cell>
          <cell r="D5339">
            <v>10</v>
          </cell>
          <cell r="E5339">
            <v>0</v>
          </cell>
          <cell r="F5339">
            <v>18</v>
          </cell>
          <cell r="G5339">
            <v>10</v>
          </cell>
          <cell r="H5339">
            <v>0</v>
          </cell>
          <cell r="I5339">
            <v>18</v>
          </cell>
          <cell r="J5339">
            <v>1</v>
          </cell>
          <cell r="K5339">
            <v>0</v>
          </cell>
          <cell r="L5339" t="str">
            <v>NMB</v>
          </cell>
          <cell r="M5339">
            <v>0</v>
          </cell>
          <cell r="N5339">
            <v>0</v>
          </cell>
          <cell r="O5339" t="str">
            <v>CLASSE</v>
          </cell>
          <cell r="P5339">
            <v>2</v>
          </cell>
          <cell r="Q5339">
            <v>30.8</v>
          </cell>
          <cell r="R5339">
            <v>11</v>
          </cell>
          <cell r="S5339">
            <v>30.800000000000011</v>
          </cell>
          <cell r="T5339" t="str">
            <v xml:space="preserve"> </v>
          </cell>
        </row>
        <row r="5340">
          <cell r="A5340" t="str">
            <v>89011091</v>
          </cell>
          <cell r="B5340" t="str">
            <v>Paquebots, bateaux de croisire pr transppr navigation marit.jauge brute&gt;250 tonnaux</v>
          </cell>
          <cell r="C5340">
            <v>38393</v>
          </cell>
          <cell r="D5340">
            <v>10</v>
          </cell>
          <cell r="E5340">
            <v>0</v>
          </cell>
          <cell r="F5340">
            <v>18</v>
          </cell>
          <cell r="G5340">
            <v>10</v>
          </cell>
          <cell r="H5340">
            <v>0</v>
          </cell>
          <cell r="I5340">
            <v>18</v>
          </cell>
          <cell r="J5340">
            <v>1</v>
          </cell>
          <cell r="K5340">
            <v>0</v>
          </cell>
          <cell r="L5340" t="str">
            <v>NMB</v>
          </cell>
          <cell r="M5340">
            <v>0</v>
          </cell>
          <cell r="N5340">
            <v>0</v>
          </cell>
          <cell r="O5340" t="str">
            <v>CLASSE</v>
          </cell>
          <cell r="P5340">
            <v>2</v>
          </cell>
          <cell r="Q5340">
            <v>30.8</v>
          </cell>
          <cell r="R5340">
            <v>11</v>
          </cell>
          <cell r="S5340">
            <v>30.800000000000011</v>
          </cell>
          <cell r="T5340" t="str">
            <v xml:space="preserve"> </v>
          </cell>
        </row>
        <row r="5341">
          <cell r="A5341" t="str">
            <v>89011092</v>
          </cell>
          <cell r="B5341" t="str">
            <v>Bateau &amp; paqueb, pr navigat.d'une jauge brutede 250 tonneaux &amp; moins</v>
          </cell>
          <cell r="C5341">
            <v>38393</v>
          </cell>
          <cell r="D5341">
            <v>10</v>
          </cell>
          <cell r="E5341">
            <v>0</v>
          </cell>
          <cell r="F5341">
            <v>18</v>
          </cell>
          <cell r="G5341">
            <v>10</v>
          </cell>
          <cell r="H5341">
            <v>0</v>
          </cell>
          <cell r="I5341">
            <v>18</v>
          </cell>
          <cell r="J5341">
            <v>1</v>
          </cell>
          <cell r="K5341">
            <v>0</v>
          </cell>
          <cell r="L5341" t="str">
            <v>NMB</v>
          </cell>
          <cell r="M5341">
            <v>0</v>
          </cell>
          <cell r="N5341">
            <v>0</v>
          </cell>
          <cell r="O5341" t="str">
            <v>CLASSE</v>
          </cell>
          <cell r="P5341">
            <v>2</v>
          </cell>
          <cell r="Q5341">
            <v>30.8</v>
          </cell>
          <cell r="R5341">
            <v>11</v>
          </cell>
          <cell r="S5341">
            <v>30.800000000000011</v>
          </cell>
          <cell r="T5341" t="str">
            <v xml:space="preserve"> </v>
          </cell>
        </row>
        <row r="5342">
          <cell r="A5342" t="str">
            <v>89011093</v>
          </cell>
          <cell r="B5342" t="str">
            <v>Embarcations pour navigation interieure</v>
          </cell>
          <cell r="C5342">
            <v>38393</v>
          </cell>
          <cell r="D5342">
            <v>10</v>
          </cell>
          <cell r="E5342">
            <v>0</v>
          </cell>
          <cell r="F5342">
            <v>18</v>
          </cell>
          <cell r="G5342">
            <v>10</v>
          </cell>
          <cell r="H5342">
            <v>0</v>
          </cell>
          <cell r="I5342">
            <v>18</v>
          </cell>
          <cell r="J5342">
            <v>1</v>
          </cell>
          <cell r="K5342">
            <v>0</v>
          </cell>
          <cell r="L5342" t="str">
            <v>NMB</v>
          </cell>
          <cell r="M5342">
            <v>0</v>
          </cell>
          <cell r="N5342">
            <v>0</v>
          </cell>
          <cell r="O5342" t="str">
            <v>CLASSE</v>
          </cell>
          <cell r="P5342">
            <v>2</v>
          </cell>
          <cell r="Q5342">
            <v>30.8</v>
          </cell>
          <cell r="R5342">
            <v>11</v>
          </cell>
          <cell r="S5342">
            <v>30.800000000000011</v>
          </cell>
          <cell r="T5342" t="str">
            <v xml:space="preserve"> </v>
          </cell>
        </row>
        <row r="5343">
          <cell r="A5343" t="str">
            <v>89012010</v>
          </cell>
          <cell r="B5343" t="str">
            <v>Bateaux citernes pr navigation maritime,jauge brute &gt; 250 tonneaux</v>
          </cell>
          <cell r="C5343">
            <v>38393</v>
          </cell>
          <cell r="D5343">
            <v>10</v>
          </cell>
          <cell r="E5343">
            <v>0</v>
          </cell>
          <cell r="F5343">
            <v>18</v>
          </cell>
          <cell r="G5343">
            <v>10</v>
          </cell>
          <cell r="H5343">
            <v>0</v>
          </cell>
          <cell r="I5343">
            <v>18</v>
          </cell>
          <cell r="J5343">
            <v>1</v>
          </cell>
          <cell r="K5343">
            <v>0</v>
          </cell>
          <cell r="L5343" t="str">
            <v>NMB</v>
          </cell>
          <cell r="M5343">
            <v>0</v>
          </cell>
          <cell r="N5343">
            <v>0</v>
          </cell>
          <cell r="O5343" t="str">
            <v>CLASSE</v>
          </cell>
          <cell r="P5343">
            <v>2</v>
          </cell>
          <cell r="Q5343">
            <v>30.8</v>
          </cell>
          <cell r="R5343">
            <v>11</v>
          </cell>
          <cell r="S5343">
            <v>30.800000000000011</v>
          </cell>
          <cell r="T5343" t="str">
            <v xml:space="preserve"> </v>
          </cell>
        </row>
        <row r="5344">
          <cell r="A5344" t="str">
            <v>89012020</v>
          </cell>
          <cell r="B5344" t="str">
            <v>Bateaux citernes pr navigation maritime,jauge brute &lt;= 250 tonneaux</v>
          </cell>
          <cell r="C5344">
            <v>38393</v>
          </cell>
          <cell r="D5344">
            <v>10</v>
          </cell>
          <cell r="E5344">
            <v>0</v>
          </cell>
          <cell r="F5344">
            <v>18</v>
          </cell>
          <cell r="G5344">
            <v>10</v>
          </cell>
          <cell r="H5344">
            <v>0</v>
          </cell>
          <cell r="I5344">
            <v>18</v>
          </cell>
          <cell r="J5344">
            <v>1</v>
          </cell>
          <cell r="K5344">
            <v>0</v>
          </cell>
          <cell r="L5344" t="str">
            <v>NMB</v>
          </cell>
          <cell r="M5344">
            <v>0</v>
          </cell>
          <cell r="N5344">
            <v>0</v>
          </cell>
          <cell r="O5344" t="str">
            <v>CLASSE</v>
          </cell>
          <cell r="P5344">
            <v>2</v>
          </cell>
          <cell r="Q5344">
            <v>30.8</v>
          </cell>
          <cell r="R5344">
            <v>11</v>
          </cell>
          <cell r="S5344">
            <v>30.800000000000011</v>
          </cell>
          <cell r="T5344" t="str">
            <v xml:space="preserve"> </v>
          </cell>
        </row>
        <row r="5345">
          <cell r="A5345" t="str">
            <v>89012030</v>
          </cell>
          <cell r="B5345" t="str">
            <v>Bateaux citernes pr la navigation interieure</v>
          </cell>
          <cell r="C5345">
            <v>38393</v>
          </cell>
          <cell r="D5345">
            <v>10</v>
          </cell>
          <cell r="E5345">
            <v>0</v>
          </cell>
          <cell r="F5345">
            <v>18</v>
          </cell>
          <cell r="G5345">
            <v>10</v>
          </cell>
          <cell r="H5345">
            <v>0</v>
          </cell>
          <cell r="I5345">
            <v>18</v>
          </cell>
          <cell r="J5345">
            <v>1</v>
          </cell>
          <cell r="K5345">
            <v>0</v>
          </cell>
          <cell r="L5345" t="str">
            <v>NMB</v>
          </cell>
          <cell r="M5345">
            <v>0</v>
          </cell>
          <cell r="N5345">
            <v>0</v>
          </cell>
          <cell r="O5345" t="str">
            <v>CLASSE</v>
          </cell>
          <cell r="P5345">
            <v>2</v>
          </cell>
          <cell r="Q5345">
            <v>30.8</v>
          </cell>
          <cell r="R5345">
            <v>11</v>
          </cell>
          <cell r="S5345">
            <v>30.800000000000011</v>
          </cell>
          <cell r="T5345" t="str">
            <v xml:space="preserve"> </v>
          </cell>
        </row>
        <row r="5346">
          <cell r="A5346" t="str">
            <v>89013010</v>
          </cell>
          <cell r="B5346" t="str">
            <v>Bateaux frigorifiques pr navigation maritimjauge brute &gt; 250 tonneaux,890120 exclu</v>
          </cell>
          <cell r="C5346">
            <v>38393</v>
          </cell>
          <cell r="D5346">
            <v>10</v>
          </cell>
          <cell r="E5346">
            <v>0</v>
          </cell>
          <cell r="F5346">
            <v>18</v>
          </cell>
          <cell r="G5346">
            <v>10</v>
          </cell>
          <cell r="H5346">
            <v>0</v>
          </cell>
          <cell r="I5346">
            <v>18</v>
          </cell>
          <cell r="J5346">
            <v>1</v>
          </cell>
          <cell r="K5346">
            <v>0</v>
          </cell>
          <cell r="L5346" t="str">
            <v>NMB</v>
          </cell>
          <cell r="M5346">
            <v>0</v>
          </cell>
          <cell r="N5346">
            <v>0</v>
          </cell>
          <cell r="O5346" t="str">
            <v>CLASSE</v>
          </cell>
          <cell r="P5346">
            <v>2</v>
          </cell>
          <cell r="Q5346">
            <v>30.8</v>
          </cell>
          <cell r="R5346">
            <v>11</v>
          </cell>
          <cell r="S5346">
            <v>30.800000000000011</v>
          </cell>
          <cell r="T5346" t="str">
            <v xml:space="preserve"> </v>
          </cell>
        </row>
        <row r="5347">
          <cell r="A5347" t="str">
            <v>89013020</v>
          </cell>
          <cell r="B5347" t="str">
            <v>Bateaux frigorifiques pr navigation maritimjauge brute &lt;= 250 tonneaux,890120 exclu</v>
          </cell>
          <cell r="C5347">
            <v>38393</v>
          </cell>
          <cell r="D5347">
            <v>10</v>
          </cell>
          <cell r="E5347">
            <v>0</v>
          </cell>
          <cell r="F5347">
            <v>18</v>
          </cell>
          <cell r="G5347">
            <v>10</v>
          </cell>
          <cell r="H5347">
            <v>0</v>
          </cell>
          <cell r="I5347">
            <v>18</v>
          </cell>
          <cell r="J5347">
            <v>1</v>
          </cell>
          <cell r="K5347">
            <v>0</v>
          </cell>
          <cell r="L5347" t="str">
            <v>NMB</v>
          </cell>
          <cell r="M5347">
            <v>0</v>
          </cell>
          <cell r="N5347">
            <v>0</v>
          </cell>
          <cell r="O5347" t="str">
            <v>CLASSE</v>
          </cell>
          <cell r="P5347">
            <v>2</v>
          </cell>
          <cell r="Q5347">
            <v>30.8</v>
          </cell>
          <cell r="R5347">
            <v>11</v>
          </cell>
          <cell r="S5347">
            <v>30.800000000000011</v>
          </cell>
          <cell r="T5347" t="str">
            <v xml:space="preserve"> </v>
          </cell>
        </row>
        <row r="5348">
          <cell r="A5348" t="str">
            <v>89013030</v>
          </cell>
          <cell r="B5348" t="str">
            <v>Bateaux frigorifiques pr navigation interieure _x0005_ l'exclusion du 890120</v>
          </cell>
          <cell r="C5348">
            <v>38393</v>
          </cell>
          <cell r="D5348">
            <v>10</v>
          </cell>
          <cell r="E5348">
            <v>0</v>
          </cell>
          <cell r="F5348">
            <v>18</v>
          </cell>
          <cell r="G5348">
            <v>10</v>
          </cell>
          <cell r="H5348">
            <v>0</v>
          </cell>
          <cell r="I5348">
            <v>18</v>
          </cell>
          <cell r="J5348">
            <v>1</v>
          </cell>
          <cell r="K5348">
            <v>0</v>
          </cell>
          <cell r="L5348" t="str">
            <v>NMB</v>
          </cell>
          <cell r="M5348">
            <v>0</v>
          </cell>
          <cell r="N5348">
            <v>0</v>
          </cell>
          <cell r="O5348" t="str">
            <v>CLASSE</v>
          </cell>
          <cell r="P5348">
            <v>2</v>
          </cell>
          <cell r="Q5348">
            <v>30.8</v>
          </cell>
          <cell r="R5348">
            <v>11</v>
          </cell>
          <cell r="S5348">
            <v>30.800000000000011</v>
          </cell>
          <cell r="T5348" t="str">
            <v xml:space="preserve"> </v>
          </cell>
        </row>
        <row r="5349">
          <cell r="A5349" t="str">
            <v>89019010</v>
          </cell>
          <cell r="B5349" t="str">
            <v>Bateaux pr le trpt des march.&amp; pers.pr navgmarit,jauge brute&gt;250 tonneaux</v>
          </cell>
          <cell r="C5349">
            <v>38393</v>
          </cell>
          <cell r="D5349">
            <v>10</v>
          </cell>
          <cell r="E5349">
            <v>0</v>
          </cell>
          <cell r="F5349">
            <v>18</v>
          </cell>
          <cell r="G5349">
            <v>10</v>
          </cell>
          <cell r="H5349">
            <v>0</v>
          </cell>
          <cell r="I5349">
            <v>18</v>
          </cell>
          <cell r="J5349">
            <v>1</v>
          </cell>
          <cell r="K5349">
            <v>0</v>
          </cell>
          <cell r="L5349" t="str">
            <v>NMB</v>
          </cell>
          <cell r="M5349">
            <v>0</v>
          </cell>
          <cell r="N5349">
            <v>0</v>
          </cell>
          <cell r="O5349" t="str">
            <v>CLASSE</v>
          </cell>
          <cell r="P5349">
            <v>2</v>
          </cell>
          <cell r="Q5349">
            <v>30.8</v>
          </cell>
          <cell r="R5349">
            <v>11</v>
          </cell>
          <cell r="S5349">
            <v>30.800000000000011</v>
          </cell>
          <cell r="T5349" t="str">
            <v xml:space="preserve"> </v>
          </cell>
        </row>
        <row r="5350">
          <cell r="A5350" t="str">
            <v>89019020</v>
          </cell>
          <cell r="B5350" t="str">
            <v>Bateaux pr trspt march.&amp; pers.pr navigationmarit.jauge brute &lt;= 250 tonneaux</v>
          </cell>
          <cell r="C5350">
            <v>38393</v>
          </cell>
          <cell r="D5350">
            <v>10</v>
          </cell>
          <cell r="E5350">
            <v>0</v>
          </cell>
          <cell r="F5350">
            <v>18</v>
          </cell>
          <cell r="G5350">
            <v>10</v>
          </cell>
          <cell r="H5350">
            <v>0</v>
          </cell>
          <cell r="I5350">
            <v>18</v>
          </cell>
          <cell r="J5350">
            <v>1</v>
          </cell>
          <cell r="K5350">
            <v>0</v>
          </cell>
          <cell r="L5350" t="str">
            <v>NMB</v>
          </cell>
          <cell r="M5350">
            <v>0</v>
          </cell>
          <cell r="N5350">
            <v>0</v>
          </cell>
          <cell r="O5350" t="str">
            <v>CLASSE</v>
          </cell>
          <cell r="P5350">
            <v>2</v>
          </cell>
          <cell r="Q5350">
            <v>30.8</v>
          </cell>
          <cell r="R5350">
            <v>11</v>
          </cell>
          <cell r="S5350">
            <v>30.800000000000011</v>
          </cell>
          <cell r="T5350" t="str">
            <v xml:space="preserve"> </v>
          </cell>
        </row>
        <row r="5351">
          <cell r="A5351" t="str">
            <v>89019030</v>
          </cell>
          <cell r="B5351" t="str">
            <v>Bateaux pr trspt march.&amp; pers.pr navigationinterieure</v>
          </cell>
          <cell r="C5351">
            <v>38393</v>
          </cell>
          <cell r="D5351">
            <v>10</v>
          </cell>
          <cell r="E5351">
            <v>0</v>
          </cell>
          <cell r="F5351">
            <v>18</v>
          </cell>
          <cell r="G5351">
            <v>10</v>
          </cell>
          <cell r="H5351">
            <v>0</v>
          </cell>
          <cell r="I5351">
            <v>18</v>
          </cell>
          <cell r="J5351">
            <v>1</v>
          </cell>
          <cell r="K5351">
            <v>0</v>
          </cell>
          <cell r="L5351" t="str">
            <v>NMB</v>
          </cell>
          <cell r="M5351">
            <v>0</v>
          </cell>
          <cell r="N5351">
            <v>0</v>
          </cell>
          <cell r="O5351" t="str">
            <v>CLASSE</v>
          </cell>
          <cell r="P5351">
            <v>2</v>
          </cell>
          <cell r="Q5351">
            <v>30.8</v>
          </cell>
          <cell r="R5351">
            <v>11</v>
          </cell>
          <cell r="S5351">
            <v>30.800000000000011</v>
          </cell>
          <cell r="T5351" t="str">
            <v xml:space="preserve"> </v>
          </cell>
        </row>
        <row r="5352">
          <cell r="A5352" t="str">
            <v>89020000</v>
          </cell>
          <cell r="B5352" t="str">
            <v>Bateaux de peche navires-usines &amp;autres pr conseve des produits de peche</v>
          </cell>
          <cell r="C5352">
            <v>38393</v>
          </cell>
          <cell r="D5352">
            <v>10</v>
          </cell>
          <cell r="E5352">
            <v>0</v>
          </cell>
          <cell r="F5352">
            <v>0</v>
          </cell>
          <cell r="G5352">
            <v>10</v>
          </cell>
          <cell r="H5352">
            <v>0</v>
          </cell>
          <cell r="I5352">
            <v>0</v>
          </cell>
          <cell r="J5352">
            <v>1</v>
          </cell>
          <cell r="K5352">
            <v>0</v>
          </cell>
          <cell r="L5352" t="str">
            <v>NMB</v>
          </cell>
          <cell r="M5352">
            <v>0</v>
          </cell>
          <cell r="N5352">
            <v>0</v>
          </cell>
          <cell r="O5352" t="str">
            <v>CLASSE</v>
          </cell>
          <cell r="P5352">
            <v>2</v>
          </cell>
          <cell r="Q5352">
            <v>11</v>
          </cell>
          <cell r="R5352">
            <v>11</v>
          </cell>
          <cell r="S5352">
            <v>11</v>
          </cell>
          <cell r="T5352" t="str">
            <v xml:space="preserve"> </v>
          </cell>
        </row>
        <row r="5353">
          <cell r="A5353" t="str">
            <v>89031000</v>
          </cell>
          <cell r="B5353" t="str">
            <v>Bateaux gonflables de plaissance ou de sport</v>
          </cell>
          <cell r="C5353">
            <v>38393</v>
          </cell>
          <cell r="D5353">
            <v>30</v>
          </cell>
          <cell r="E5353">
            <v>0</v>
          </cell>
          <cell r="F5353">
            <v>18</v>
          </cell>
          <cell r="G5353">
            <v>30</v>
          </cell>
          <cell r="H5353">
            <v>0</v>
          </cell>
          <cell r="I5353">
            <v>18</v>
          </cell>
          <cell r="J5353">
            <v>1</v>
          </cell>
          <cell r="K5353">
            <v>0</v>
          </cell>
          <cell r="L5353" t="str">
            <v>NMB</v>
          </cell>
          <cell r="M5353">
            <v>0</v>
          </cell>
          <cell r="N5353">
            <v>0</v>
          </cell>
          <cell r="O5353" t="str">
            <v>CLASSE</v>
          </cell>
          <cell r="P5353">
            <v>4</v>
          </cell>
          <cell r="Q5353">
            <v>54.4</v>
          </cell>
          <cell r="R5353">
            <v>31</v>
          </cell>
          <cell r="S5353">
            <v>54.400000000000006</v>
          </cell>
          <cell r="T5353" t="str">
            <v xml:space="preserve"> </v>
          </cell>
        </row>
        <row r="5354">
          <cell r="A5354" t="str">
            <v>89039100</v>
          </cell>
          <cell r="B5354" t="str">
            <v>Bateaux a voile, meme avec moteur auxiliaire de plaisance</v>
          </cell>
          <cell r="C5354">
            <v>38393</v>
          </cell>
          <cell r="D5354">
            <v>30</v>
          </cell>
          <cell r="E5354">
            <v>0</v>
          </cell>
          <cell r="F5354">
            <v>18</v>
          </cell>
          <cell r="G5354">
            <v>30</v>
          </cell>
          <cell r="H5354">
            <v>0</v>
          </cell>
          <cell r="I5354">
            <v>18</v>
          </cell>
          <cell r="J5354">
            <v>1</v>
          </cell>
          <cell r="K5354">
            <v>0</v>
          </cell>
          <cell r="L5354" t="str">
            <v>NMB</v>
          </cell>
          <cell r="M5354">
            <v>0</v>
          </cell>
          <cell r="N5354">
            <v>0</v>
          </cell>
          <cell r="O5354" t="str">
            <v>CLASSE</v>
          </cell>
          <cell r="P5354">
            <v>4</v>
          </cell>
          <cell r="Q5354">
            <v>54.4</v>
          </cell>
          <cell r="R5354">
            <v>31</v>
          </cell>
          <cell r="S5354">
            <v>54.400000000000006</v>
          </cell>
          <cell r="T5354" t="str">
            <v xml:space="preserve"> </v>
          </cell>
        </row>
        <row r="5355">
          <cell r="A5355" t="str">
            <v>89039200</v>
          </cell>
          <cell r="B5355" t="str">
            <v>Bateaux a moteur autre qu'a moteur  hors-bord de plaisance</v>
          </cell>
          <cell r="C5355">
            <v>38393</v>
          </cell>
          <cell r="D5355">
            <v>30</v>
          </cell>
          <cell r="E5355">
            <v>0</v>
          </cell>
          <cell r="F5355">
            <v>18</v>
          </cell>
          <cell r="G5355">
            <v>30</v>
          </cell>
          <cell r="H5355">
            <v>0</v>
          </cell>
          <cell r="I5355">
            <v>18</v>
          </cell>
          <cell r="J5355">
            <v>1</v>
          </cell>
          <cell r="K5355">
            <v>0</v>
          </cell>
          <cell r="L5355" t="str">
            <v>NMB</v>
          </cell>
          <cell r="M5355">
            <v>0</v>
          </cell>
          <cell r="N5355">
            <v>0</v>
          </cell>
          <cell r="O5355" t="str">
            <v>CLASSE</v>
          </cell>
          <cell r="P5355">
            <v>4</v>
          </cell>
          <cell r="Q5355">
            <v>54.4</v>
          </cell>
          <cell r="R5355">
            <v>31</v>
          </cell>
          <cell r="S5355">
            <v>54.400000000000006</v>
          </cell>
          <cell r="T5355" t="str">
            <v xml:space="preserve"> </v>
          </cell>
        </row>
        <row r="5356">
          <cell r="A5356" t="str">
            <v>89039900</v>
          </cell>
          <cell r="B5356" t="str">
            <v>Yachts, bateaux et embarcations de plaisance et de sport</v>
          </cell>
          <cell r="C5356">
            <v>38393</v>
          </cell>
          <cell r="D5356">
            <v>30</v>
          </cell>
          <cell r="E5356">
            <v>0</v>
          </cell>
          <cell r="F5356">
            <v>18</v>
          </cell>
          <cell r="G5356">
            <v>30</v>
          </cell>
          <cell r="H5356">
            <v>0</v>
          </cell>
          <cell r="I5356">
            <v>18</v>
          </cell>
          <cell r="J5356">
            <v>1</v>
          </cell>
          <cell r="K5356">
            <v>0</v>
          </cell>
          <cell r="L5356" t="str">
            <v>NMB</v>
          </cell>
          <cell r="M5356">
            <v>0</v>
          </cell>
          <cell r="N5356">
            <v>0</v>
          </cell>
          <cell r="O5356" t="str">
            <v>CLASSE</v>
          </cell>
          <cell r="P5356">
            <v>4</v>
          </cell>
          <cell r="Q5356">
            <v>54.4</v>
          </cell>
          <cell r="R5356">
            <v>31</v>
          </cell>
          <cell r="S5356">
            <v>54.400000000000006</v>
          </cell>
          <cell r="T5356" t="str">
            <v xml:space="preserve"> </v>
          </cell>
        </row>
        <row r="5357">
          <cell r="A5357" t="str">
            <v>89040000</v>
          </cell>
          <cell r="B5357" t="str">
            <v>Bateaux pousseurs,et bateaux remorqueurs</v>
          </cell>
          <cell r="C5357">
            <v>38393</v>
          </cell>
          <cell r="D5357">
            <v>10</v>
          </cell>
          <cell r="E5357">
            <v>0</v>
          </cell>
          <cell r="F5357">
            <v>18</v>
          </cell>
          <cell r="G5357">
            <v>10</v>
          </cell>
          <cell r="H5357">
            <v>0</v>
          </cell>
          <cell r="I5357">
            <v>18</v>
          </cell>
          <cell r="J5357">
            <v>1</v>
          </cell>
          <cell r="K5357">
            <v>0</v>
          </cell>
          <cell r="L5357" t="str">
            <v>NMB</v>
          </cell>
          <cell r="M5357">
            <v>0</v>
          </cell>
          <cell r="N5357">
            <v>0</v>
          </cell>
          <cell r="O5357" t="str">
            <v>CLASSE</v>
          </cell>
          <cell r="P5357">
            <v>2</v>
          </cell>
          <cell r="Q5357">
            <v>30.8</v>
          </cell>
          <cell r="R5357">
            <v>11</v>
          </cell>
          <cell r="S5357">
            <v>30.800000000000011</v>
          </cell>
          <cell r="T5357" t="str">
            <v xml:space="preserve"> </v>
          </cell>
        </row>
        <row r="5358">
          <cell r="A5358" t="str">
            <v>89051000</v>
          </cell>
          <cell r="B5358" t="str">
            <v>Bateaux dragueurs</v>
          </cell>
          <cell r="C5358">
            <v>38393</v>
          </cell>
          <cell r="D5358">
            <v>10</v>
          </cell>
          <cell r="E5358">
            <v>0</v>
          </cell>
          <cell r="F5358">
            <v>18</v>
          </cell>
          <cell r="G5358">
            <v>10</v>
          </cell>
          <cell r="H5358">
            <v>0</v>
          </cell>
          <cell r="I5358">
            <v>18</v>
          </cell>
          <cell r="J5358">
            <v>1</v>
          </cell>
          <cell r="K5358">
            <v>0</v>
          </cell>
          <cell r="L5358" t="str">
            <v>NMB</v>
          </cell>
          <cell r="M5358">
            <v>0</v>
          </cell>
          <cell r="N5358">
            <v>0</v>
          </cell>
          <cell r="O5358" t="str">
            <v>CLASSE</v>
          </cell>
          <cell r="P5358">
            <v>2</v>
          </cell>
          <cell r="Q5358">
            <v>30.8</v>
          </cell>
          <cell r="R5358">
            <v>11</v>
          </cell>
          <cell r="S5358">
            <v>30.800000000000011</v>
          </cell>
          <cell r="T5358" t="str">
            <v xml:space="preserve"> </v>
          </cell>
        </row>
        <row r="5359">
          <cell r="A5359" t="str">
            <v>89052000</v>
          </cell>
          <cell r="B5359" t="str">
            <v>Plates-formes de forage ou d'exploitation flottantes ou submersibles</v>
          </cell>
          <cell r="C5359">
            <v>38393</v>
          </cell>
          <cell r="D5359">
            <v>10</v>
          </cell>
          <cell r="E5359">
            <v>0</v>
          </cell>
          <cell r="F5359">
            <v>18</v>
          </cell>
          <cell r="G5359">
            <v>10</v>
          </cell>
          <cell r="H5359">
            <v>0</v>
          </cell>
          <cell r="I5359">
            <v>18</v>
          </cell>
          <cell r="J5359">
            <v>1</v>
          </cell>
          <cell r="K5359">
            <v>0</v>
          </cell>
          <cell r="L5359" t="str">
            <v>NMB</v>
          </cell>
          <cell r="M5359">
            <v>0</v>
          </cell>
          <cell r="N5359">
            <v>0</v>
          </cell>
          <cell r="O5359" t="str">
            <v>CLASSE</v>
          </cell>
          <cell r="P5359">
            <v>2</v>
          </cell>
          <cell r="Q5359">
            <v>30.8</v>
          </cell>
          <cell r="R5359">
            <v>11</v>
          </cell>
          <cell r="S5359">
            <v>30.800000000000011</v>
          </cell>
          <cell r="T5359" t="str">
            <v xml:space="preserve"> </v>
          </cell>
        </row>
        <row r="5360">
          <cell r="A5360" t="str">
            <v>89059000</v>
          </cell>
          <cell r="B5360" t="str">
            <v>Bateaux a usages techniques et speciaux</v>
          </cell>
          <cell r="C5360">
            <v>38393</v>
          </cell>
          <cell r="D5360">
            <v>10</v>
          </cell>
          <cell r="E5360">
            <v>0</v>
          </cell>
          <cell r="F5360">
            <v>18</v>
          </cell>
          <cell r="G5360">
            <v>10</v>
          </cell>
          <cell r="H5360">
            <v>0</v>
          </cell>
          <cell r="I5360">
            <v>18</v>
          </cell>
          <cell r="J5360">
            <v>1</v>
          </cell>
          <cell r="K5360">
            <v>0</v>
          </cell>
          <cell r="L5360" t="str">
            <v>NMB</v>
          </cell>
          <cell r="M5360">
            <v>0</v>
          </cell>
          <cell r="N5360">
            <v>0</v>
          </cell>
          <cell r="O5360" t="str">
            <v>CLASSE</v>
          </cell>
          <cell r="P5360">
            <v>2</v>
          </cell>
          <cell r="Q5360">
            <v>30.8</v>
          </cell>
          <cell r="R5360">
            <v>11</v>
          </cell>
          <cell r="S5360">
            <v>30.800000000000011</v>
          </cell>
          <cell r="T5360" t="str">
            <v xml:space="preserve"> </v>
          </cell>
        </row>
        <row r="5361">
          <cell r="A5361" t="str">
            <v>89061000</v>
          </cell>
          <cell r="B5361" t="str">
            <v>Navires de guerres</v>
          </cell>
          <cell r="C5361">
            <v>38393</v>
          </cell>
          <cell r="D5361">
            <v>10</v>
          </cell>
          <cell r="E5361">
            <v>0</v>
          </cell>
          <cell r="F5361">
            <v>18</v>
          </cell>
          <cell r="G5361">
            <v>10</v>
          </cell>
          <cell r="H5361">
            <v>0</v>
          </cell>
          <cell r="I5361">
            <v>18</v>
          </cell>
          <cell r="J5361">
            <v>1</v>
          </cell>
          <cell r="K5361">
            <v>0</v>
          </cell>
          <cell r="L5361" t="str">
            <v>NMB</v>
          </cell>
          <cell r="M5361">
            <v>0</v>
          </cell>
          <cell r="N5361">
            <v>0</v>
          </cell>
          <cell r="O5361" t="str">
            <v>CLASSE</v>
          </cell>
          <cell r="P5361">
            <v>2</v>
          </cell>
          <cell r="Q5361">
            <v>30.8</v>
          </cell>
          <cell r="R5361">
            <v>11</v>
          </cell>
          <cell r="S5361">
            <v>30.800000000000011</v>
          </cell>
          <cell r="T5361" t="str">
            <v xml:space="preserve"> </v>
          </cell>
        </row>
        <row r="5362">
          <cell r="A5362" t="str">
            <v>89069000</v>
          </cell>
          <cell r="B5362" t="str">
            <v>Bateaux de sauvetage autres qu'_x0005_ rame</v>
          </cell>
          <cell r="C5362">
            <v>38393</v>
          </cell>
          <cell r="D5362">
            <v>10</v>
          </cell>
          <cell r="E5362">
            <v>0</v>
          </cell>
          <cell r="F5362">
            <v>18</v>
          </cell>
          <cell r="G5362">
            <v>10</v>
          </cell>
          <cell r="H5362">
            <v>0</v>
          </cell>
          <cell r="I5362">
            <v>18</v>
          </cell>
          <cell r="J5362">
            <v>1</v>
          </cell>
          <cell r="K5362">
            <v>0</v>
          </cell>
          <cell r="L5362" t="str">
            <v>NMB</v>
          </cell>
          <cell r="M5362">
            <v>0</v>
          </cell>
          <cell r="N5362">
            <v>0</v>
          </cell>
          <cell r="O5362" t="str">
            <v>CLASSE</v>
          </cell>
          <cell r="P5362">
            <v>2</v>
          </cell>
          <cell r="Q5362">
            <v>30.8</v>
          </cell>
          <cell r="R5362">
            <v>11</v>
          </cell>
          <cell r="S5362">
            <v>30.800000000000011</v>
          </cell>
          <cell r="T5362" t="str">
            <v xml:space="preserve"> </v>
          </cell>
        </row>
        <row r="5363">
          <cell r="A5363" t="str">
            <v>89071000</v>
          </cell>
          <cell r="B5363" t="str">
            <v>Radeaux gonflabes</v>
          </cell>
          <cell r="C5363">
            <v>38393</v>
          </cell>
          <cell r="D5363">
            <v>10</v>
          </cell>
          <cell r="E5363">
            <v>0</v>
          </cell>
          <cell r="F5363">
            <v>18</v>
          </cell>
          <cell r="G5363">
            <v>10</v>
          </cell>
          <cell r="H5363">
            <v>0</v>
          </cell>
          <cell r="I5363">
            <v>18</v>
          </cell>
          <cell r="J5363">
            <v>1</v>
          </cell>
          <cell r="K5363">
            <v>0</v>
          </cell>
          <cell r="L5363" t="str">
            <v>NMB</v>
          </cell>
          <cell r="M5363">
            <v>0</v>
          </cell>
          <cell r="N5363">
            <v>0</v>
          </cell>
          <cell r="O5363" t="str">
            <v>CLASSE</v>
          </cell>
          <cell r="P5363">
            <v>2</v>
          </cell>
          <cell r="Q5363">
            <v>30.8</v>
          </cell>
          <cell r="R5363">
            <v>11</v>
          </cell>
          <cell r="S5363">
            <v>30.800000000000011</v>
          </cell>
          <cell r="T5363" t="str">
            <v xml:space="preserve"> </v>
          </cell>
        </row>
        <row r="5364">
          <cell r="A5364" t="str">
            <v>89079000</v>
          </cell>
          <cell r="B5364" t="str">
            <v>Engins flottants (radeaux,reservoirs,caissons,bouees &amp; balises...)</v>
          </cell>
          <cell r="C5364">
            <v>38393</v>
          </cell>
          <cell r="D5364">
            <v>10</v>
          </cell>
          <cell r="E5364">
            <v>0</v>
          </cell>
          <cell r="F5364">
            <v>18</v>
          </cell>
          <cell r="G5364">
            <v>10</v>
          </cell>
          <cell r="H5364">
            <v>0</v>
          </cell>
          <cell r="I5364">
            <v>18</v>
          </cell>
          <cell r="J5364">
            <v>1</v>
          </cell>
          <cell r="K5364">
            <v>0</v>
          </cell>
          <cell r="L5364" t="str">
            <v>NMB</v>
          </cell>
          <cell r="M5364">
            <v>0</v>
          </cell>
          <cell r="N5364">
            <v>0</v>
          </cell>
          <cell r="O5364" t="str">
            <v>CLASSE</v>
          </cell>
          <cell r="P5364">
            <v>2</v>
          </cell>
          <cell r="Q5364">
            <v>30.8</v>
          </cell>
          <cell r="R5364">
            <v>11</v>
          </cell>
          <cell r="S5364">
            <v>30.800000000000011</v>
          </cell>
          <cell r="T5364" t="str">
            <v xml:space="preserve"> </v>
          </cell>
        </row>
        <row r="5365">
          <cell r="A5365" t="str">
            <v>89080000</v>
          </cell>
          <cell r="B5365" t="str">
            <v>Bateaux et autres engins flottants a depecer</v>
          </cell>
          <cell r="C5365">
            <v>38393</v>
          </cell>
          <cell r="D5365">
            <v>10</v>
          </cell>
          <cell r="E5365">
            <v>0</v>
          </cell>
          <cell r="F5365">
            <v>18</v>
          </cell>
          <cell r="G5365">
            <v>10</v>
          </cell>
          <cell r="H5365">
            <v>0</v>
          </cell>
          <cell r="I5365">
            <v>18</v>
          </cell>
          <cell r="J5365">
            <v>1</v>
          </cell>
          <cell r="K5365">
            <v>0</v>
          </cell>
          <cell r="L5365" t="str">
            <v>NMB</v>
          </cell>
          <cell r="M5365">
            <v>0</v>
          </cell>
          <cell r="N5365">
            <v>0</v>
          </cell>
          <cell r="O5365" t="str">
            <v>CLASSE</v>
          </cell>
          <cell r="P5365">
            <v>2</v>
          </cell>
          <cell r="Q5365">
            <v>30.8</v>
          </cell>
          <cell r="R5365">
            <v>11</v>
          </cell>
          <cell r="S5365">
            <v>30.800000000000011</v>
          </cell>
          <cell r="T5365" t="str">
            <v xml:space="preserve"> </v>
          </cell>
        </row>
        <row r="5366">
          <cell r="A5366" t="str">
            <v>90011000</v>
          </cell>
          <cell r="B5366" t="str">
            <v>Fibres optiques,faisceaux et cables de fibres optiques autres que du 8544</v>
          </cell>
          <cell r="C5366">
            <v>38393</v>
          </cell>
          <cell r="D5366">
            <v>10</v>
          </cell>
          <cell r="E5366">
            <v>0</v>
          </cell>
          <cell r="F5366">
            <v>18</v>
          </cell>
          <cell r="G5366">
            <v>10</v>
          </cell>
          <cell r="H5366">
            <v>0</v>
          </cell>
          <cell r="I5366">
            <v>18</v>
          </cell>
          <cell r="J5366">
            <v>1</v>
          </cell>
          <cell r="K5366">
            <v>0</v>
          </cell>
          <cell r="L5366" t="str">
            <v>KGM</v>
          </cell>
          <cell r="M5366">
            <v>0</v>
          </cell>
          <cell r="N5366">
            <v>0</v>
          </cell>
          <cell r="O5366" t="str">
            <v>CLASSE</v>
          </cell>
          <cell r="P5366">
            <v>2</v>
          </cell>
          <cell r="Q5366">
            <v>30.8</v>
          </cell>
          <cell r="R5366">
            <v>11</v>
          </cell>
          <cell r="S5366">
            <v>30.800000000000011</v>
          </cell>
          <cell r="T5366" t="str">
            <v xml:space="preserve"> </v>
          </cell>
        </row>
        <row r="5367">
          <cell r="A5367" t="str">
            <v>90012000</v>
          </cell>
          <cell r="B5367" t="str">
            <v>Matieres polarisantes en feuilles ou en plaques</v>
          </cell>
          <cell r="C5367">
            <v>38393</v>
          </cell>
          <cell r="D5367">
            <v>10</v>
          </cell>
          <cell r="E5367">
            <v>0</v>
          </cell>
          <cell r="F5367">
            <v>18</v>
          </cell>
          <cell r="G5367">
            <v>10</v>
          </cell>
          <cell r="H5367">
            <v>0</v>
          </cell>
          <cell r="I5367">
            <v>18</v>
          </cell>
          <cell r="J5367">
            <v>1</v>
          </cell>
          <cell r="K5367">
            <v>0</v>
          </cell>
          <cell r="L5367" t="str">
            <v>KGM</v>
          </cell>
          <cell r="M5367">
            <v>0</v>
          </cell>
          <cell r="N5367">
            <v>0</v>
          </cell>
          <cell r="O5367" t="str">
            <v>CLASSE</v>
          </cell>
          <cell r="P5367">
            <v>2</v>
          </cell>
          <cell r="Q5367">
            <v>30.8</v>
          </cell>
          <cell r="R5367">
            <v>11</v>
          </cell>
          <cell r="S5367">
            <v>30.800000000000011</v>
          </cell>
          <cell r="T5367" t="str">
            <v xml:space="preserve"> </v>
          </cell>
        </row>
        <row r="5368">
          <cell r="A5368" t="str">
            <v>90013000</v>
          </cell>
          <cell r="B5368" t="str">
            <v>Verres de contact</v>
          </cell>
          <cell r="C5368">
            <v>38393</v>
          </cell>
          <cell r="D5368">
            <v>10</v>
          </cell>
          <cell r="E5368">
            <v>0</v>
          </cell>
          <cell r="F5368">
            <v>18</v>
          </cell>
          <cell r="G5368">
            <v>10</v>
          </cell>
          <cell r="H5368">
            <v>0</v>
          </cell>
          <cell r="I5368">
            <v>18</v>
          </cell>
          <cell r="J5368">
            <v>1</v>
          </cell>
          <cell r="K5368">
            <v>0</v>
          </cell>
          <cell r="L5368" t="str">
            <v>KGM</v>
          </cell>
          <cell r="M5368">
            <v>0</v>
          </cell>
          <cell r="N5368">
            <v>0</v>
          </cell>
          <cell r="O5368" t="str">
            <v>CLASSE</v>
          </cell>
          <cell r="P5368">
            <v>2</v>
          </cell>
          <cell r="Q5368">
            <v>30.8</v>
          </cell>
          <cell r="R5368">
            <v>11</v>
          </cell>
          <cell r="S5368">
            <v>30.800000000000011</v>
          </cell>
          <cell r="T5368" t="str">
            <v xml:space="preserve"> </v>
          </cell>
        </row>
        <row r="5369">
          <cell r="A5369" t="str">
            <v>90014000</v>
          </cell>
          <cell r="B5369" t="str">
            <v>Verres de lunetterie en verre</v>
          </cell>
          <cell r="C5369">
            <v>38393</v>
          </cell>
          <cell r="D5369">
            <v>10</v>
          </cell>
          <cell r="E5369">
            <v>0</v>
          </cell>
          <cell r="F5369">
            <v>18</v>
          </cell>
          <cell r="G5369">
            <v>10</v>
          </cell>
          <cell r="H5369">
            <v>0</v>
          </cell>
          <cell r="I5369">
            <v>18</v>
          </cell>
          <cell r="J5369">
            <v>1</v>
          </cell>
          <cell r="K5369">
            <v>0</v>
          </cell>
          <cell r="L5369" t="str">
            <v>KGM</v>
          </cell>
          <cell r="M5369">
            <v>0</v>
          </cell>
          <cell r="N5369">
            <v>0</v>
          </cell>
          <cell r="O5369" t="str">
            <v>CLASSE</v>
          </cell>
          <cell r="P5369">
            <v>2</v>
          </cell>
          <cell r="Q5369">
            <v>30.8</v>
          </cell>
          <cell r="R5369">
            <v>11</v>
          </cell>
          <cell r="S5369">
            <v>30.800000000000011</v>
          </cell>
          <cell r="T5369" t="str">
            <v xml:space="preserve"> </v>
          </cell>
        </row>
        <row r="5370">
          <cell r="A5370" t="str">
            <v>90015000</v>
          </cell>
          <cell r="B5370" t="str">
            <v>Verres de lunetterie en autres matieres que celles du 900130 et 900140</v>
          </cell>
          <cell r="C5370">
            <v>38393</v>
          </cell>
          <cell r="D5370">
            <v>10</v>
          </cell>
          <cell r="E5370">
            <v>0</v>
          </cell>
          <cell r="F5370">
            <v>18</v>
          </cell>
          <cell r="G5370">
            <v>10</v>
          </cell>
          <cell r="H5370">
            <v>0</v>
          </cell>
          <cell r="I5370">
            <v>18</v>
          </cell>
          <cell r="J5370">
            <v>1</v>
          </cell>
          <cell r="K5370">
            <v>0</v>
          </cell>
          <cell r="L5370" t="str">
            <v>KGM</v>
          </cell>
          <cell r="M5370">
            <v>0</v>
          </cell>
          <cell r="N5370">
            <v>0</v>
          </cell>
          <cell r="O5370" t="str">
            <v>CLASSE</v>
          </cell>
          <cell r="P5370">
            <v>2</v>
          </cell>
          <cell r="Q5370">
            <v>30.8</v>
          </cell>
          <cell r="R5370">
            <v>11</v>
          </cell>
          <cell r="S5370">
            <v>30.800000000000011</v>
          </cell>
          <cell r="T5370" t="str">
            <v xml:space="preserve"> </v>
          </cell>
        </row>
        <row r="5371">
          <cell r="A5371" t="str">
            <v>90019000</v>
          </cell>
          <cell r="B5371" t="str">
            <v>Prismes, miroirs et autres elements d'optique, en toutes matieres</v>
          </cell>
          <cell r="C5371">
            <v>38393</v>
          </cell>
          <cell r="D5371">
            <v>10</v>
          </cell>
          <cell r="E5371">
            <v>0</v>
          </cell>
          <cell r="F5371">
            <v>18</v>
          </cell>
          <cell r="G5371">
            <v>10</v>
          </cell>
          <cell r="H5371">
            <v>0</v>
          </cell>
          <cell r="I5371">
            <v>18</v>
          </cell>
          <cell r="J5371">
            <v>1</v>
          </cell>
          <cell r="K5371">
            <v>0</v>
          </cell>
          <cell r="L5371" t="str">
            <v>KGM</v>
          </cell>
          <cell r="M5371">
            <v>0</v>
          </cell>
          <cell r="N5371">
            <v>0</v>
          </cell>
          <cell r="O5371" t="str">
            <v>CLASSE</v>
          </cell>
          <cell r="P5371">
            <v>2</v>
          </cell>
          <cell r="Q5371">
            <v>30.8</v>
          </cell>
          <cell r="R5371">
            <v>11</v>
          </cell>
          <cell r="S5371">
            <v>30.800000000000011</v>
          </cell>
          <cell r="T5371" t="str">
            <v xml:space="preserve"> </v>
          </cell>
        </row>
        <row r="5372">
          <cell r="A5372" t="str">
            <v>90021100</v>
          </cell>
          <cell r="B5372" t="str">
            <v>Objectifs montes,pour projecteurs,appareils d'agrandissement ou reduction</v>
          </cell>
          <cell r="C5372">
            <v>38393</v>
          </cell>
          <cell r="D5372">
            <v>10</v>
          </cell>
          <cell r="E5372">
            <v>0</v>
          </cell>
          <cell r="F5372">
            <v>18</v>
          </cell>
          <cell r="G5372">
            <v>10</v>
          </cell>
          <cell r="H5372">
            <v>0</v>
          </cell>
          <cell r="I5372">
            <v>18</v>
          </cell>
          <cell r="J5372">
            <v>1</v>
          </cell>
          <cell r="K5372">
            <v>0</v>
          </cell>
          <cell r="L5372" t="str">
            <v>KGM</v>
          </cell>
          <cell r="M5372">
            <v>0</v>
          </cell>
          <cell r="N5372">
            <v>0</v>
          </cell>
          <cell r="O5372" t="str">
            <v>CLASSE</v>
          </cell>
          <cell r="P5372">
            <v>2</v>
          </cell>
          <cell r="Q5372">
            <v>30.8</v>
          </cell>
          <cell r="R5372">
            <v>11</v>
          </cell>
          <cell r="S5372">
            <v>30.800000000000011</v>
          </cell>
          <cell r="T5372" t="str">
            <v xml:space="preserve"> </v>
          </cell>
        </row>
        <row r="5373">
          <cell r="A5373" t="str">
            <v>90021900</v>
          </cell>
          <cell r="B5373" t="str">
            <v>Objectifs montes, pour autres appareils</v>
          </cell>
          <cell r="C5373">
            <v>38393</v>
          </cell>
          <cell r="D5373">
            <v>10</v>
          </cell>
          <cell r="E5373">
            <v>0</v>
          </cell>
          <cell r="F5373">
            <v>18</v>
          </cell>
          <cell r="G5373">
            <v>10</v>
          </cell>
          <cell r="H5373">
            <v>0</v>
          </cell>
          <cell r="I5373">
            <v>18</v>
          </cell>
          <cell r="J5373">
            <v>1</v>
          </cell>
          <cell r="K5373">
            <v>0</v>
          </cell>
          <cell r="L5373" t="str">
            <v>KGM</v>
          </cell>
          <cell r="M5373">
            <v>0</v>
          </cell>
          <cell r="N5373">
            <v>0</v>
          </cell>
          <cell r="O5373" t="str">
            <v>CLASSE</v>
          </cell>
          <cell r="P5373">
            <v>2</v>
          </cell>
          <cell r="Q5373">
            <v>30.8</v>
          </cell>
          <cell r="R5373">
            <v>11</v>
          </cell>
          <cell r="S5373">
            <v>30.800000000000011</v>
          </cell>
          <cell r="T5373" t="str">
            <v xml:space="preserve"> </v>
          </cell>
        </row>
        <row r="5374">
          <cell r="A5374" t="str">
            <v>90022000</v>
          </cell>
          <cell r="B5374" t="str">
            <v>Filtres,pour appareils photographiques, cinematographiques ou d'agrandis.</v>
          </cell>
          <cell r="C5374">
            <v>38393</v>
          </cell>
          <cell r="D5374">
            <v>10</v>
          </cell>
          <cell r="E5374">
            <v>0</v>
          </cell>
          <cell r="F5374">
            <v>18</v>
          </cell>
          <cell r="G5374">
            <v>10</v>
          </cell>
          <cell r="H5374">
            <v>0</v>
          </cell>
          <cell r="I5374">
            <v>18</v>
          </cell>
          <cell r="J5374">
            <v>1</v>
          </cell>
          <cell r="K5374">
            <v>0</v>
          </cell>
          <cell r="L5374" t="str">
            <v>KGM</v>
          </cell>
          <cell r="M5374">
            <v>0</v>
          </cell>
          <cell r="N5374">
            <v>0</v>
          </cell>
          <cell r="O5374" t="str">
            <v>CLASSE</v>
          </cell>
          <cell r="P5374">
            <v>2</v>
          </cell>
          <cell r="Q5374">
            <v>30.8</v>
          </cell>
          <cell r="R5374">
            <v>11</v>
          </cell>
          <cell r="S5374">
            <v>30.800000000000011</v>
          </cell>
          <cell r="T5374" t="str">
            <v xml:space="preserve"> </v>
          </cell>
        </row>
        <row r="5375">
          <cell r="A5375" t="str">
            <v>90029000</v>
          </cell>
          <cell r="B5375" t="str">
            <v>Lentilles, prismes,miroirs et autres elements d'optiques</v>
          </cell>
          <cell r="C5375">
            <v>38393</v>
          </cell>
          <cell r="D5375">
            <v>10</v>
          </cell>
          <cell r="E5375">
            <v>0</v>
          </cell>
          <cell r="F5375">
            <v>18</v>
          </cell>
          <cell r="G5375">
            <v>10</v>
          </cell>
          <cell r="H5375">
            <v>0</v>
          </cell>
          <cell r="I5375">
            <v>18</v>
          </cell>
          <cell r="J5375">
            <v>1</v>
          </cell>
          <cell r="K5375">
            <v>0</v>
          </cell>
          <cell r="L5375" t="str">
            <v>KGM</v>
          </cell>
          <cell r="M5375">
            <v>0</v>
          </cell>
          <cell r="N5375">
            <v>0</v>
          </cell>
          <cell r="O5375" t="str">
            <v>CLASSE</v>
          </cell>
          <cell r="P5375">
            <v>2</v>
          </cell>
          <cell r="Q5375">
            <v>30.8</v>
          </cell>
          <cell r="R5375">
            <v>11</v>
          </cell>
          <cell r="S5375">
            <v>30.800000000000011</v>
          </cell>
          <cell r="T5375" t="str">
            <v xml:space="preserve"> </v>
          </cell>
        </row>
        <row r="5376">
          <cell r="A5376" t="str">
            <v>90031100</v>
          </cell>
          <cell r="B5376" t="str">
            <v>Moutures de lunettes en matieres plastiques.</v>
          </cell>
          <cell r="C5376">
            <v>38393</v>
          </cell>
          <cell r="D5376">
            <v>30</v>
          </cell>
          <cell r="E5376">
            <v>0</v>
          </cell>
          <cell r="F5376">
            <v>18</v>
          </cell>
          <cell r="G5376">
            <v>30</v>
          </cell>
          <cell r="H5376">
            <v>0</v>
          </cell>
          <cell r="I5376">
            <v>18</v>
          </cell>
          <cell r="J5376">
            <v>1</v>
          </cell>
          <cell r="K5376">
            <v>0</v>
          </cell>
          <cell r="L5376" t="str">
            <v>KGM</v>
          </cell>
          <cell r="M5376">
            <v>0</v>
          </cell>
          <cell r="N5376">
            <v>0</v>
          </cell>
          <cell r="O5376" t="str">
            <v>CLASSE</v>
          </cell>
          <cell r="P5376">
            <v>4</v>
          </cell>
          <cell r="Q5376">
            <v>54.4</v>
          </cell>
          <cell r="R5376">
            <v>31</v>
          </cell>
          <cell r="S5376">
            <v>54.400000000000006</v>
          </cell>
          <cell r="T5376" t="str">
            <v xml:space="preserve"> </v>
          </cell>
        </row>
        <row r="5377">
          <cell r="A5377" t="str">
            <v>90031900</v>
          </cell>
          <cell r="B5377" t="str">
            <v>Montures de lunettes en autres matieres que plastiques</v>
          </cell>
          <cell r="C5377">
            <v>38393</v>
          </cell>
          <cell r="D5377">
            <v>30</v>
          </cell>
          <cell r="E5377">
            <v>0</v>
          </cell>
          <cell r="F5377">
            <v>18</v>
          </cell>
          <cell r="G5377">
            <v>30</v>
          </cell>
          <cell r="H5377">
            <v>0</v>
          </cell>
          <cell r="I5377">
            <v>18</v>
          </cell>
          <cell r="J5377">
            <v>1</v>
          </cell>
          <cell r="K5377">
            <v>0</v>
          </cell>
          <cell r="L5377" t="str">
            <v>KGM</v>
          </cell>
          <cell r="M5377">
            <v>0</v>
          </cell>
          <cell r="N5377">
            <v>0</v>
          </cell>
          <cell r="O5377" t="str">
            <v>CLASSE</v>
          </cell>
          <cell r="P5377">
            <v>4</v>
          </cell>
          <cell r="Q5377">
            <v>54.4</v>
          </cell>
          <cell r="R5377">
            <v>31</v>
          </cell>
          <cell r="S5377">
            <v>54.400000000000006</v>
          </cell>
          <cell r="T5377" t="str">
            <v xml:space="preserve"> </v>
          </cell>
        </row>
        <row r="5378">
          <cell r="A5378" t="str">
            <v>90039000</v>
          </cell>
          <cell r="B5378" t="str">
            <v>Parties de montures de lunettes</v>
          </cell>
          <cell r="C5378">
            <v>38393</v>
          </cell>
          <cell r="D5378">
            <v>30</v>
          </cell>
          <cell r="E5378">
            <v>0</v>
          </cell>
          <cell r="F5378">
            <v>18</v>
          </cell>
          <cell r="G5378">
            <v>30</v>
          </cell>
          <cell r="H5378">
            <v>0</v>
          </cell>
          <cell r="I5378">
            <v>18</v>
          </cell>
          <cell r="J5378">
            <v>1</v>
          </cell>
          <cell r="K5378">
            <v>0</v>
          </cell>
          <cell r="L5378" t="str">
            <v>KGM</v>
          </cell>
          <cell r="M5378">
            <v>0</v>
          </cell>
          <cell r="N5378">
            <v>0</v>
          </cell>
          <cell r="O5378" t="str">
            <v>CLASSE</v>
          </cell>
          <cell r="P5378">
            <v>4</v>
          </cell>
          <cell r="Q5378">
            <v>54.4</v>
          </cell>
          <cell r="R5378">
            <v>31</v>
          </cell>
          <cell r="S5378">
            <v>54.400000000000006</v>
          </cell>
          <cell r="T5378" t="str">
            <v xml:space="preserve"> </v>
          </cell>
        </row>
        <row r="5379">
          <cell r="A5379" t="str">
            <v>90041000</v>
          </cell>
          <cell r="B5379" t="str">
            <v>Lunettes solaires</v>
          </cell>
          <cell r="C5379">
            <v>38393</v>
          </cell>
          <cell r="D5379">
            <v>30</v>
          </cell>
          <cell r="E5379">
            <v>0</v>
          </cell>
          <cell r="F5379">
            <v>18</v>
          </cell>
          <cell r="G5379">
            <v>30</v>
          </cell>
          <cell r="H5379">
            <v>0</v>
          </cell>
          <cell r="I5379">
            <v>18</v>
          </cell>
          <cell r="J5379">
            <v>1</v>
          </cell>
          <cell r="K5379">
            <v>0</v>
          </cell>
          <cell r="L5379" t="str">
            <v>NMB</v>
          </cell>
          <cell r="M5379">
            <v>0</v>
          </cell>
          <cell r="N5379">
            <v>0</v>
          </cell>
          <cell r="O5379" t="str">
            <v>CLASSE</v>
          </cell>
          <cell r="P5379">
            <v>4</v>
          </cell>
          <cell r="Q5379">
            <v>54.4</v>
          </cell>
          <cell r="R5379">
            <v>31</v>
          </cell>
          <cell r="S5379">
            <v>54.400000000000006</v>
          </cell>
          <cell r="T5379" t="str">
            <v xml:space="preserve"> </v>
          </cell>
        </row>
        <row r="5380">
          <cell r="A5380" t="str">
            <v>90049010</v>
          </cell>
          <cell r="B5380" t="str">
            <v>Lunettes correctives</v>
          </cell>
          <cell r="C5380">
            <v>38461</v>
          </cell>
          <cell r="D5380">
            <v>0</v>
          </cell>
          <cell r="E5380">
            <v>0</v>
          </cell>
          <cell r="F5380">
            <v>0</v>
          </cell>
          <cell r="G5380">
            <v>0</v>
          </cell>
          <cell r="H5380">
            <v>0</v>
          </cell>
          <cell r="I5380">
            <v>0</v>
          </cell>
          <cell r="J5380">
            <v>0</v>
          </cell>
          <cell r="K5380">
            <v>0</v>
          </cell>
          <cell r="L5380" t="str">
            <v>KGM</v>
          </cell>
          <cell r="M5380">
            <v>0</v>
          </cell>
          <cell r="N5380">
            <v>0</v>
          </cell>
          <cell r="P5380">
            <v>0</v>
          </cell>
          <cell r="R5380">
            <v>0</v>
          </cell>
          <cell r="S5380">
            <v>0</v>
          </cell>
          <cell r="T5380" t="str">
            <v xml:space="preserve"> </v>
          </cell>
        </row>
        <row r="5381">
          <cell r="A5381" t="str">
            <v>90049020</v>
          </cell>
          <cell r="B5381" t="str">
            <v>Lunettes protectrices</v>
          </cell>
          <cell r="C5381">
            <v>38393</v>
          </cell>
          <cell r="D5381">
            <v>20</v>
          </cell>
          <cell r="E5381">
            <v>0</v>
          </cell>
          <cell r="F5381">
            <v>18</v>
          </cell>
          <cell r="G5381">
            <v>20</v>
          </cell>
          <cell r="H5381">
            <v>0</v>
          </cell>
          <cell r="I5381">
            <v>18</v>
          </cell>
          <cell r="J5381">
            <v>1</v>
          </cell>
          <cell r="K5381">
            <v>0</v>
          </cell>
          <cell r="L5381" t="str">
            <v>KGM</v>
          </cell>
          <cell r="M5381">
            <v>0</v>
          </cell>
          <cell r="N5381">
            <v>0</v>
          </cell>
          <cell r="O5381" t="str">
            <v>CLASSE</v>
          </cell>
          <cell r="P5381">
            <v>3</v>
          </cell>
          <cell r="Q5381">
            <v>42.6</v>
          </cell>
          <cell r="R5381">
            <v>21</v>
          </cell>
          <cell r="S5381">
            <v>42.599999999999994</v>
          </cell>
          <cell r="T5381" t="str">
            <v xml:space="preserve"> </v>
          </cell>
        </row>
        <row r="5382">
          <cell r="A5382" t="str">
            <v>90049090</v>
          </cell>
          <cell r="B5382" t="str">
            <v>Lunettes autres que correctives et protectr</v>
          </cell>
          <cell r="C5382">
            <v>38393</v>
          </cell>
          <cell r="D5382">
            <v>30</v>
          </cell>
          <cell r="E5382">
            <v>0</v>
          </cell>
          <cell r="F5382">
            <v>18</v>
          </cell>
          <cell r="G5382">
            <v>30</v>
          </cell>
          <cell r="H5382">
            <v>0</v>
          </cell>
          <cell r="I5382">
            <v>18</v>
          </cell>
          <cell r="J5382">
            <v>1</v>
          </cell>
          <cell r="K5382">
            <v>0</v>
          </cell>
          <cell r="L5382" t="str">
            <v>KGM</v>
          </cell>
          <cell r="M5382">
            <v>0</v>
          </cell>
          <cell r="N5382">
            <v>0</v>
          </cell>
          <cell r="O5382" t="str">
            <v>CLASSE</v>
          </cell>
          <cell r="P5382">
            <v>4</v>
          </cell>
          <cell r="Q5382">
            <v>54.4</v>
          </cell>
          <cell r="R5382">
            <v>31</v>
          </cell>
          <cell r="S5382">
            <v>54.400000000000006</v>
          </cell>
          <cell r="T5382" t="str">
            <v xml:space="preserve"> </v>
          </cell>
        </row>
        <row r="5383">
          <cell r="A5383" t="str">
            <v>90051000</v>
          </cell>
          <cell r="B5383" t="str">
            <v>Jumelles</v>
          </cell>
          <cell r="C5383">
            <v>38393</v>
          </cell>
          <cell r="D5383">
            <v>20</v>
          </cell>
          <cell r="E5383">
            <v>0</v>
          </cell>
          <cell r="F5383">
            <v>18</v>
          </cell>
          <cell r="G5383">
            <v>20</v>
          </cell>
          <cell r="H5383">
            <v>0</v>
          </cell>
          <cell r="I5383">
            <v>18</v>
          </cell>
          <cell r="J5383">
            <v>1</v>
          </cell>
          <cell r="K5383">
            <v>0</v>
          </cell>
          <cell r="L5383" t="str">
            <v>KGM</v>
          </cell>
          <cell r="M5383">
            <v>0</v>
          </cell>
          <cell r="N5383">
            <v>0</v>
          </cell>
          <cell r="O5383" t="str">
            <v>CLASSE</v>
          </cell>
          <cell r="P5383">
            <v>3</v>
          </cell>
          <cell r="Q5383">
            <v>42.6</v>
          </cell>
          <cell r="R5383">
            <v>21</v>
          </cell>
          <cell r="S5383">
            <v>42.599999999999994</v>
          </cell>
          <cell r="T5383" t="str">
            <v xml:space="preserve"> </v>
          </cell>
        </row>
        <row r="5384">
          <cell r="A5384" t="str">
            <v>90058000</v>
          </cell>
          <cell r="B5384" t="str">
            <v>Instruments et longues-vues</v>
          </cell>
          <cell r="C5384">
            <v>38393</v>
          </cell>
          <cell r="D5384">
            <v>20</v>
          </cell>
          <cell r="E5384">
            <v>0</v>
          </cell>
          <cell r="F5384">
            <v>18</v>
          </cell>
          <cell r="G5384">
            <v>20</v>
          </cell>
          <cell r="H5384">
            <v>0</v>
          </cell>
          <cell r="I5384">
            <v>18</v>
          </cell>
          <cell r="J5384">
            <v>1</v>
          </cell>
          <cell r="K5384">
            <v>0</v>
          </cell>
          <cell r="L5384" t="str">
            <v>KGM</v>
          </cell>
          <cell r="M5384">
            <v>0</v>
          </cell>
          <cell r="N5384">
            <v>0</v>
          </cell>
          <cell r="O5384" t="str">
            <v>CLASSE</v>
          </cell>
          <cell r="P5384">
            <v>3</v>
          </cell>
          <cell r="Q5384">
            <v>42.6</v>
          </cell>
          <cell r="R5384">
            <v>21</v>
          </cell>
          <cell r="S5384">
            <v>42.599999999999994</v>
          </cell>
          <cell r="T5384" t="str">
            <v xml:space="preserve"> </v>
          </cell>
        </row>
        <row r="5385">
          <cell r="A5385" t="str">
            <v>90059000</v>
          </cell>
          <cell r="B5385" t="str">
            <v>Parties et accessoires, des instruments d'astronomie et cosmographie</v>
          </cell>
          <cell r="C5385">
            <v>38393</v>
          </cell>
          <cell r="D5385">
            <v>20</v>
          </cell>
          <cell r="E5385">
            <v>0</v>
          </cell>
          <cell r="F5385">
            <v>18</v>
          </cell>
          <cell r="G5385">
            <v>20</v>
          </cell>
          <cell r="H5385">
            <v>0</v>
          </cell>
          <cell r="I5385">
            <v>18</v>
          </cell>
          <cell r="J5385">
            <v>1</v>
          </cell>
          <cell r="K5385">
            <v>0</v>
          </cell>
          <cell r="L5385" t="str">
            <v>KGM</v>
          </cell>
          <cell r="M5385">
            <v>0</v>
          </cell>
          <cell r="N5385">
            <v>0</v>
          </cell>
          <cell r="O5385" t="str">
            <v>CLASSE</v>
          </cell>
          <cell r="P5385">
            <v>3</v>
          </cell>
          <cell r="Q5385">
            <v>42.6</v>
          </cell>
          <cell r="R5385">
            <v>21</v>
          </cell>
          <cell r="S5385">
            <v>42.599999999999994</v>
          </cell>
          <cell r="T5385" t="str">
            <v xml:space="preserve"> </v>
          </cell>
        </row>
        <row r="5386">
          <cell r="A5386" t="str">
            <v>90061000</v>
          </cell>
          <cell r="B5386" t="str">
            <v>Appareils photographiques pour preparation des cliches d'impression</v>
          </cell>
          <cell r="C5386">
            <v>38393</v>
          </cell>
          <cell r="D5386">
            <v>20</v>
          </cell>
          <cell r="E5386">
            <v>0</v>
          </cell>
          <cell r="F5386">
            <v>18</v>
          </cell>
          <cell r="G5386">
            <v>20</v>
          </cell>
          <cell r="H5386">
            <v>0</v>
          </cell>
          <cell r="I5386">
            <v>18</v>
          </cell>
          <cell r="J5386">
            <v>1</v>
          </cell>
          <cell r="K5386">
            <v>0</v>
          </cell>
          <cell r="L5386" t="str">
            <v>NMB</v>
          </cell>
          <cell r="M5386">
            <v>0</v>
          </cell>
          <cell r="N5386">
            <v>0</v>
          </cell>
          <cell r="O5386" t="str">
            <v>CLASSE</v>
          </cell>
          <cell r="P5386">
            <v>3</v>
          </cell>
          <cell r="Q5386">
            <v>42.6</v>
          </cell>
          <cell r="R5386">
            <v>21</v>
          </cell>
          <cell r="S5386">
            <v>42.599999999999994</v>
          </cell>
          <cell r="T5386" t="str">
            <v xml:space="preserve"> </v>
          </cell>
        </row>
        <row r="5387">
          <cell r="A5387" t="str">
            <v>90062000</v>
          </cell>
          <cell r="B5387" t="str">
            <v>Appareils photographiques pour microfilms,microfiches,microformats</v>
          </cell>
          <cell r="C5387">
            <v>38393</v>
          </cell>
          <cell r="D5387">
            <v>20</v>
          </cell>
          <cell r="E5387">
            <v>0</v>
          </cell>
          <cell r="F5387">
            <v>18</v>
          </cell>
          <cell r="G5387">
            <v>20</v>
          </cell>
          <cell r="H5387">
            <v>0</v>
          </cell>
          <cell r="I5387">
            <v>18</v>
          </cell>
          <cell r="J5387">
            <v>1</v>
          </cell>
          <cell r="K5387">
            <v>0</v>
          </cell>
          <cell r="L5387" t="str">
            <v>NMB</v>
          </cell>
          <cell r="M5387">
            <v>0</v>
          </cell>
          <cell r="N5387">
            <v>0</v>
          </cell>
          <cell r="O5387" t="str">
            <v>CLASSE</v>
          </cell>
          <cell r="P5387">
            <v>3</v>
          </cell>
          <cell r="Q5387">
            <v>42.6</v>
          </cell>
          <cell r="R5387">
            <v>21</v>
          </cell>
          <cell r="S5387">
            <v>42.599999999999994</v>
          </cell>
          <cell r="T5387" t="str">
            <v xml:space="preserve"> </v>
          </cell>
        </row>
        <row r="5388">
          <cell r="A5388" t="str">
            <v>90063000</v>
          </cell>
          <cell r="B5388" t="str">
            <v>Appareils photographiques speciaux pour examens speciaux, sous-marine...</v>
          </cell>
          <cell r="C5388">
            <v>38393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1</v>
          </cell>
          <cell r="K5388">
            <v>0</v>
          </cell>
          <cell r="L5388" t="str">
            <v>NMB</v>
          </cell>
          <cell r="M5388">
            <v>0</v>
          </cell>
          <cell r="N5388">
            <v>0</v>
          </cell>
          <cell r="P5388">
            <v>1</v>
          </cell>
          <cell r="R5388">
            <v>1</v>
          </cell>
          <cell r="S5388">
            <v>1</v>
          </cell>
          <cell r="T5388" t="str">
            <v>ERR</v>
          </cell>
        </row>
        <row r="5389">
          <cell r="A5389" t="str">
            <v>90064000</v>
          </cell>
          <cell r="B5389" t="str">
            <v>Appareils photographiques a developpement et tirage instantanes</v>
          </cell>
          <cell r="C5389">
            <v>38393</v>
          </cell>
          <cell r="D5389">
            <v>20</v>
          </cell>
          <cell r="E5389">
            <v>0</v>
          </cell>
          <cell r="F5389">
            <v>18</v>
          </cell>
          <cell r="G5389">
            <v>20</v>
          </cell>
          <cell r="H5389">
            <v>0</v>
          </cell>
          <cell r="I5389">
            <v>18</v>
          </cell>
          <cell r="J5389">
            <v>1</v>
          </cell>
          <cell r="K5389">
            <v>0</v>
          </cell>
          <cell r="L5389" t="str">
            <v>NMB</v>
          </cell>
          <cell r="M5389">
            <v>0</v>
          </cell>
          <cell r="N5389">
            <v>0</v>
          </cell>
          <cell r="O5389" t="str">
            <v>CLASSE</v>
          </cell>
          <cell r="P5389">
            <v>3</v>
          </cell>
          <cell r="Q5389">
            <v>42.6</v>
          </cell>
          <cell r="R5389">
            <v>21</v>
          </cell>
          <cell r="S5389">
            <v>42.599999999999994</v>
          </cell>
          <cell r="T5389" t="str">
            <v xml:space="preserve"> </v>
          </cell>
        </row>
        <row r="5390">
          <cell r="A5390" t="str">
            <v>90065100</v>
          </cell>
          <cell r="B5390" t="str">
            <v>Appareils photo a visee a travers l'objectif, largeur pellicules &lt;=35 mm</v>
          </cell>
          <cell r="C5390">
            <v>38393</v>
          </cell>
          <cell r="D5390">
            <v>30</v>
          </cell>
          <cell r="E5390">
            <v>0</v>
          </cell>
          <cell r="F5390">
            <v>18</v>
          </cell>
          <cell r="G5390">
            <v>30</v>
          </cell>
          <cell r="H5390">
            <v>0</v>
          </cell>
          <cell r="I5390">
            <v>18</v>
          </cell>
          <cell r="J5390">
            <v>1</v>
          </cell>
          <cell r="K5390">
            <v>0</v>
          </cell>
          <cell r="L5390" t="str">
            <v>NMB</v>
          </cell>
          <cell r="M5390">
            <v>0</v>
          </cell>
          <cell r="N5390">
            <v>0</v>
          </cell>
          <cell r="O5390" t="str">
            <v>CLASSE</v>
          </cell>
          <cell r="P5390">
            <v>4</v>
          </cell>
          <cell r="Q5390">
            <v>54.4</v>
          </cell>
          <cell r="R5390">
            <v>31</v>
          </cell>
          <cell r="S5390">
            <v>54.400000000000006</v>
          </cell>
          <cell r="T5390" t="str">
            <v xml:space="preserve"> </v>
          </cell>
        </row>
        <row r="5391">
          <cell r="A5391" t="str">
            <v>90065200</v>
          </cell>
          <cell r="B5391" t="str">
            <v>Appareils photo, pour pellicules en rouleaux d'une largeur &lt; 35 mm</v>
          </cell>
          <cell r="C5391">
            <v>38393</v>
          </cell>
          <cell r="D5391">
            <v>30</v>
          </cell>
          <cell r="E5391">
            <v>0</v>
          </cell>
          <cell r="F5391">
            <v>18</v>
          </cell>
          <cell r="G5391">
            <v>30</v>
          </cell>
          <cell r="H5391">
            <v>0</v>
          </cell>
          <cell r="I5391">
            <v>18</v>
          </cell>
          <cell r="J5391">
            <v>1</v>
          </cell>
          <cell r="K5391">
            <v>0</v>
          </cell>
          <cell r="L5391" t="str">
            <v>NMB</v>
          </cell>
          <cell r="M5391">
            <v>0</v>
          </cell>
          <cell r="N5391">
            <v>0</v>
          </cell>
          <cell r="O5391" t="str">
            <v>CLASSE</v>
          </cell>
          <cell r="P5391">
            <v>4</v>
          </cell>
          <cell r="Q5391">
            <v>54.4</v>
          </cell>
          <cell r="R5391">
            <v>31</v>
          </cell>
          <cell r="S5391">
            <v>54.400000000000006</v>
          </cell>
          <cell r="T5391" t="str">
            <v xml:space="preserve"> </v>
          </cell>
        </row>
        <row r="5392">
          <cell r="A5392" t="str">
            <v>90065300</v>
          </cell>
          <cell r="B5392" t="str">
            <v>Appareils photo, pour pellicules en rouleaux d'une largeur = 35 mm</v>
          </cell>
          <cell r="C5392">
            <v>38393</v>
          </cell>
          <cell r="D5392">
            <v>30</v>
          </cell>
          <cell r="E5392">
            <v>0</v>
          </cell>
          <cell r="F5392">
            <v>18</v>
          </cell>
          <cell r="G5392">
            <v>30</v>
          </cell>
          <cell r="H5392">
            <v>0</v>
          </cell>
          <cell r="I5392">
            <v>18</v>
          </cell>
          <cell r="J5392">
            <v>1</v>
          </cell>
          <cell r="K5392">
            <v>0</v>
          </cell>
          <cell r="L5392" t="str">
            <v>NMB</v>
          </cell>
          <cell r="M5392">
            <v>0</v>
          </cell>
          <cell r="N5392">
            <v>0</v>
          </cell>
          <cell r="O5392" t="str">
            <v>CLASSE</v>
          </cell>
          <cell r="P5392">
            <v>4</v>
          </cell>
          <cell r="Q5392">
            <v>54.4</v>
          </cell>
          <cell r="R5392">
            <v>31</v>
          </cell>
          <cell r="S5392">
            <v>54.400000000000006</v>
          </cell>
          <cell r="T5392" t="str">
            <v xml:space="preserve"> </v>
          </cell>
        </row>
        <row r="5393">
          <cell r="A5393" t="str">
            <v>90065900</v>
          </cell>
          <cell r="B5393" t="str">
            <v>Appareils photographiques autres que des 900610 a 900653</v>
          </cell>
          <cell r="C5393">
            <v>38393</v>
          </cell>
          <cell r="D5393">
            <v>30</v>
          </cell>
          <cell r="E5393">
            <v>0</v>
          </cell>
          <cell r="F5393">
            <v>18</v>
          </cell>
          <cell r="G5393">
            <v>30</v>
          </cell>
          <cell r="H5393">
            <v>0</v>
          </cell>
          <cell r="I5393">
            <v>18</v>
          </cell>
          <cell r="J5393">
            <v>1</v>
          </cell>
          <cell r="K5393">
            <v>0</v>
          </cell>
          <cell r="L5393" t="str">
            <v>NMB</v>
          </cell>
          <cell r="M5393">
            <v>0</v>
          </cell>
          <cell r="N5393">
            <v>0</v>
          </cell>
          <cell r="O5393" t="str">
            <v>CLASSE</v>
          </cell>
          <cell r="P5393">
            <v>4</v>
          </cell>
          <cell r="Q5393">
            <v>54.4</v>
          </cell>
          <cell r="R5393">
            <v>31</v>
          </cell>
          <cell r="S5393">
            <v>54.400000000000006</v>
          </cell>
          <cell r="T5393" t="str">
            <v xml:space="preserve"> </v>
          </cell>
        </row>
        <row r="5394">
          <cell r="A5394" t="str">
            <v>90066100</v>
          </cell>
          <cell r="B5394" t="str">
            <v>Flashes electroniques</v>
          </cell>
          <cell r="C5394">
            <v>38393</v>
          </cell>
          <cell r="D5394">
            <v>30</v>
          </cell>
          <cell r="E5394">
            <v>0</v>
          </cell>
          <cell r="F5394">
            <v>18</v>
          </cell>
          <cell r="G5394">
            <v>30</v>
          </cell>
          <cell r="H5394">
            <v>0</v>
          </cell>
          <cell r="I5394">
            <v>18</v>
          </cell>
          <cell r="J5394">
            <v>1</v>
          </cell>
          <cell r="K5394">
            <v>0</v>
          </cell>
          <cell r="L5394" t="str">
            <v>NMB</v>
          </cell>
          <cell r="M5394">
            <v>0</v>
          </cell>
          <cell r="N5394">
            <v>0</v>
          </cell>
          <cell r="O5394" t="str">
            <v>CLASSE</v>
          </cell>
          <cell r="P5394">
            <v>4</v>
          </cell>
          <cell r="Q5394">
            <v>54.4</v>
          </cell>
          <cell r="R5394">
            <v>31</v>
          </cell>
          <cell r="S5394">
            <v>54.400000000000006</v>
          </cell>
          <cell r="T5394" t="str">
            <v xml:space="preserve"> </v>
          </cell>
        </row>
        <row r="5395">
          <cell r="A5395" t="str">
            <v>90066200</v>
          </cell>
          <cell r="B5395" t="str">
            <v>Lampes-eclair, cubes-eclair et similaires</v>
          </cell>
          <cell r="C5395">
            <v>38393</v>
          </cell>
          <cell r="D5395">
            <v>30</v>
          </cell>
          <cell r="E5395">
            <v>0</v>
          </cell>
          <cell r="F5395">
            <v>18</v>
          </cell>
          <cell r="G5395">
            <v>30</v>
          </cell>
          <cell r="H5395">
            <v>0</v>
          </cell>
          <cell r="I5395">
            <v>18</v>
          </cell>
          <cell r="J5395">
            <v>1</v>
          </cell>
          <cell r="K5395">
            <v>0</v>
          </cell>
          <cell r="L5395" t="str">
            <v>NMB</v>
          </cell>
          <cell r="M5395">
            <v>0</v>
          </cell>
          <cell r="N5395">
            <v>0</v>
          </cell>
          <cell r="O5395" t="str">
            <v>CLASSE</v>
          </cell>
          <cell r="P5395">
            <v>4</v>
          </cell>
          <cell r="Q5395">
            <v>54.4</v>
          </cell>
          <cell r="R5395">
            <v>31</v>
          </cell>
          <cell r="S5395">
            <v>54.400000000000006</v>
          </cell>
          <cell r="T5395" t="str">
            <v xml:space="preserve"> </v>
          </cell>
        </row>
        <row r="5396">
          <cell r="A5396" t="str">
            <v>90066900</v>
          </cell>
          <cell r="B5396" t="str">
            <v>Appareils et dispositifs, pour la production de la lumiere-eclair</v>
          </cell>
          <cell r="C5396">
            <v>38393</v>
          </cell>
          <cell r="D5396">
            <v>30</v>
          </cell>
          <cell r="E5396">
            <v>0</v>
          </cell>
          <cell r="F5396">
            <v>18</v>
          </cell>
          <cell r="G5396">
            <v>30</v>
          </cell>
          <cell r="H5396">
            <v>0</v>
          </cell>
          <cell r="I5396">
            <v>18</v>
          </cell>
          <cell r="J5396">
            <v>1</v>
          </cell>
          <cell r="K5396">
            <v>0</v>
          </cell>
          <cell r="L5396" t="str">
            <v>NMB</v>
          </cell>
          <cell r="M5396">
            <v>0</v>
          </cell>
          <cell r="N5396">
            <v>0</v>
          </cell>
          <cell r="O5396" t="str">
            <v>CLASSE</v>
          </cell>
          <cell r="P5396">
            <v>4</v>
          </cell>
          <cell r="Q5396">
            <v>54.4</v>
          </cell>
          <cell r="R5396">
            <v>31</v>
          </cell>
          <cell r="S5396">
            <v>54.400000000000006</v>
          </cell>
          <cell r="T5396" t="str">
            <v xml:space="preserve"> </v>
          </cell>
        </row>
        <row r="5397">
          <cell r="A5397" t="str">
            <v>90069100</v>
          </cell>
          <cell r="B5397" t="str">
            <v>Parties et accessoires d'appareils photographiques</v>
          </cell>
          <cell r="C5397">
            <v>38393</v>
          </cell>
          <cell r="D5397">
            <v>20</v>
          </cell>
          <cell r="E5397">
            <v>0</v>
          </cell>
          <cell r="F5397">
            <v>18</v>
          </cell>
          <cell r="G5397">
            <v>20</v>
          </cell>
          <cell r="H5397">
            <v>0</v>
          </cell>
          <cell r="I5397">
            <v>18</v>
          </cell>
          <cell r="J5397">
            <v>1</v>
          </cell>
          <cell r="K5397">
            <v>0</v>
          </cell>
          <cell r="L5397" t="str">
            <v>KGM</v>
          </cell>
          <cell r="M5397">
            <v>0</v>
          </cell>
          <cell r="N5397">
            <v>0</v>
          </cell>
          <cell r="O5397" t="str">
            <v>CLASSE</v>
          </cell>
          <cell r="P5397">
            <v>3</v>
          </cell>
          <cell r="Q5397">
            <v>42.6</v>
          </cell>
          <cell r="R5397">
            <v>21</v>
          </cell>
          <cell r="S5397">
            <v>42.599999999999994</v>
          </cell>
          <cell r="T5397" t="str">
            <v xml:space="preserve"> </v>
          </cell>
        </row>
        <row r="5398">
          <cell r="A5398" t="str">
            <v>90069900</v>
          </cell>
          <cell r="B5398" t="str">
            <v>Parties et accessoires pour autres appareils ndnca</v>
          </cell>
          <cell r="C5398">
            <v>38393</v>
          </cell>
          <cell r="D5398">
            <v>20</v>
          </cell>
          <cell r="E5398">
            <v>0</v>
          </cell>
          <cell r="F5398">
            <v>18</v>
          </cell>
          <cell r="G5398">
            <v>20</v>
          </cell>
          <cell r="H5398">
            <v>0</v>
          </cell>
          <cell r="I5398">
            <v>18</v>
          </cell>
          <cell r="J5398">
            <v>1</v>
          </cell>
          <cell r="K5398">
            <v>0</v>
          </cell>
          <cell r="L5398" t="str">
            <v>KGM</v>
          </cell>
          <cell r="M5398">
            <v>0</v>
          </cell>
          <cell r="N5398">
            <v>0</v>
          </cell>
          <cell r="O5398" t="str">
            <v>CLASSE</v>
          </cell>
          <cell r="P5398">
            <v>3</v>
          </cell>
          <cell r="Q5398">
            <v>42.6</v>
          </cell>
          <cell r="R5398">
            <v>21</v>
          </cell>
          <cell r="S5398">
            <v>42.599999999999994</v>
          </cell>
          <cell r="T5398" t="str">
            <v xml:space="preserve"> </v>
          </cell>
        </row>
        <row r="5399">
          <cell r="A5399" t="str">
            <v>90071100</v>
          </cell>
          <cell r="B5399" t="str">
            <v>Cameras 16 mm et - ou double 8 mm, avec prise et reproduction du son</v>
          </cell>
          <cell r="C5399">
            <v>38393</v>
          </cell>
          <cell r="D5399">
            <v>30</v>
          </cell>
          <cell r="E5399">
            <v>0</v>
          </cell>
          <cell r="F5399">
            <v>18</v>
          </cell>
          <cell r="G5399">
            <v>30</v>
          </cell>
          <cell r="H5399">
            <v>0</v>
          </cell>
          <cell r="I5399">
            <v>18</v>
          </cell>
          <cell r="J5399">
            <v>1</v>
          </cell>
          <cell r="K5399">
            <v>0</v>
          </cell>
          <cell r="L5399" t="str">
            <v>NMB</v>
          </cell>
          <cell r="M5399">
            <v>0</v>
          </cell>
          <cell r="N5399">
            <v>0</v>
          </cell>
          <cell r="O5399" t="str">
            <v>CLASSE</v>
          </cell>
          <cell r="P5399">
            <v>4</v>
          </cell>
          <cell r="Q5399">
            <v>54.4</v>
          </cell>
          <cell r="R5399">
            <v>31</v>
          </cell>
          <cell r="S5399">
            <v>54.400000000000006</v>
          </cell>
          <cell r="T5399" t="str">
            <v xml:space="preserve"> </v>
          </cell>
        </row>
        <row r="5400">
          <cell r="A5400" t="str">
            <v>90071900</v>
          </cell>
          <cell r="B5400" t="str">
            <v>Cameras avec appareils de prise de son sans procedes magnetiques</v>
          </cell>
          <cell r="C5400">
            <v>38393</v>
          </cell>
          <cell r="D5400">
            <v>30</v>
          </cell>
          <cell r="E5400">
            <v>0</v>
          </cell>
          <cell r="F5400">
            <v>18</v>
          </cell>
          <cell r="G5400">
            <v>30</v>
          </cell>
          <cell r="H5400">
            <v>0</v>
          </cell>
          <cell r="I5400">
            <v>18</v>
          </cell>
          <cell r="J5400">
            <v>1</v>
          </cell>
          <cell r="K5400">
            <v>0</v>
          </cell>
          <cell r="L5400" t="str">
            <v>NMB</v>
          </cell>
          <cell r="M5400">
            <v>0</v>
          </cell>
          <cell r="N5400">
            <v>0</v>
          </cell>
          <cell r="O5400" t="str">
            <v>CLASSE</v>
          </cell>
          <cell r="P5400">
            <v>4</v>
          </cell>
          <cell r="Q5400">
            <v>54.4</v>
          </cell>
          <cell r="R5400">
            <v>31</v>
          </cell>
          <cell r="S5400">
            <v>54.400000000000006</v>
          </cell>
          <cell r="T5400" t="str">
            <v xml:space="preserve"> </v>
          </cell>
        </row>
        <row r="5401">
          <cell r="A5401" t="str">
            <v>90072000</v>
          </cell>
          <cell r="B5401" t="str">
            <v>Projecteurs</v>
          </cell>
          <cell r="C5401">
            <v>38393</v>
          </cell>
          <cell r="D5401">
            <v>30</v>
          </cell>
          <cell r="E5401">
            <v>0</v>
          </cell>
          <cell r="F5401">
            <v>18</v>
          </cell>
          <cell r="G5401">
            <v>30</v>
          </cell>
          <cell r="H5401">
            <v>0</v>
          </cell>
          <cell r="I5401">
            <v>18</v>
          </cell>
          <cell r="J5401">
            <v>1</v>
          </cell>
          <cell r="K5401">
            <v>0</v>
          </cell>
          <cell r="L5401" t="str">
            <v>NMB</v>
          </cell>
          <cell r="M5401">
            <v>0</v>
          </cell>
          <cell r="N5401">
            <v>0</v>
          </cell>
          <cell r="O5401" t="str">
            <v>CLASSE</v>
          </cell>
          <cell r="P5401">
            <v>4</v>
          </cell>
          <cell r="Q5401">
            <v>54.4</v>
          </cell>
          <cell r="R5401">
            <v>31</v>
          </cell>
          <cell r="S5401">
            <v>54.400000000000006</v>
          </cell>
          <cell r="T5401" t="str">
            <v xml:space="preserve"> </v>
          </cell>
        </row>
        <row r="5402">
          <cell r="A5402" t="str">
            <v>90079100</v>
          </cell>
          <cell r="B5402" t="str">
            <v>Parties et accessoires de cameras</v>
          </cell>
          <cell r="C5402">
            <v>38393</v>
          </cell>
          <cell r="D5402">
            <v>20</v>
          </cell>
          <cell r="E5402">
            <v>0</v>
          </cell>
          <cell r="F5402">
            <v>18</v>
          </cell>
          <cell r="G5402">
            <v>20</v>
          </cell>
          <cell r="H5402">
            <v>0</v>
          </cell>
          <cell r="I5402">
            <v>18</v>
          </cell>
          <cell r="J5402">
            <v>1</v>
          </cell>
          <cell r="K5402">
            <v>0</v>
          </cell>
          <cell r="L5402" t="str">
            <v>KGM</v>
          </cell>
          <cell r="M5402">
            <v>0</v>
          </cell>
          <cell r="N5402">
            <v>0</v>
          </cell>
          <cell r="O5402" t="str">
            <v>CLASSE</v>
          </cell>
          <cell r="P5402">
            <v>3</v>
          </cell>
          <cell r="Q5402">
            <v>42.6</v>
          </cell>
          <cell r="R5402">
            <v>21</v>
          </cell>
          <cell r="S5402">
            <v>42.599999999999994</v>
          </cell>
          <cell r="T5402" t="str">
            <v xml:space="preserve"> </v>
          </cell>
        </row>
        <row r="5403">
          <cell r="A5403" t="str">
            <v>90079200</v>
          </cell>
          <cell r="B5403" t="str">
            <v>Parties et accessoires de projecteurs</v>
          </cell>
          <cell r="C5403">
            <v>38393</v>
          </cell>
          <cell r="D5403">
            <v>20</v>
          </cell>
          <cell r="E5403">
            <v>0</v>
          </cell>
          <cell r="F5403">
            <v>18</v>
          </cell>
          <cell r="G5403">
            <v>20</v>
          </cell>
          <cell r="H5403">
            <v>0</v>
          </cell>
          <cell r="I5403">
            <v>18</v>
          </cell>
          <cell r="J5403">
            <v>1</v>
          </cell>
          <cell r="K5403">
            <v>0</v>
          </cell>
          <cell r="L5403" t="str">
            <v>KGM</v>
          </cell>
          <cell r="M5403">
            <v>0</v>
          </cell>
          <cell r="N5403">
            <v>0</v>
          </cell>
          <cell r="O5403" t="str">
            <v>CLASSE</v>
          </cell>
          <cell r="P5403">
            <v>3</v>
          </cell>
          <cell r="Q5403">
            <v>42.6</v>
          </cell>
          <cell r="R5403">
            <v>21</v>
          </cell>
          <cell r="S5403">
            <v>42.599999999999994</v>
          </cell>
          <cell r="T5403" t="str">
            <v xml:space="preserve"> </v>
          </cell>
        </row>
        <row r="5404">
          <cell r="A5404" t="str">
            <v>90081000</v>
          </cell>
          <cell r="B5404" t="str">
            <v>Projecteurs de diapositives</v>
          </cell>
          <cell r="C5404">
            <v>38393</v>
          </cell>
          <cell r="D5404">
            <v>30</v>
          </cell>
          <cell r="E5404">
            <v>0</v>
          </cell>
          <cell r="F5404">
            <v>18</v>
          </cell>
          <cell r="G5404">
            <v>30</v>
          </cell>
          <cell r="H5404">
            <v>0</v>
          </cell>
          <cell r="I5404">
            <v>18</v>
          </cell>
          <cell r="J5404">
            <v>1</v>
          </cell>
          <cell r="K5404">
            <v>0</v>
          </cell>
          <cell r="L5404" t="str">
            <v>NMB</v>
          </cell>
          <cell r="M5404">
            <v>0</v>
          </cell>
          <cell r="N5404">
            <v>0</v>
          </cell>
          <cell r="O5404" t="str">
            <v>CLASSE</v>
          </cell>
          <cell r="P5404">
            <v>4</v>
          </cell>
          <cell r="Q5404">
            <v>54.4</v>
          </cell>
          <cell r="R5404">
            <v>31</v>
          </cell>
          <cell r="S5404">
            <v>54.400000000000006</v>
          </cell>
          <cell r="T5404" t="str">
            <v xml:space="preserve"> </v>
          </cell>
        </row>
        <row r="5405">
          <cell r="A5405" t="str">
            <v>90082000</v>
          </cell>
          <cell r="B5405" t="str">
            <v>Lecteurs de microfilms,microfiches ou autres microformats,meme avec tirage</v>
          </cell>
          <cell r="C5405">
            <v>38393</v>
          </cell>
          <cell r="D5405">
            <v>30</v>
          </cell>
          <cell r="E5405">
            <v>0</v>
          </cell>
          <cell r="F5405">
            <v>18</v>
          </cell>
          <cell r="G5405">
            <v>30</v>
          </cell>
          <cell r="H5405">
            <v>0</v>
          </cell>
          <cell r="I5405">
            <v>18</v>
          </cell>
          <cell r="J5405">
            <v>1</v>
          </cell>
          <cell r="K5405">
            <v>0</v>
          </cell>
          <cell r="L5405" t="str">
            <v>NMB</v>
          </cell>
          <cell r="M5405">
            <v>0</v>
          </cell>
          <cell r="N5405">
            <v>0</v>
          </cell>
          <cell r="O5405" t="str">
            <v>CLASSE</v>
          </cell>
          <cell r="P5405">
            <v>4</v>
          </cell>
          <cell r="Q5405">
            <v>54.4</v>
          </cell>
          <cell r="R5405">
            <v>31</v>
          </cell>
          <cell r="S5405">
            <v>54.400000000000006</v>
          </cell>
          <cell r="T5405" t="str">
            <v xml:space="preserve"> </v>
          </cell>
        </row>
        <row r="5406">
          <cell r="A5406" t="str">
            <v>90083000</v>
          </cell>
          <cell r="B5406" t="str">
            <v>Projecteurs d'images fixes autre que de diapositifs</v>
          </cell>
          <cell r="C5406">
            <v>38393</v>
          </cell>
          <cell r="D5406">
            <v>30</v>
          </cell>
          <cell r="E5406">
            <v>0</v>
          </cell>
          <cell r="F5406">
            <v>18</v>
          </cell>
          <cell r="G5406">
            <v>30</v>
          </cell>
          <cell r="H5406">
            <v>0</v>
          </cell>
          <cell r="I5406">
            <v>18</v>
          </cell>
          <cell r="J5406">
            <v>1</v>
          </cell>
          <cell r="K5406">
            <v>0</v>
          </cell>
          <cell r="L5406" t="str">
            <v>NMB</v>
          </cell>
          <cell r="M5406">
            <v>0</v>
          </cell>
          <cell r="N5406">
            <v>0</v>
          </cell>
          <cell r="O5406" t="str">
            <v>CLASSE</v>
          </cell>
          <cell r="P5406">
            <v>4</v>
          </cell>
          <cell r="Q5406">
            <v>54.4</v>
          </cell>
          <cell r="R5406">
            <v>31</v>
          </cell>
          <cell r="S5406">
            <v>54.400000000000006</v>
          </cell>
          <cell r="T5406" t="str">
            <v xml:space="preserve"> </v>
          </cell>
        </row>
        <row r="5407">
          <cell r="A5407" t="str">
            <v>90084000</v>
          </cell>
          <cell r="B5407" t="str">
            <v>Appareils photographiques d'agrandissement ou de reduction</v>
          </cell>
          <cell r="C5407">
            <v>38393</v>
          </cell>
          <cell r="D5407">
            <v>30</v>
          </cell>
          <cell r="E5407">
            <v>0</v>
          </cell>
          <cell r="F5407">
            <v>18</v>
          </cell>
          <cell r="G5407">
            <v>30</v>
          </cell>
          <cell r="H5407">
            <v>0</v>
          </cell>
          <cell r="I5407">
            <v>18</v>
          </cell>
          <cell r="J5407">
            <v>1</v>
          </cell>
          <cell r="K5407">
            <v>0</v>
          </cell>
          <cell r="L5407" t="str">
            <v>NMB</v>
          </cell>
          <cell r="M5407">
            <v>0</v>
          </cell>
          <cell r="N5407">
            <v>0</v>
          </cell>
          <cell r="O5407" t="str">
            <v>CLASSE</v>
          </cell>
          <cell r="P5407">
            <v>4</v>
          </cell>
          <cell r="Q5407">
            <v>54.4</v>
          </cell>
          <cell r="R5407">
            <v>31</v>
          </cell>
          <cell r="S5407">
            <v>54.400000000000006</v>
          </cell>
          <cell r="T5407" t="str">
            <v xml:space="preserve"> </v>
          </cell>
        </row>
        <row r="5408">
          <cell r="A5408" t="str">
            <v>90089000</v>
          </cell>
          <cell r="B5408" t="str">
            <v>Parties et accessoires d'appareils photo d'agrandissement ou reduction</v>
          </cell>
          <cell r="C5408">
            <v>38393</v>
          </cell>
          <cell r="D5408">
            <v>20</v>
          </cell>
          <cell r="E5408">
            <v>0</v>
          </cell>
          <cell r="F5408">
            <v>18</v>
          </cell>
          <cell r="G5408">
            <v>20</v>
          </cell>
          <cell r="H5408">
            <v>0</v>
          </cell>
          <cell r="I5408">
            <v>18</v>
          </cell>
          <cell r="J5408">
            <v>1</v>
          </cell>
          <cell r="K5408">
            <v>0</v>
          </cell>
          <cell r="L5408" t="str">
            <v>KGM</v>
          </cell>
          <cell r="M5408">
            <v>0</v>
          </cell>
          <cell r="N5408">
            <v>0</v>
          </cell>
          <cell r="O5408" t="str">
            <v>CLASSE</v>
          </cell>
          <cell r="P5408">
            <v>3</v>
          </cell>
          <cell r="Q5408">
            <v>42.6</v>
          </cell>
          <cell r="R5408">
            <v>21</v>
          </cell>
          <cell r="S5408">
            <v>42.599999999999994</v>
          </cell>
          <cell r="T5408" t="str">
            <v xml:space="preserve"> </v>
          </cell>
        </row>
        <row r="5409">
          <cell r="A5409" t="str">
            <v>90091100</v>
          </cell>
          <cell r="B5409" t="str">
            <v>Appareils de photocopie electrostatiques a procede direct</v>
          </cell>
          <cell r="C5409">
            <v>38393</v>
          </cell>
          <cell r="D5409">
            <v>20</v>
          </cell>
          <cell r="E5409">
            <v>0</v>
          </cell>
          <cell r="F5409">
            <v>18</v>
          </cell>
          <cell r="G5409">
            <v>20</v>
          </cell>
          <cell r="H5409">
            <v>0</v>
          </cell>
          <cell r="I5409">
            <v>18</v>
          </cell>
          <cell r="J5409">
            <v>1</v>
          </cell>
          <cell r="K5409">
            <v>0</v>
          </cell>
          <cell r="L5409" t="str">
            <v>NMB</v>
          </cell>
          <cell r="M5409">
            <v>0</v>
          </cell>
          <cell r="N5409">
            <v>0</v>
          </cell>
          <cell r="O5409" t="str">
            <v>CLASSE</v>
          </cell>
          <cell r="P5409">
            <v>3</v>
          </cell>
          <cell r="Q5409">
            <v>42.6</v>
          </cell>
          <cell r="R5409">
            <v>21</v>
          </cell>
          <cell r="S5409">
            <v>42.599999999999994</v>
          </cell>
          <cell r="T5409" t="str">
            <v xml:space="preserve"> </v>
          </cell>
        </row>
        <row r="5410">
          <cell r="A5410" t="str">
            <v>90091200</v>
          </cell>
          <cell r="B5410" t="str">
            <v>Appareils de photocopie electrostatiques a procede indirect</v>
          </cell>
          <cell r="C5410">
            <v>38393</v>
          </cell>
          <cell r="D5410">
            <v>20</v>
          </cell>
          <cell r="E5410">
            <v>0</v>
          </cell>
          <cell r="F5410">
            <v>18</v>
          </cell>
          <cell r="G5410">
            <v>20</v>
          </cell>
          <cell r="H5410">
            <v>0</v>
          </cell>
          <cell r="I5410">
            <v>18</v>
          </cell>
          <cell r="J5410">
            <v>1</v>
          </cell>
          <cell r="K5410">
            <v>0</v>
          </cell>
          <cell r="L5410" t="str">
            <v>NMB</v>
          </cell>
          <cell r="M5410">
            <v>0</v>
          </cell>
          <cell r="N5410">
            <v>0</v>
          </cell>
          <cell r="O5410" t="str">
            <v>CLASSE</v>
          </cell>
          <cell r="P5410">
            <v>3</v>
          </cell>
          <cell r="Q5410">
            <v>42.6</v>
          </cell>
          <cell r="R5410">
            <v>21</v>
          </cell>
          <cell r="S5410">
            <v>42.599999999999994</v>
          </cell>
          <cell r="T5410" t="str">
            <v xml:space="preserve"> </v>
          </cell>
        </row>
        <row r="5411">
          <cell r="A5411" t="str">
            <v>90092100</v>
          </cell>
          <cell r="B5411" t="str">
            <v>Appareils de photocopie a systeme optique</v>
          </cell>
          <cell r="C5411">
            <v>38393</v>
          </cell>
          <cell r="D5411">
            <v>20</v>
          </cell>
          <cell r="E5411">
            <v>0</v>
          </cell>
          <cell r="F5411">
            <v>18</v>
          </cell>
          <cell r="G5411">
            <v>20</v>
          </cell>
          <cell r="H5411">
            <v>0</v>
          </cell>
          <cell r="I5411">
            <v>18</v>
          </cell>
          <cell r="J5411">
            <v>1</v>
          </cell>
          <cell r="K5411">
            <v>0</v>
          </cell>
          <cell r="L5411" t="str">
            <v>NMB</v>
          </cell>
          <cell r="M5411">
            <v>0</v>
          </cell>
          <cell r="N5411">
            <v>0</v>
          </cell>
          <cell r="O5411" t="str">
            <v>CLASSE</v>
          </cell>
          <cell r="P5411">
            <v>3</v>
          </cell>
          <cell r="Q5411">
            <v>42.6</v>
          </cell>
          <cell r="R5411">
            <v>21</v>
          </cell>
          <cell r="S5411">
            <v>42.599999999999994</v>
          </cell>
          <cell r="T5411" t="str">
            <v xml:space="preserve"> </v>
          </cell>
        </row>
        <row r="5412">
          <cell r="A5412" t="str">
            <v>90092200</v>
          </cell>
          <cell r="B5412" t="str">
            <v>Appareils de photocopie par contact</v>
          </cell>
          <cell r="C5412">
            <v>38393</v>
          </cell>
          <cell r="D5412">
            <v>20</v>
          </cell>
          <cell r="E5412">
            <v>0</v>
          </cell>
          <cell r="F5412">
            <v>18</v>
          </cell>
          <cell r="G5412">
            <v>20</v>
          </cell>
          <cell r="H5412">
            <v>0</v>
          </cell>
          <cell r="I5412">
            <v>18</v>
          </cell>
          <cell r="J5412">
            <v>1</v>
          </cell>
          <cell r="K5412">
            <v>0</v>
          </cell>
          <cell r="L5412" t="str">
            <v>NMB</v>
          </cell>
          <cell r="M5412">
            <v>0</v>
          </cell>
          <cell r="N5412">
            <v>0</v>
          </cell>
          <cell r="O5412" t="str">
            <v>CLASSE</v>
          </cell>
          <cell r="P5412">
            <v>3</v>
          </cell>
          <cell r="Q5412">
            <v>42.6</v>
          </cell>
          <cell r="R5412">
            <v>21</v>
          </cell>
          <cell r="S5412">
            <v>42.599999999999994</v>
          </cell>
          <cell r="T5412" t="str">
            <v xml:space="preserve"> </v>
          </cell>
        </row>
        <row r="5413">
          <cell r="A5413" t="str">
            <v>90093000</v>
          </cell>
          <cell r="B5413" t="str">
            <v>Appareils de thermocopie</v>
          </cell>
          <cell r="C5413">
            <v>38393</v>
          </cell>
          <cell r="D5413">
            <v>20</v>
          </cell>
          <cell r="E5413">
            <v>0</v>
          </cell>
          <cell r="F5413">
            <v>18</v>
          </cell>
          <cell r="G5413">
            <v>20</v>
          </cell>
          <cell r="H5413">
            <v>0</v>
          </cell>
          <cell r="I5413">
            <v>18</v>
          </cell>
          <cell r="J5413">
            <v>1</v>
          </cell>
          <cell r="K5413">
            <v>0</v>
          </cell>
          <cell r="L5413" t="str">
            <v>NMB</v>
          </cell>
          <cell r="M5413">
            <v>0</v>
          </cell>
          <cell r="N5413">
            <v>0</v>
          </cell>
          <cell r="O5413" t="str">
            <v>CLASSE</v>
          </cell>
          <cell r="P5413">
            <v>3</v>
          </cell>
          <cell r="Q5413">
            <v>42.6</v>
          </cell>
          <cell r="R5413">
            <v>21</v>
          </cell>
          <cell r="S5413">
            <v>42.599999999999994</v>
          </cell>
          <cell r="T5413" t="str">
            <v xml:space="preserve"> </v>
          </cell>
        </row>
        <row r="5414">
          <cell r="A5414" t="str">
            <v>90099100</v>
          </cell>
          <cell r="B5414" t="str">
            <v>Dispositifs automatiques d'alimentation en documents pour appareils photocopie</v>
          </cell>
          <cell r="C5414">
            <v>38393</v>
          </cell>
          <cell r="D5414">
            <v>20</v>
          </cell>
          <cell r="E5414">
            <v>0</v>
          </cell>
          <cell r="F5414">
            <v>18</v>
          </cell>
          <cell r="G5414">
            <v>20</v>
          </cell>
          <cell r="H5414">
            <v>0</v>
          </cell>
          <cell r="I5414">
            <v>18</v>
          </cell>
          <cell r="J5414">
            <v>1</v>
          </cell>
          <cell r="K5414">
            <v>0</v>
          </cell>
          <cell r="L5414" t="str">
            <v>KGM</v>
          </cell>
          <cell r="M5414">
            <v>0</v>
          </cell>
          <cell r="N5414">
            <v>0</v>
          </cell>
          <cell r="O5414" t="str">
            <v>CLASSE</v>
          </cell>
          <cell r="P5414">
            <v>3</v>
          </cell>
          <cell r="Q5414">
            <v>42.6</v>
          </cell>
          <cell r="R5414">
            <v>21</v>
          </cell>
          <cell r="S5414">
            <v>42.599999999999994</v>
          </cell>
          <cell r="T5414" t="str">
            <v xml:space="preserve"> </v>
          </cell>
        </row>
        <row r="5415">
          <cell r="A5415" t="str">
            <v>90099200</v>
          </cell>
          <cell r="B5415" t="str">
            <v>Dispositifs d'alimentation en papier</v>
          </cell>
          <cell r="C5415">
            <v>38393</v>
          </cell>
          <cell r="D5415">
            <v>20</v>
          </cell>
          <cell r="E5415">
            <v>0</v>
          </cell>
          <cell r="F5415">
            <v>18</v>
          </cell>
          <cell r="G5415">
            <v>20</v>
          </cell>
          <cell r="H5415">
            <v>0</v>
          </cell>
          <cell r="I5415">
            <v>18</v>
          </cell>
          <cell r="J5415">
            <v>1</v>
          </cell>
          <cell r="K5415">
            <v>0</v>
          </cell>
          <cell r="L5415" t="str">
            <v>KGM</v>
          </cell>
          <cell r="M5415">
            <v>0</v>
          </cell>
          <cell r="N5415">
            <v>0</v>
          </cell>
          <cell r="O5415" t="str">
            <v>CLASSE</v>
          </cell>
          <cell r="P5415">
            <v>3</v>
          </cell>
          <cell r="Q5415">
            <v>42.6</v>
          </cell>
          <cell r="R5415">
            <v>21</v>
          </cell>
          <cell r="S5415">
            <v>42.599999999999994</v>
          </cell>
          <cell r="T5415" t="str">
            <v xml:space="preserve"> </v>
          </cell>
        </row>
        <row r="5416">
          <cell r="A5416" t="str">
            <v>90099300</v>
          </cell>
          <cell r="B5416" t="str">
            <v>Dispositifs de tri</v>
          </cell>
          <cell r="C5416">
            <v>38393</v>
          </cell>
          <cell r="D5416">
            <v>20</v>
          </cell>
          <cell r="E5416">
            <v>0</v>
          </cell>
          <cell r="F5416">
            <v>18</v>
          </cell>
          <cell r="G5416">
            <v>20</v>
          </cell>
          <cell r="H5416">
            <v>0</v>
          </cell>
          <cell r="I5416">
            <v>18</v>
          </cell>
          <cell r="J5416">
            <v>1</v>
          </cell>
          <cell r="K5416">
            <v>0</v>
          </cell>
          <cell r="L5416" t="str">
            <v>KGM</v>
          </cell>
          <cell r="M5416">
            <v>0</v>
          </cell>
          <cell r="N5416">
            <v>0</v>
          </cell>
          <cell r="O5416" t="str">
            <v>CLASSE</v>
          </cell>
          <cell r="P5416">
            <v>3</v>
          </cell>
          <cell r="Q5416">
            <v>42.6</v>
          </cell>
          <cell r="R5416">
            <v>21</v>
          </cell>
          <cell r="S5416">
            <v>42.599999999999994</v>
          </cell>
          <cell r="T5416" t="str">
            <v xml:space="preserve"> </v>
          </cell>
        </row>
        <row r="5417">
          <cell r="A5417" t="str">
            <v>90099900</v>
          </cell>
          <cell r="B5417" t="str">
            <v>Parties &amp; accessoirs de photocop autres que ceux du 900991 _x0005_ 900993</v>
          </cell>
          <cell r="C5417">
            <v>38393</v>
          </cell>
          <cell r="D5417">
            <v>20</v>
          </cell>
          <cell r="E5417">
            <v>0</v>
          </cell>
          <cell r="F5417">
            <v>18</v>
          </cell>
          <cell r="G5417">
            <v>20</v>
          </cell>
          <cell r="H5417">
            <v>0</v>
          </cell>
          <cell r="I5417">
            <v>18</v>
          </cell>
          <cell r="J5417">
            <v>1</v>
          </cell>
          <cell r="K5417">
            <v>0</v>
          </cell>
          <cell r="L5417" t="str">
            <v>KGM</v>
          </cell>
          <cell r="M5417">
            <v>0</v>
          </cell>
          <cell r="N5417">
            <v>0</v>
          </cell>
          <cell r="O5417" t="str">
            <v>CLASSE</v>
          </cell>
          <cell r="P5417">
            <v>3</v>
          </cell>
          <cell r="Q5417">
            <v>42.6</v>
          </cell>
          <cell r="R5417">
            <v>21</v>
          </cell>
          <cell r="S5417">
            <v>42.599999999999994</v>
          </cell>
          <cell r="T5417" t="str">
            <v xml:space="preserve"> </v>
          </cell>
        </row>
        <row r="5418">
          <cell r="A5418" t="str">
            <v>90101000</v>
          </cell>
          <cell r="B5418" t="str">
            <v>Revelateur automatique de film et pellicules de photo / cinema</v>
          </cell>
          <cell r="C5418">
            <v>38393</v>
          </cell>
          <cell r="D5418">
            <v>10</v>
          </cell>
          <cell r="E5418">
            <v>0</v>
          </cell>
          <cell r="F5418">
            <v>18</v>
          </cell>
          <cell r="G5418">
            <v>10</v>
          </cell>
          <cell r="H5418">
            <v>0</v>
          </cell>
          <cell r="I5418">
            <v>18</v>
          </cell>
          <cell r="J5418">
            <v>1</v>
          </cell>
          <cell r="K5418">
            <v>0</v>
          </cell>
          <cell r="L5418" t="str">
            <v>NMB</v>
          </cell>
          <cell r="M5418">
            <v>0</v>
          </cell>
          <cell r="N5418">
            <v>0</v>
          </cell>
          <cell r="O5418" t="str">
            <v>CLASSE</v>
          </cell>
          <cell r="P5418">
            <v>2</v>
          </cell>
          <cell r="Q5418">
            <v>30.8</v>
          </cell>
          <cell r="R5418">
            <v>11</v>
          </cell>
          <cell r="S5418">
            <v>30.800000000000011</v>
          </cell>
          <cell r="T5418" t="str">
            <v xml:space="preserve"> </v>
          </cell>
        </row>
        <row r="5419">
          <cell r="A5419" t="str">
            <v>90104100</v>
          </cell>
          <cell r="B5419" t="str">
            <v>Appareils pour l'ecriture directe sur disque</v>
          </cell>
          <cell r="C5419">
            <v>38393</v>
          </cell>
          <cell r="D5419">
            <v>10</v>
          </cell>
          <cell r="E5419">
            <v>0</v>
          </cell>
          <cell r="F5419">
            <v>18</v>
          </cell>
          <cell r="G5419">
            <v>10</v>
          </cell>
          <cell r="H5419">
            <v>0</v>
          </cell>
          <cell r="I5419">
            <v>18</v>
          </cell>
          <cell r="J5419">
            <v>1</v>
          </cell>
          <cell r="K5419">
            <v>0</v>
          </cell>
          <cell r="L5419" t="str">
            <v>NMB</v>
          </cell>
          <cell r="M5419">
            <v>0</v>
          </cell>
          <cell r="N5419">
            <v>0</v>
          </cell>
          <cell r="O5419" t="str">
            <v>CLASSE</v>
          </cell>
          <cell r="P5419">
            <v>2</v>
          </cell>
          <cell r="Q5419">
            <v>30.8</v>
          </cell>
          <cell r="R5419">
            <v>11</v>
          </cell>
          <cell r="S5419">
            <v>30.800000000000011</v>
          </cell>
          <cell r="T5419" t="str">
            <v xml:space="preserve"> </v>
          </cell>
        </row>
        <row r="5420">
          <cell r="A5420" t="str">
            <v>90104200</v>
          </cell>
          <cell r="B5420" t="str">
            <v>Photorepeteurs</v>
          </cell>
          <cell r="C5420">
            <v>38393</v>
          </cell>
          <cell r="D5420">
            <v>20</v>
          </cell>
          <cell r="E5420">
            <v>0</v>
          </cell>
          <cell r="F5420">
            <v>18</v>
          </cell>
          <cell r="G5420">
            <v>20</v>
          </cell>
          <cell r="H5420">
            <v>0</v>
          </cell>
          <cell r="I5420">
            <v>18</v>
          </cell>
          <cell r="J5420">
            <v>1</v>
          </cell>
          <cell r="K5420">
            <v>0</v>
          </cell>
          <cell r="L5420" t="str">
            <v>NMB</v>
          </cell>
          <cell r="M5420">
            <v>0</v>
          </cell>
          <cell r="N5420">
            <v>0</v>
          </cell>
          <cell r="O5420" t="str">
            <v>CLASSE</v>
          </cell>
          <cell r="P5420">
            <v>3</v>
          </cell>
          <cell r="Q5420">
            <v>42.6</v>
          </cell>
          <cell r="R5420">
            <v>21</v>
          </cell>
          <cell r="S5420">
            <v>42.599999999999994</v>
          </cell>
          <cell r="T5420" t="str">
            <v xml:space="preserve"> </v>
          </cell>
        </row>
        <row r="5421">
          <cell r="A5421" t="str">
            <v>90104900</v>
          </cell>
          <cell r="B5421" t="str">
            <v>Appareils pour la projection ou la realisation des traces de circuits</v>
          </cell>
          <cell r="C5421">
            <v>38393</v>
          </cell>
          <cell r="D5421">
            <v>20</v>
          </cell>
          <cell r="E5421">
            <v>0</v>
          </cell>
          <cell r="F5421">
            <v>18</v>
          </cell>
          <cell r="G5421">
            <v>20</v>
          </cell>
          <cell r="H5421">
            <v>0</v>
          </cell>
          <cell r="I5421">
            <v>18</v>
          </cell>
          <cell r="J5421">
            <v>1</v>
          </cell>
          <cell r="K5421">
            <v>0</v>
          </cell>
          <cell r="L5421" t="str">
            <v>NMB</v>
          </cell>
          <cell r="M5421">
            <v>0</v>
          </cell>
          <cell r="N5421">
            <v>0</v>
          </cell>
          <cell r="O5421" t="str">
            <v>CLASSE</v>
          </cell>
          <cell r="P5421">
            <v>3</v>
          </cell>
          <cell r="Q5421">
            <v>42.6</v>
          </cell>
          <cell r="R5421">
            <v>21</v>
          </cell>
          <cell r="S5421">
            <v>42.599999999999994</v>
          </cell>
          <cell r="T5421" t="str">
            <v xml:space="preserve"> </v>
          </cell>
        </row>
        <row r="5422">
          <cell r="A5422" t="str">
            <v>90105000</v>
          </cell>
          <cell r="B5422" t="str">
            <v>Appareils  &amp; materiel pr labo photo,cinema, negatoscopes</v>
          </cell>
          <cell r="C5422">
            <v>38393</v>
          </cell>
          <cell r="D5422">
            <v>20</v>
          </cell>
          <cell r="E5422">
            <v>0</v>
          </cell>
          <cell r="F5422">
            <v>18</v>
          </cell>
          <cell r="G5422">
            <v>20</v>
          </cell>
          <cell r="H5422">
            <v>0</v>
          </cell>
          <cell r="I5422">
            <v>18</v>
          </cell>
          <cell r="J5422">
            <v>1</v>
          </cell>
          <cell r="K5422">
            <v>0</v>
          </cell>
          <cell r="L5422" t="str">
            <v>NMB</v>
          </cell>
          <cell r="M5422">
            <v>0</v>
          </cell>
          <cell r="N5422">
            <v>0</v>
          </cell>
          <cell r="O5422" t="str">
            <v>CLASSE</v>
          </cell>
          <cell r="P5422">
            <v>3</v>
          </cell>
          <cell r="Q5422">
            <v>42.6</v>
          </cell>
          <cell r="R5422">
            <v>21</v>
          </cell>
          <cell r="S5422">
            <v>42.599999999999994</v>
          </cell>
          <cell r="T5422" t="str">
            <v xml:space="preserve"> </v>
          </cell>
        </row>
        <row r="5423">
          <cell r="A5423" t="str">
            <v>90106000</v>
          </cell>
          <cell r="B5423" t="str">
            <v>Ecrans pour projections</v>
          </cell>
          <cell r="C5423">
            <v>38393</v>
          </cell>
          <cell r="D5423">
            <v>20</v>
          </cell>
          <cell r="E5423">
            <v>0</v>
          </cell>
          <cell r="F5423">
            <v>18</v>
          </cell>
          <cell r="G5423">
            <v>20</v>
          </cell>
          <cell r="H5423">
            <v>0</v>
          </cell>
          <cell r="I5423">
            <v>18</v>
          </cell>
          <cell r="J5423">
            <v>1</v>
          </cell>
          <cell r="K5423">
            <v>0</v>
          </cell>
          <cell r="L5423" t="str">
            <v>NMB</v>
          </cell>
          <cell r="M5423">
            <v>0</v>
          </cell>
          <cell r="N5423">
            <v>0</v>
          </cell>
          <cell r="O5423" t="str">
            <v>CLASSE</v>
          </cell>
          <cell r="P5423">
            <v>3</v>
          </cell>
          <cell r="Q5423">
            <v>42.6</v>
          </cell>
          <cell r="R5423">
            <v>21</v>
          </cell>
          <cell r="S5423">
            <v>42.599999999999994</v>
          </cell>
          <cell r="T5423" t="str">
            <v xml:space="preserve"> </v>
          </cell>
        </row>
        <row r="5424">
          <cell r="A5424" t="str">
            <v>90109000</v>
          </cell>
          <cell r="B5424" t="str">
            <v>Parties et accessoires des appareils et materiels du n. 90.10</v>
          </cell>
          <cell r="C5424">
            <v>38393</v>
          </cell>
          <cell r="D5424">
            <v>20</v>
          </cell>
          <cell r="E5424">
            <v>0</v>
          </cell>
          <cell r="F5424">
            <v>18</v>
          </cell>
          <cell r="G5424">
            <v>20</v>
          </cell>
          <cell r="H5424">
            <v>0</v>
          </cell>
          <cell r="I5424">
            <v>18</v>
          </cell>
          <cell r="J5424">
            <v>1</v>
          </cell>
          <cell r="K5424">
            <v>0</v>
          </cell>
          <cell r="L5424" t="str">
            <v>KGM</v>
          </cell>
          <cell r="M5424">
            <v>0</v>
          </cell>
          <cell r="N5424">
            <v>0</v>
          </cell>
          <cell r="O5424" t="str">
            <v>CLASSE</v>
          </cell>
          <cell r="P5424">
            <v>3</v>
          </cell>
          <cell r="Q5424">
            <v>42.6</v>
          </cell>
          <cell r="R5424">
            <v>21</v>
          </cell>
          <cell r="S5424">
            <v>42.599999999999994</v>
          </cell>
          <cell r="T5424" t="str">
            <v xml:space="preserve"> </v>
          </cell>
        </row>
        <row r="5425">
          <cell r="A5425" t="str">
            <v>90111000</v>
          </cell>
          <cell r="B5425" t="str">
            <v>Microscopes stereoscopiques</v>
          </cell>
          <cell r="C5425">
            <v>38393</v>
          </cell>
          <cell r="D5425">
            <v>0</v>
          </cell>
          <cell r="E5425">
            <v>0</v>
          </cell>
          <cell r="F5425">
            <v>0</v>
          </cell>
          <cell r="G5425">
            <v>0</v>
          </cell>
          <cell r="H5425">
            <v>0</v>
          </cell>
          <cell r="I5425">
            <v>0</v>
          </cell>
          <cell r="J5425">
            <v>1</v>
          </cell>
          <cell r="K5425">
            <v>0</v>
          </cell>
          <cell r="L5425" t="str">
            <v>NMB</v>
          </cell>
          <cell r="M5425">
            <v>0</v>
          </cell>
          <cell r="N5425">
            <v>0</v>
          </cell>
          <cell r="P5425">
            <v>1</v>
          </cell>
          <cell r="R5425">
            <v>1</v>
          </cell>
          <cell r="S5425">
            <v>1</v>
          </cell>
          <cell r="T5425" t="str">
            <v>ERR</v>
          </cell>
        </row>
        <row r="5426">
          <cell r="A5426" t="str">
            <v>90112000</v>
          </cell>
          <cell r="B5426" t="str">
            <v>Microscopes pour microphotographie, microcinematographie,..</v>
          </cell>
          <cell r="C5426">
            <v>38461</v>
          </cell>
          <cell r="D5426">
            <v>5</v>
          </cell>
          <cell r="E5426">
            <v>0</v>
          </cell>
          <cell r="F5426">
            <v>18</v>
          </cell>
          <cell r="G5426">
            <v>5</v>
          </cell>
          <cell r="H5426">
            <v>0</v>
          </cell>
          <cell r="I5426">
            <v>18</v>
          </cell>
          <cell r="J5426">
            <v>0</v>
          </cell>
          <cell r="K5426">
            <v>0</v>
          </cell>
          <cell r="L5426" t="str">
            <v>NMB</v>
          </cell>
          <cell r="M5426">
            <v>0</v>
          </cell>
          <cell r="N5426">
            <v>0</v>
          </cell>
          <cell r="O5426" t="str">
            <v>CLASSE</v>
          </cell>
          <cell r="P5426">
            <v>1</v>
          </cell>
          <cell r="Q5426">
            <v>23.9</v>
          </cell>
          <cell r="R5426">
            <v>5</v>
          </cell>
          <cell r="S5426">
            <v>23.900000000000006</v>
          </cell>
          <cell r="T5426" t="str">
            <v xml:space="preserve"> </v>
          </cell>
        </row>
        <row r="5427">
          <cell r="A5427" t="str">
            <v>90118000</v>
          </cell>
          <cell r="B5427" t="str">
            <v>Microscopes autres que celles du 901110 et 901120</v>
          </cell>
          <cell r="C5427">
            <v>38393</v>
          </cell>
          <cell r="D5427">
            <v>10</v>
          </cell>
          <cell r="E5427">
            <v>0</v>
          </cell>
          <cell r="F5427">
            <v>18</v>
          </cell>
          <cell r="G5427">
            <v>10</v>
          </cell>
          <cell r="H5427">
            <v>0</v>
          </cell>
          <cell r="I5427">
            <v>18</v>
          </cell>
          <cell r="J5427">
            <v>1</v>
          </cell>
          <cell r="K5427">
            <v>0</v>
          </cell>
          <cell r="L5427" t="str">
            <v>NMB</v>
          </cell>
          <cell r="M5427">
            <v>0</v>
          </cell>
          <cell r="N5427">
            <v>0</v>
          </cell>
          <cell r="O5427" t="str">
            <v>CLASSE</v>
          </cell>
          <cell r="P5427">
            <v>2</v>
          </cell>
          <cell r="Q5427">
            <v>30.8</v>
          </cell>
          <cell r="R5427">
            <v>11</v>
          </cell>
          <cell r="S5427">
            <v>30.800000000000011</v>
          </cell>
          <cell r="T5427" t="str">
            <v xml:space="preserve"> </v>
          </cell>
        </row>
        <row r="5428">
          <cell r="A5428" t="str">
            <v>90119000</v>
          </cell>
          <cell r="B5428" t="str">
            <v>Parties et accessoires des microscopes optiques du n. 90.11</v>
          </cell>
          <cell r="C5428">
            <v>38393</v>
          </cell>
          <cell r="D5428">
            <v>10</v>
          </cell>
          <cell r="E5428">
            <v>0</v>
          </cell>
          <cell r="F5428">
            <v>18</v>
          </cell>
          <cell r="G5428">
            <v>10</v>
          </cell>
          <cell r="H5428">
            <v>0</v>
          </cell>
          <cell r="I5428">
            <v>18</v>
          </cell>
          <cell r="J5428">
            <v>1</v>
          </cell>
          <cell r="K5428">
            <v>0</v>
          </cell>
          <cell r="L5428" t="str">
            <v>KGM</v>
          </cell>
          <cell r="M5428">
            <v>0</v>
          </cell>
          <cell r="N5428">
            <v>0</v>
          </cell>
          <cell r="O5428" t="str">
            <v>CLASSE</v>
          </cell>
          <cell r="P5428">
            <v>2</v>
          </cell>
          <cell r="Q5428">
            <v>30.8</v>
          </cell>
          <cell r="R5428">
            <v>11</v>
          </cell>
          <cell r="S5428">
            <v>30.800000000000011</v>
          </cell>
          <cell r="T5428" t="str">
            <v xml:space="preserve"> </v>
          </cell>
        </row>
        <row r="5429">
          <cell r="A5429" t="str">
            <v>90121000</v>
          </cell>
          <cell r="B5429" t="str">
            <v>Microscopes autres qu'optiques et diffractographes</v>
          </cell>
          <cell r="C5429">
            <v>38393</v>
          </cell>
          <cell r="D5429">
            <v>10</v>
          </cell>
          <cell r="E5429">
            <v>0</v>
          </cell>
          <cell r="F5429">
            <v>18</v>
          </cell>
          <cell r="G5429">
            <v>10</v>
          </cell>
          <cell r="H5429">
            <v>0</v>
          </cell>
          <cell r="I5429">
            <v>18</v>
          </cell>
          <cell r="J5429">
            <v>1</v>
          </cell>
          <cell r="K5429">
            <v>0</v>
          </cell>
          <cell r="L5429" t="str">
            <v>NMB</v>
          </cell>
          <cell r="M5429">
            <v>0</v>
          </cell>
          <cell r="N5429">
            <v>0</v>
          </cell>
          <cell r="O5429" t="str">
            <v>CLASSE</v>
          </cell>
          <cell r="P5429">
            <v>2</v>
          </cell>
          <cell r="Q5429">
            <v>30.8</v>
          </cell>
          <cell r="R5429">
            <v>11</v>
          </cell>
          <cell r="S5429">
            <v>30.800000000000011</v>
          </cell>
          <cell r="T5429" t="str">
            <v xml:space="preserve"> </v>
          </cell>
        </row>
        <row r="5430">
          <cell r="A5430" t="str">
            <v>90129000</v>
          </cell>
          <cell r="B5430" t="str">
            <v>Parties et accessoires des  microscopes du n. 9012</v>
          </cell>
          <cell r="C5430">
            <v>38393</v>
          </cell>
          <cell r="D5430">
            <v>10</v>
          </cell>
          <cell r="E5430">
            <v>0</v>
          </cell>
          <cell r="F5430">
            <v>18</v>
          </cell>
          <cell r="G5430">
            <v>10</v>
          </cell>
          <cell r="H5430">
            <v>0</v>
          </cell>
          <cell r="I5430">
            <v>18</v>
          </cell>
          <cell r="J5430">
            <v>1</v>
          </cell>
          <cell r="K5430">
            <v>0</v>
          </cell>
          <cell r="L5430" t="str">
            <v>KGM</v>
          </cell>
          <cell r="M5430">
            <v>0</v>
          </cell>
          <cell r="N5430">
            <v>0</v>
          </cell>
          <cell r="O5430" t="str">
            <v>CLASSE</v>
          </cell>
          <cell r="P5430">
            <v>2</v>
          </cell>
          <cell r="Q5430">
            <v>30.8</v>
          </cell>
          <cell r="R5430">
            <v>11</v>
          </cell>
          <cell r="S5430">
            <v>30.800000000000011</v>
          </cell>
          <cell r="T5430" t="str">
            <v xml:space="preserve"> </v>
          </cell>
        </row>
        <row r="5431">
          <cell r="A5431" t="str">
            <v>90131010</v>
          </cell>
          <cell r="B5431" t="str">
            <v>Lunettes de vis_x0002_e pour armes</v>
          </cell>
          <cell r="C5431">
            <v>38393</v>
          </cell>
          <cell r="D5431">
            <v>30</v>
          </cell>
          <cell r="E5431">
            <v>0</v>
          </cell>
          <cell r="F5431">
            <v>18</v>
          </cell>
          <cell r="G5431">
            <v>30</v>
          </cell>
          <cell r="H5431">
            <v>0</v>
          </cell>
          <cell r="I5431">
            <v>18</v>
          </cell>
          <cell r="J5431">
            <v>1</v>
          </cell>
          <cell r="K5431">
            <v>0</v>
          </cell>
          <cell r="L5431" t="str">
            <v>KGM</v>
          </cell>
          <cell r="M5431">
            <v>0</v>
          </cell>
          <cell r="N5431">
            <v>0</v>
          </cell>
          <cell r="O5431" t="str">
            <v>CLASSE</v>
          </cell>
          <cell r="P5431">
            <v>4</v>
          </cell>
          <cell r="Q5431">
            <v>54.4</v>
          </cell>
          <cell r="R5431">
            <v>31</v>
          </cell>
          <cell r="S5431">
            <v>54.400000000000006</v>
          </cell>
          <cell r="T5431" t="str">
            <v xml:space="preserve"> </v>
          </cell>
        </row>
        <row r="5432">
          <cell r="A5432" t="str">
            <v>90131090</v>
          </cell>
          <cell r="B5432" t="str">
            <v>Périscopes,lunettes pr machines,appareils ou instruments du p.ch. ou de la sect XVI</v>
          </cell>
          <cell r="C5432">
            <v>38393</v>
          </cell>
          <cell r="D5432">
            <v>10</v>
          </cell>
          <cell r="E5432">
            <v>0</v>
          </cell>
          <cell r="F5432">
            <v>18</v>
          </cell>
          <cell r="G5432">
            <v>10</v>
          </cell>
          <cell r="H5432">
            <v>0</v>
          </cell>
          <cell r="I5432">
            <v>18</v>
          </cell>
          <cell r="J5432">
            <v>1</v>
          </cell>
          <cell r="K5432">
            <v>0</v>
          </cell>
          <cell r="L5432" t="str">
            <v>KGM</v>
          </cell>
          <cell r="M5432">
            <v>0</v>
          </cell>
          <cell r="N5432">
            <v>0</v>
          </cell>
          <cell r="O5432" t="str">
            <v>CLASSE</v>
          </cell>
          <cell r="P5432">
            <v>2</v>
          </cell>
          <cell r="Q5432">
            <v>30.8</v>
          </cell>
          <cell r="R5432">
            <v>11</v>
          </cell>
          <cell r="S5432">
            <v>30.800000000000011</v>
          </cell>
          <cell r="T5432" t="str">
            <v xml:space="preserve"> </v>
          </cell>
        </row>
        <row r="5433">
          <cell r="A5433" t="str">
            <v>90132000</v>
          </cell>
          <cell r="B5433" t="str">
            <v>Lasers, autres que les diodes laser</v>
          </cell>
          <cell r="C5433">
            <v>38393</v>
          </cell>
          <cell r="D5433">
            <v>10</v>
          </cell>
          <cell r="E5433">
            <v>0</v>
          </cell>
          <cell r="F5433">
            <v>18</v>
          </cell>
          <cell r="G5433">
            <v>10</v>
          </cell>
          <cell r="H5433">
            <v>0</v>
          </cell>
          <cell r="I5433">
            <v>18</v>
          </cell>
          <cell r="J5433">
            <v>1</v>
          </cell>
          <cell r="K5433">
            <v>0</v>
          </cell>
          <cell r="L5433" t="str">
            <v>KGM</v>
          </cell>
          <cell r="M5433">
            <v>0</v>
          </cell>
          <cell r="N5433">
            <v>0</v>
          </cell>
          <cell r="O5433" t="str">
            <v>CLASSE</v>
          </cell>
          <cell r="P5433">
            <v>2</v>
          </cell>
          <cell r="Q5433">
            <v>30.8</v>
          </cell>
          <cell r="R5433">
            <v>11</v>
          </cell>
          <cell r="S5433">
            <v>30.800000000000011</v>
          </cell>
          <cell r="T5433" t="str">
            <v xml:space="preserve"> </v>
          </cell>
        </row>
        <row r="5434">
          <cell r="A5434" t="str">
            <v>90138010</v>
          </cell>
          <cell r="B5434" t="str">
            <v>St_x0002_r_x0002_oscopes</v>
          </cell>
          <cell r="C5434">
            <v>38393</v>
          </cell>
          <cell r="D5434">
            <v>10</v>
          </cell>
          <cell r="E5434">
            <v>0</v>
          </cell>
          <cell r="F5434">
            <v>18</v>
          </cell>
          <cell r="G5434">
            <v>10</v>
          </cell>
          <cell r="H5434">
            <v>0</v>
          </cell>
          <cell r="I5434">
            <v>18</v>
          </cell>
          <cell r="J5434">
            <v>1</v>
          </cell>
          <cell r="K5434">
            <v>0</v>
          </cell>
          <cell r="L5434" t="str">
            <v>NMB</v>
          </cell>
          <cell r="M5434">
            <v>0</v>
          </cell>
          <cell r="N5434">
            <v>0</v>
          </cell>
          <cell r="O5434" t="str">
            <v>CLASSE</v>
          </cell>
          <cell r="P5434">
            <v>2</v>
          </cell>
          <cell r="Q5434">
            <v>30.8</v>
          </cell>
          <cell r="R5434">
            <v>11</v>
          </cell>
          <cell r="S5434">
            <v>30.800000000000011</v>
          </cell>
          <cell r="T5434" t="str">
            <v xml:space="preserve"> </v>
          </cell>
        </row>
        <row r="5435">
          <cell r="A5435" t="str">
            <v>90138090</v>
          </cell>
          <cell r="B5435" t="str">
            <v>Dispositifs,appareils d'instruments d'optiqautres que ceux du 90131010 _x0005_ 90138010</v>
          </cell>
          <cell r="C5435">
            <v>38393</v>
          </cell>
          <cell r="D5435">
            <v>10</v>
          </cell>
          <cell r="E5435">
            <v>0</v>
          </cell>
          <cell r="F5435">
            <v>18</v>
          </cell>
          <cell r="G5435">
            <v>10</v>
          </cell>
          <cell r="H5435">
            <v>0</v>
          </cell>
          <cell r="I5435">
            <v>18</v>
          </cell>
          <cell r="J5435">
            <v>1</v>
          </cell>
          <cell r="K5435">
            <v>0</v>
          </cell>
          <cell r="L5435" t="str">
            <v>KGM</v>
          </cell>
          <cell r="M5435">
            <v>0</v>
          </cell>
          <cell r="N5435">
            <v>0</v>
          </cell>
          <cell r="O5435" t="str">
            <v>CLASSE</v>
          </cell>
          <cell r="P5435">
            <v>2</v>
          </cell>
          <cell r="Q5435">
            <v>30.8</v>
          </cell>
          <cell r="R5435">
            <v>11</v>
          </cell>
          <cell r="S5435">
            <v>30.800000000000011</v>
          </cell>
          <cell r="T5435" t="str">
            <v xml:space="preserve"> </v>
          </cell>
        </row>
        <row r="5436">
          <cell r="A5436" t="str">
            <v>90139000</v>
          </cell>
          <cell r="B5436" t="str">
            <v>Parties et accessoires des appareils et instruments du n. 90.13</v>
          </cell>
          <cell r="C5436">
            <v>38393</v>
          </cell>
          <cell r="D5436">
            <v>10</v>
          </cell>
          <cell r="E5436">
            <v>0</v>
          </cell>
          <cell r="F5436">
            <v>18</v>
          </cell>
          <cell r="G5436">
            <v>10</v>
          </cell>
          <cell r="H5436">
            <v>0</v>
          </cell>
          <cell r="I5436">
            <v>18</v>
          </cell>
          <cell r="J5436">
            <v>1</v>
          </cell>
          <cell r="K5436">
            <v>0</v>
          </cell>
          <cell r="L5436" t="str">
            <v>KGM</v>
          </cell>
          <cell r="M5436">
            <v>0</v>
          </cell>
          <cell r="N5436">
            <v>0</v>
          </cell>
          <cell r="O5436" t="str">
            <v>CLASSE</v>
          </cell>
          <cell r="P5436">
            <v>2</v>
          </cell>
          <cell r="Q5436">
            <v>30.8</v>
          </cell>
          <cell r="R5436">
            <v>11</v>
          </cell>
          <cell r="S5436">
            <v>30.800000000000011</v>
          </cell>
          <cell r="T5436" t="str">
            <v xml:space="preserve"> </v>
          </cell>
        </row>
        <row r="5437">
          <cell r="A5437" t="str">
            <v>90141000</v>
          </cell>
          <cell r="B5437" t="str">
            <v>Boussoles et compas de navigation</v>
          </cell>
          <cell r="C5437">
            <v>38393</v>
          </cell>
          <cell r="D5437">
            <v>10</v>
          </cell>
          <cell r="E5437">
            <v>0</v>
          </cell>
          <cell r="F5437">
            <v>18</v>
          </cell>
          <cell r="G5437">
            <v>10</v>
          </cell>
          <cell r="H5437">
            <v>0</v>
          </cell>
          <cell r="I5437">
            <v>18</v>
          </cell>
          <cell r="J5437">
            <v>1</v>
          </cell>
          <cell r="K5437">
            <v>0</v>
          </cell>
          <cell r="L5437" t="str">
            <v>NMB</v>
          </cell>
          <cell r="M5437">
            <v>0</v>
          </cell>
          <cell r="N5437">
            <v>0</v>
          </cell>
          <cell r="O5437" t="str">
            <v>CLASSE</v>
          </cell>
          <cell r="P5437">
            <v>2</v>
          </cell>
          <cell r="Q5437">
            <v>30.8</v>
          </cell>
          <cell r="R5437">
            <v>11</v>
          </cell>
          <cell r="S5437">
            <v>30.800000000000011</v>
          </cell>
          <cell r="T5437" t="str">
            <v xml:space="preserve"> </v>
          </cell>
        </row>
        <row r="5438">
          <cell r="A5438" t="str">
            <v>90142000</v>
          </cell>
          <cell r="B5438" t="str">
            <v>Instruments &amp; app.pr la navigation aerienne ou espatiale (boussole exclus)</v>
          </cell>
          <cell r="C5438">
            <v>38393</v>
          </cell>
          <cell r="D5438">
            <v>10</v>
          </cell>
          <cell r="E5438">
            <v>0</v>
          </cell>
          <cell r="F5438">
            <v>18</v>
          </cell>
          <cell r="G5438">
            <v>10</v>
          </cell>
          <cell r="H5438">
            <v>0</v>
          </cell>
          <cell r="I5438">
            <v>18</v>
          </cell>
          <cell r="J5438">
            <v>1</v>
          </cell>
          <cell r="K5438">
            <v>0</v>
          </cell>
          <cell r="L5438" t="str">
            <v>NMB</v>
          </cell>
          <cell r="M5438">
            <v>0</v>
          </cell>
          <cell r="N5438">
            <v>0</v>
          </cell>
          <cell r="O5438" t="str">
            <v>CLASSE</v>
          </cell>
          <cell r="P5438">
            <v>2</v>
          </cell>
          <cell r="Q5438">
            <v>30.8</v>
          </cell>
          <cell r="R5438">
            <v>11</v>
          </cell>
          <cell r="S5438">
            <v>30.800000000000011</v>
          </cell>
          <cell r="T5438" t="str">
            <v xml:space="preserve"> </v>
          </cell>
        </row>
        <row r="5439">
          <cell r="A5439" t="str">
            <v>90148000</v>
          </cell>
          <cell r="B5439" t="str">
            <v>Instruments et appareils de navigation autres que du 901410 et 901420</v>
          </cell>
          <cell r="C5439">
            <v>38393</v>
          </cell>
          <cell r="D5439">
            <v>10</v>
          </cell>
          <cell r="E5439">
            <v>0</v>
          </cell>
          <cell r="F5439">
            <v>18</v>
          </cell>
          <cell r="G5439">
            <v>10</v>
          </cell>
          <cell r="H5439">
            <v>0</v>
          </cell>
          <cell r="I5439">
            <v>18</v>
          </cell>
          <cell r="J5439">
            <v>1</v>
          </cell>
          <cell r="K5439">
            <v>0</v>
          </cell>
          <cell r="L5439" t="str">
            <v>NMB</v>
          </cell>
          <cell r="M5439">
            <v>0</v>
          </cell>
          <cell r="N5439">
            <v>0</v>
          </cell>
          <cell r="O5439" t="str">
            <v>CLASSE</v>
          </cell>
          <cell r="P5439">
            <v>2</v>
          </cell>
          <cell r="Q5439">
            <v>30.8</v>
          </cell>
          <cell r="R5439">
            <v>11</v>
          </cell>
          <cell r="S5439">
            <v>30.800000000000011</v>
          </cell>
          <cell r="T5439" t="str">
            <v xml:space="preserve"> </v>
          </cell>
        </row>
        <row r="5440">
          <cell r="A5440" t="str">
            <v>90149000</v>
          </cell>
          <cell r="B5440" t="str">
            <v>Parties et accessoires, d'instruments et appareils de navigation</v>
          </cell>
          <cell r="C5440">
            <v>38393</v>
          </cell>
          <cell r="D5440">
            <v>10</v>
          </cell>
          <cell r="E5440">
            <v>0</v>
          </cell>
          <cell r="F5440">
            <v>18</v>
          </cell>
          <cell r="G5440">
            <v>10</v>
          </cell>
          <cell r="H5440">
            <v>0</v>
          </cell>
          <cell r="I5440">
            <v>18</v>
          </cell>
          <cell r="J5440">
            <v>1</v>
          </cell>
          <cell r="K5440">
            <v>0</v>
          </cell>
          <cell r="L5440" t="str">
            <v>KGM</v>
          </cell>
          <cell r="M5440">
            <v>0</v>
          </cell>
          <cell r="N5440">
            <v>0</v>
          </cell>
          <cell r="O5440" t="str">
            <v>CLASSE</v>
          </cell>
          <cell r="P5440">
            <v>2</v>
          </cell>
          <cell r="Q5440">
            <v>30.8</v>
          </cell>
          <cell r="R5440">
            <v>11</v>
          </cell>
          <cell r="S5440">
            <v>30.800000000000011</v>
          </cell>
          <cell r="T5440" t="str">
            <v xml:space="preserve"> </v>
          </cell>
        </row>
        <row r="5441">
          <cell r="A5441" t="str">
            <v>90151000</v>
          </cell>
          <cell r="B5441" t="str">
            <v>Telemetres</v>
          </cell>
          <cell r="C5441">
            <v>38393</v>
          </cell>
          <cell r="D5441">
            <v>10</v>
          </cell>
          <cell r="E5441">
            <v>0</v>
          </cell>
          <cell r="F5441">
            <v>18</v>
          </cell>
          <cell r="G5441">
            <v>10</v>
          </cell>
          <cell r="H5441">
            <v>0</v>
          </cell>
          <cell r="I5441">
            <v>18</v>
          </cell>
          <cell r="J5441">
            <v>1</v>
          </cell>
          <cell r="K5441">
            <v>0</v>
          </cell>
          <cell r="L5441" t="str">
            <v>NMB</v>
          </cell>
          <cell r="M5441">
            <v>0</v>
          </cell>
          <cell r="N5441">
            <v>0</v>
          </cell>
          <cell r="O5441" t="str">
            <v>CLASSE</v>
          </cell>
          <cell r="P5441">
            <v>2</v>
          </cell>
          <cell r="Q5441">
            <v>30.8</v>
          </cell>
          <cell r="R5441">
            <v>11</v>
          </cell>
          <cell r="S5441">
            <v>30.800000000000011</v>
          </cell>
          <cell r="T5441" t="str">
            <v xml:space="preserve"> </v>
          </cell>
        </row>
        <row r="5442">
          <cell r="A5442" t="str">
            <v>90152000</v>
          </cell>
          <cell r="B5442" t="str">
            <v>Theodolites et tacheometres</v>
          </cell>
          <cell r="C5442">
            <v>38393</v>
          </cell>
          <cell r="D5442">
            <v>10</v>
          </cell>
          <cell r="E5442">
            <v>0</v>
          </cell>
          <cell r="F5442">
            <v>18</v>
          </cell>
          <cell r="G5442">
            <v>10</v>
          </cell>
          <cell r="H5442">
            <v>0</v>
          </cell>
          <cell r="I5442">
            <v>18</v>
          </cell>
          <cell r="J5442">
            <v>1</v>
          </cell>
          <cell r="K5442">
            <v>0</v>
          </cell>
          <cell r="L5442" t="str">
            <v>NMB</v>
          </cell>
          <cell r="M5442">
            <v>0</v>
          </cell>
          <cell r="N5442">
            <v>0</v>
          </cell>
          <cell r="O5442" t="str">
            <v>CLASSE</v>
          </cell>
          <cell r="P5442">
            <v>2</v>
          </cell>
          <cell r="Q5442">
            <v>30.8</v>
          </cell>
          <cell r="R5442">
            <v>11</v>
          </cell>
          <cell r="S5442">
            <v>30.800000000000011</v>
          </cell>
          <cell r="T5442" t="str">
            <v xml:space="preserve"> </v>
          </cell>
        </row>
        <row r="5443">
          <cell r="A5443" t="str">
            <v>90153000</v>
          </cell>
          <cell r="B5443" t="str">
            <v>Instruments et appareils de niveaux</v>
          </cell>
          <cell r="C5443">
            <v>38393</v>
          </cell>
          <cell r="D5443">
            <v>10</v>
          </cell>
          <cell r="E5443">
            <v>0</v>
          </cell>
          <cell r="F5443">
            <v>18</v>
          </cell>
          <cell r="G5443">
            <v>10</v>
          </cell>
          <cell r="H5443">
            <v>0</v>
          </cell>
          <cell r="I5443">
            <v>18</v>
          </cell>
          <cell r="J5443">
            <v>1</v>
          </cell>
          <cell r="K5443">
            <v>0</v>
          </cell>
          <cell r="L5443" t="str">
            <v>NMB</v>
          </cell>
          <cell r="M5443">
            <v>0</v>
          </cell>
          <cell r="N5443">
            <v>0</v>
          </cell>
          <cell r="O5443" t="str">
            <v>CLASSE</v>
          </cell>
          <cell r="P5443">
            <v>2</v>
          </cell>
          <cell r="Q5443">
            <v>30.8</v>
          </cell>
          <cell r="R5443">
            <v>11</v>
          </cell>
          <cell r="S5443">
            <v>30.800000000000011</v>
          </cell>
          <cell r="T5443" t="str">
            <v xml:space="preserve"> </v>
          </cell>
        </row>
        <row r="5444">
          <cell r="A5444" t="str">
            <v>90154000</v>
          </cell>
          <cell r="B5444" t="str">
            <v>Instruments et appareils de photogrammetrie</v>
          </cell>
          <cell r="C5444">
            <v>38393</v>
          </cell>
          <cell r="D5444">
            <v>10</v>
          </cell>
          <cell r="E5444">
            <v>0</v>
          </cell>
          <cell r="F5444">
            <v>18</v>
          </cell>
          <cell r="G5444">
            <v>10</v>
          </cell>
          <cell r="H5444">
            <v>0</v>
          </cell>
          <cell r="I5444">
            <v>18</v>
          </cell>
          <cell r="J5444">
            <v>1</v>
          </cell>
          <cell r="K5444">
            <v>0</v>
          </cell>
          <cell r="L5444" t="str">
            <v>NMB</v>
          </cell>
          <cell r="M5444">
            <v>0</v>
          </cell>
          <cell r="N5444">
            <v>0</v>
          </cell>
          <cell r="O5444" t="str">
            <v>CLASSE</v>
          </cell>
          <cell r="P5444">
            <v>2</v>
          </cell>
          <cell r="Q5444">
            <v>30.8</v>
          </cell>
          <cell r="R5444">
            <v>11</v>
          </cell>
          <cell r="S5444">
            <v>30.800000000000011</v>
          </cell>
          <cell r="T5444" t="str">
            <v xml:space="preserve"> </v>
          </cell>
        </row>
        <row r="5445">
          <cell r="A5445" t="str">
            <v>90158000</v>
          </cell>
          <cell r="B5445" t="str">
            <v>Instruments et appareils du  9015 ndnca</v>
          </cell>
          <cell r="C5445">
            <v>38393</v>
          </cell>
          <cell r="D5445">
            <v>10</v>
          </cell>
          <cell r="E5445">
            <v>0</v>
          </cell>
          <cell r="F5445">
            <v>18</v>
          </cell>
          <cell r="G5445">
            <v>10</v>
          </cell>
          <cell r="H5445">
            <v>0</v>
          </cell>
          <cell r="I5445">
            <v>18</v>
          </cell>
          <cell r="J5445">
            <v>1</v>
          </cell>
          <cell r="K5445">
            <v>0</v>
          </cell>
          <cell r="L5445" t="str">
            <v>NMB</v>
          </cell>
          <cell r="M5445">
            <v>0</v>
          </cell>
          <cell r="N5445">
            <v>0</v>
          </cell>
          <cell r="O5445" t="str">
            <v>CLASSE</v>
          </cell>
          <cell r="P5445">
            <v>2</v>
          </cell>
          <cell r="Q5445">
            <v>30.8</v>
          </cell>
          <cell r="R5445">
            <v>11</v>
          </cell>
          <cell r="S5445">
            <v>30.800000000000011</v>
          </cell>
          <cell r="T5445" t="str">
            <v xml:space="preserve"> </v>
          </cell>
        </row>
        <row r="5446">
          <cell r="A5446" t="str">
            <v>90159000</v>
          </cell>
          <cell r="B5446" t="str">
            <v>Parties et accessoires des appareils du n. 90.15.</v>
          </cell>
          <cell r="C5446">
            <v>38393</v>
          </cell>
          <cell r="D5446">
            <v>10</v>
          </cell>
          <cell r="E5446">
            <v>0</v>
          </cell>
          <cell r="F5446">
            <v>18</v>
          </cell>
          <cell r="G5446">
            <v>10</v>
          </cell>
          <cell r="H5446">
            <v>0</v>
          </cell>
          <cell r="I5446">
            <v>18</v>
          </cell>
          <cell r="J5446">
            <v>1</v>
          </cell>
          <cell r="K5446">
            <v>0</v>
          </cell>
          <cell r="L5446" t="str">
            <v>KGM</v>
          </cell>
          <cell r="M5446">
            <v>0</v>
          </cell>
          <cell r="N5446">
            <v>0</v>
          </cell>
          <cell r="O5446" t="str">
            <v>CLASSE</v>
          </cell>
          <cell r="P5446">
            <v>2</v>
          </cell>
          <cell r="Q5446">
            <v>30.8</v>
          </cell>
          <cell r="R5446">
            <v>11</v>
          </cell>
          <cell r="S5446">
            <v>30.800000000000011</v>
          </cell>
          <cell r="T5446" t="str">
            <v xml:space="preserve"> </v>
          </cell>
        </row>
        <row r="5447">
          <cell r="A5447" t="str">
            <v>90160000</v>
          </cell>
          <cell r="B5447" t="str">
            <v>Balances sensibles a un poids de 5 cg ou moins, avec ou sans poids</v>
          </cell>
          <cell r="C5447">
            <v>38461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 t="str">
            <v>NMB</v>
          </cell>
          <cell r="M5447">
            <v>0</v>
          </cell>
          <cell r="N5447">
            <v>0</v>
          </cell>
          <cell r="P5447">
            <v>0</v>
          </cell>
          <cell r="R5447">
            <v>0</v>
          </cell>
          <cell r="S5447">
            <v>0</v>
          </cell>
          <cell r="T5447" t="str">
            <v xml:space="preserve"> </v>
          </cell>
        </row>
        <row r="5448">
          <cell r="A5448" t="str">
            <v>90171000</v>
          </cell>
          <cell r="B5448" t="str">
            <v>Tables et machines a dessiner, meme automatiques</v>
          </cell>
          <cell r="C5448">
            <v>38393</v>
          </cell>
          <cell r="D5448">
            <v>10</v>
          </cell>
          <cell r="E5448">
            <v>0</v>
          </cell>
          <cell r="F5448">
            <v>18</v>
          </cell>
          <cell r="G5448">
            <v>10</v>
          </cell>
          <cell r="H5448">
            <v>0</v>
          </cell>
          <cell r="I5448">
            <v>18</v>
          </cell>
          <cell r="J5448">
            <v>1</v>
          </cell>
          <cell r="K5448">
            <v>0</v>
          </cell>
          <cell r="L5448" t="str">
            <v>NMB</v>
          </cell>
          <cell r="M5448">
            <v>0</v>
          </cell>
          <cell r="N5448">
            <v>0</v>
          </cell>
          <cell r="O5448" t="str">
            <v>CLASSE</v>
          </cell>
          <cell r="P5448">
            <v>2</v>
          </cell>
          <cell r="Q5448">
            <v>30.8</v>
          </cell>
          <cell r="R5448">
            <v>11</v>
          </cell>
          <cell r="S5448">
            <v>30.800000000000011</v>
          </cell>
          <cell r="T5448" t="str">
            <v xml:space="preserve"> </v>
          </cell>
        </row>
        <row r="5449">
          <cell r="A5449" t="str">
            <v>90172000</v>
          </cell>
          <cell r="B5449" t="str">
            <v>Instruments de dessin, de tracage ou de calcul autres que du 901710</v>
          </cell>
          <cell r="C5449">
            <v>38393</v>
          </cell>
          <cell r="D5449">
            <v>10</v>
          </cell>
          <cell r="E5449">
            <v>0</v>
          </cell>
          <cell r="F5449">
            <v>18</v>
          </cell>
          <cell r="G5449">
            <v>10</v>
          </cell>
          <cell r="H5449">
            <v>0</v>
          </cell>
          <cell r="I5449">
            <v>18</v>
          </cell>
          <cell r="J5449">
            <v>1</v>
          </cell>
          <cell r="K5449">
            <v>0</v>
          </cell>
          <cell r="L5449" t="str">
            <v>NMB</v>
          </cell>
          <cell r="M5449">
            <v>0</v>
          </cell>
          <cell r="N5449">
            <v>0</v>
          </cell>
          <cell r="O5449" t="str">
            <v>CLASSE</v>
          </cell>
          <cell r="P5449">
            <v>2</v>
          </cell>
          <cell r="Q5449">
            <v>30.8</v>
          </cell>
          <cell r="R5449">
            <v>11</v>
          </cell>
          <cell r="S5449">
            <v>30.800000000000011</v>
          </cell>
          <cell r="T5449" t="str">
            <v xml:space="preserve"> </v>
          </cell>
        </row>
        <row r="5450">
          <cell r="A5450" t="str">
            <v>90173000</v>
          </cell>
          <cell r="B5450" t="str">
            <v>Micrometres, pieds a coulisse, calibres et jauges</v>
          </cell>
          <cell r="C5450">
            <v>38393</v>
          </cell>
          <cell r="D5450">
            <v>10</v>
          </cell>
          <cell r="E5450">
            <v>0</v>
          </cell>
          <cell r="F5450">
            <v>18</v>
          </cell>
          <cell r="G5450">
            <v>10</v>
          </cell>
          <cell r="H5450">
            <v>0</v>
          </cell>
          <cell r="I5450">
            <v>18</v>
          </cell>
          <cell r="J5450">
            <v>1</v>
          </cell>
          <cell r="K5450">
            <v>0</v>
          </cell>
          <cell r="L5450" t="str">
            <v>NMB</v>
          </cell>
          <cell r="M5450">
            <v>0</v>
          </cell>
          <cell r="N5450">
            <v>0</v>
          </cell>
          <cell r="O5450" t="str">
            <v>CLASSE</v>
          </cell>
          <cell r="P5450">
            <v>2</v>
          </cell>
          <cell r="Q5450">
            <v>30.8</v>
          </cell>
          <cell r="R5450">
            <v>11</v>
          </cell>
          <cell r="S5450">
            <v>30.800000000000011</v>
          </cell>
          <cell r="T5450" t="str">
            <v xml:space="preserve"> </v>
          </cell>
        </row>
        <row r="5451">
          <cell r="A5451" t="str">
            <v>90178000</v>
          </cell>
          <cell r="B5451" t="str">
            <v>Instruments de mesure ndca dans le 9017</v>
          </cell>
          <cell r="C5451">
            <v>38393</v>
          </cell>
          <cell r="D5451">
            <v>10</v>
          </cell>
          <cell r="E5451">
            <v>0</v>
          </cell>
          <cell r="F5451">
            <v>18</v>
          </cell>
          <cell r="G5451">
            <v>10</v>
          </cell>
          <cell r="H5451">
            <v>0</v>
          </cell>
          <cell r="I5451">
            <v>18</v>
          </cell>
          <cell r="J5451">
            <v>1</v>
          </cell>
          <cell r="K5451">
            <v>0</v>
          </cell>
          <cell r="L5451" t="str">
            <v>NMB</v>
          </cell>
          <cell r="M5451">
            <v>0</v>
          </cell>
          <cell r="N5451">
            <v>0</v>
          </cell>
          <cell r="O5451" t="str">
            <v>CLASSE</v>
          </cell>
          <cell r="P5451">
            <v>2</v>
          </cell>
          <cell r="Q5451">
            <v>30.8</v>
          </cell>
          <cell r="R5451">
            <v>11</v>
          </cell>
          <cell r="S5451">
            <v>30.800000000000011</v>
          </cell>
          <cell r="T5451" t="str">
            <v xml:space="preserve"> </v>
          </cell>
        </row>
        <row r="5452">
          <cell r="A5452" t="str">
            <v>90179000</v>
          </cell>
          <cell r="B5452" t="str">
            <v>Parties, pieces detachees et accessoires du n. 90.17.</v>
          </cell>
          <cell r="C5452">
            <v>38393</v>
          </cell>
          <cell r="D5452">
            <v>10</v>
          </cell>
          <cell r="E5452">
            <v>0</v>
          </cell>
          <cell r="F5452">
            <v>18</v>
          </cell>
          <cell r="G5452">
            <v>10</v>
          </cell>
          <cell r="H5452">
            <v>0</v>
          </cell>
          <cell r="I5452">
            <v>18</v>
          </cell>
          <cell r="J5452">
            <v>1</v>
          </cell>
          <cell r="K5452">
            <v>0</v>
          </cell>
          <cell r="L5452" t="str">
            <v>KGM</v>
          </cell>
          <cell r="M5452">
            <v>0</v>
          </cell>
          <cell r="N5452">
            <v>0</v>
          </cell>
          <cell r="O5452" t="str">
            <v>CLASSE</v>
          </cell>
          <cell r="P5452">
            <v>2</v>
          </cell>
          <cell r="Q5452">
            <v>30.8</v>
          </cell>
          <cell r="R5452">
            <v>11</v>
          </cell>
          <cell r="S5452">
            <v>30.800000000000011</v>
          </cell>
          <cell r="T5452" t="str">
            <v xml:space="preserve"> </v>
          </cell>
        </row>
        <row r="5453">
          <cell r="A5453" t="str">
            <v>90181100</v>
          </cell>
          <cell r="B5453" t="str">
            <v>Electrocardiographes</v>
          </cell>
          <cell r="C5453">
            <v>38461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 t="str">
            <v>NMB</v>
          </cell>
          <cell r="M5453">
            <v>0</v>
          </cell>
          <cell r="N5453">
            <v>0</v>
          </cell>
          <cell r="P5453">
            <v>0</v>
          </cell>
          <cell r="R5453">
            <v>0</v>
          </cell>
          <cell r="S5453">
            <v>0</v>
          </cell>
          <cell r="T5453" t="str">
            <v xml:space="preserve"> </v>
          </cell>
        </row>
        <row r="5454">
          <cell r="A5454" t="str">
            <v>90181200</v>
          </cell>
          <cell r="B5454" t="str">
            <v>Appareils de diagnodtic par balayage ultrasonique (scanner)</v>
          </cell>
          <cell r="C5454">
            <v>38461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 t="str">
            <v>NMB</v>
          </cell>
          <cell r="M5454">
            <v>0</v>
          </cell>
          <cell r="N5454">
            <v>0</v>
          </cell>
          <cell r="P5454">
            <v>0</v>
          </cell>
          <cell r="R5454">
            <v>0</v>
          </cell>
          <cell r="S5454">
            <v>0</v>
          </cell>
          <cell r="T5454" t="str">
            <v xml:space="preserve"> </v>
          </cell>
        </row>
        <row r="5455">
          <cell r="A5455" t="str">
            <v>90181300</v>
          </cell>
          <cell r="B5455" t="str">
            <v>Appareils de diagnostic par visualisation a resonance magnetique</v>
          </cell>
          <cell r="C5455">
            <v>38461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 t="str">
            <v>NMB</v>
          </cell>
          <cell r="M5455">
            <v>0</v>
          </cell>
          <cell r="N5455">
            <v>0</v>
          </cell>
          <cell r="P5455">
            <v>0</v>
          </cell>
          <cell r="R5455">
            <v>0</v>
          </cell>
          <cell r="S5455">
            <v>0</v>
          </cell>
          <cell r="T5455" t="str">
            <v xml:space="preserve"> </v>
          </cell>
        </row>
        <row r="5456">
          <cell r="A5456" t="str">
            <v>90181400</v>
          </cell>
          <cell r="B5456" t="str">
            <v>Appareils de scintigraphie</v>
          </cell>
          <cell r="C5456">
            <v>38461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 t="str">
            <v>NMB</v>
          </cell>
          <cell r="M5456">
            <v>0</v>
          </cell>
          <cell r="N5456">
            <v>0</v>
          </cell>
          <cell r="P5456">
            <v>0</v>
          </cell>
          <cell r="R5456">
            <v>0</v>
          </cell>
          <cell r="S5456">
            <v>0</v>
          </cell>
          <cell r="T5456" t="str">
            <v xml:space="preserve"> </v>
          </cell>
        </row>
        <row r="5457">
          <cell r="A5457" t="str">
            <v>90181900</v>
          </cell>
          <cell r="B5457" t="str">
            <v>Appareils d'electrodiagnostic</v>
          </cell>
          <cell r="C5457">
            <v>38461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 t="str">
            <v>NMB</v>
          </cell>
          <cell r="M5457">
            <v>0</v>
          </cell>
          <cell r="N5457">
            <v>0</v>
          </cell>
          <cell r="P5457">
            <v>0</v>
          </cell>
          <cell r="R5457">
            <v>0</v>
          </cell>
          <cell r="S5457">
            <v>0</v>
          </cell>
          <cell r="T5457" t="str">
            <v xml:space="preserve"> </v>
          </cell>
        </row>
        <row r="5458">
          <cell r="A5458" t="str">
            <v>90182000</v>
          </cell>
          <cell r="B5458" t="str">
            <v>Appareils a rayons ultraviolets ou infrarouges</v>
          </cell>
          <cell r="C5458">
            <v>38461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 t="str">
            <v>NMB</v>
          </cell>
          <cell r="M5458">
            <v>0</v>
          </cell>
          <cell r="N5458">
            <v>0</v>
          </cell>
          <cell r="P5458">
            <v>0</v>
          </cell>
          <cell r="R5458">
            <v>0</v>
          </cell>
          <cell r="S5458">
            <v>0</v>
          </cell>
          <cell r="T5458" t="str">
            <v xml:space="preserve"> </v>
          </cell>
        </row>
        <row r="5459">
          <cell r="A5459" t="str">
            <v>90183100</v>
          </cell>
          <cell r="B5459" t="str">
            <v>Seringues avec ou sans aiguilles</v>
          </cell>
          <cell r="C5459">
            <v>38461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 t="str">
            <v>KGM</v>
          </cell>
          <cell r="M5459">
            <v>0</v>
          </cell>
          <cell r="N5459">
            <v>0</v>
          </cell>
          <cell r="P5459">
            <v>0</v>
          </cell>
          <cell r="R5459">
            <v>0</v>
          </cell>
          <cell r="S5459">
            <v>0</v>
          </cell>
          <cell r="T5459" t="str">
            <v xml:space="preserve"> </v>
          </cell>
        </row>
        <row r="5460">
          <cell r="A5460" t="str">
            <v>90183200</v>
          </cell>
          <cell r="B5460" t="str">
            <v>Aiguilles tubulaires en metal et aiguilles a sutures</v>
          </cell>
          <cell r="C5460">
            <v>38461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 t="str">
            <v>KGM</v>
          </cell>
          <cell r="M5460">
            <v>0</v>
          </cell>
          <cell r="N5460">
            <v>0</v>
          </cell>
          <cell r="P5460">
            <v>0</v>
          </cell>
          <cell r="R5460">
            <v>0</v>
          </cell>
          <cell r="S5460">
            <v>0</v>
          </cell>
          <cell r="T5460" t="str">
            <v xml:space="preserve"> </v>
          </cell>
        </row>
        <row r="5461">
          <cell r="A5461" t="str">
            <v>90183900</v>
          </cell>
          <cell r="B5461" t="str">
            <v>Catheters, canules et instruments similaires</v>
          </cell>
          <cell r="C5461">
            <v>38461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 t="str">
            <v>KGM</v>
          </cell>
          <cell r="M5461">
            <v>0</v>
          </cell>
          <cell r="N5461">
            <v>0</v>
          </cell>
          <cell r="P5461">
            <v>0</v>
          </cell>
          <cell r="R5461">
            <v>0</v>
          </cell>
          <cell r="S5461">
            <v>0</v>
          </cell>
          <cell r="T5461" t="str">
            <v xml:space="preserve"> </v>
          </cell>
        </row>
        <row r="5462">
          <cell r="A5462" t="str">
            <v>90184100</v>
          </cell>
          <cell r="B5462" t="str">
            <v>Tours dentaires meme combines avec d'autres equipements dentaires</v>
          </cell>
          <cell r="C5462">
            <v>38461</v>
          </cell>
          <cell r="D5462">
            <v>0</v>
          </cell>
          <cell r="E5462">
            <v>0</v>
          </cell>
          <cell r="F5462">
            <v>0</v>
          </cell>
          <cell r="G5462">
            <v>0</v>
          </cell>
          <cell r="H5462">
            <v>0</v>
          </cell>
          <cell r="I5462">
            <v>0</v>
          </cell>
          <cell r="J5462">
            <v>0</v>
          </cell>
          <cell r="K5462">
            <v>0</v>
          </cell>
          <cell r="L5462" t="str">
            <v>NMB</v>
          </cell>
          <cell r="M5462">
            <v>0</v>
          </cell>
          <cell r="N5462">
            <v>0</v>
          </cell>
          <cell r="P5462">
            <v>0</v>
          </cell>
          <cell r="R5462">
            <v>0</v>
          </cell>
          <cell r="S5462">
            <v>0</v>
          </cell>
          <cell r="T5462" t="str">
            <v xml:space="preserve"> </v>
          </cell>
        </row>
        <row r="5463">
          <cell r="A5463" t="str">
            <v>90184900</v>
          </cell>
          <cell r="B5463" t="str">
            <v>Instruments et appareils pour l'art dentaire</v>
          </cell>
          <cell r="C5463">
            <v>38461</v>
          </cell>
          <cell r="D5463">
            <v>0</v>
          </cell>
          <cell r="E5463">
            <v>0</v>
          </cell>
          <cell r="F5463">
            <v>0</v>
          </cell>
          <cell r="G5463">
            <v>0</v>
          </cell>
          <cell r="H5463">
            <v>0</v>
          </cell>
          <cell r="I5463">
            <v>0</v>
          </cell>
          <cell r="J5463">
            <v>0</v>
          </cell>
          <cell r="K5463">
            <v>0</v>
          </cell>
          <cell r="L5463" t="str">
            <v>NMB</v>
          </cell>
          <cell r="M5463">
            <v>0</v>
          </cell>
          <cell r="N5463">
            <v>0</v>
          </cell>
          <cell r="P5463">
            <v>0</v>
          </cell>
          <cell r="R5463">
            <v>0</v>
          </cell>
          <cell r="S5463">
            <v>0</v>
          </cell>
          <cell r="T5463" t="str">
            <v xml:space="preserve"> </v>
          </cell>
        </row>
        <row r="5464">
          <cell r="A5464" t="str">
            <v>90185000</v>
          </cell>
          <cell r="B5464" t="str">
            <v>Instruments et appareils d'ophtalmologie autre que 901841 ndnca</v>
          </cell>
          <cell r="C5464">
            <v>38461</v>
          </cell>
          <cell r="D5464">
            <v>0</v>
          </cell>
          <cell r="E5464">
            <v>0</v>
          </cell>
          <cell r="F5464">
            <v>0</v>
          </cell>
          <cell r="G5464">
            <v>0</v>
          </cell>
          <cell r="H5464">
            <v>0</v>
          </cell>
          <cell r="I5464">
            <v>0</v>
          </cell>
          <cell r="J5464">
            <v>0</v>
          </cell>
          <cell r="K5464">
            <v>0</v>
          </cell>
          <cell r="L5464" t="str">
            <v>NMB</v>
          </cell>
          <cell r="M5464">
            <v>0</v>
          </cell>
          <cell r="N5464">
            <v>0</v>
          </cell>
          <cell r="P5464">
            <v>0</v>
          </cell>
          <cell r="R5464">
            <v>0</v>
          </cell>
          <cell r="S5464">
            <v>0</v>
          </cell>
          <cell r="T5464" t="str">
            <v xml:space="preserve"> </v>
          </cell>
        </row>
        <row r="5465">
          <cell r="A5465" t="str">
            <v>90189000</v>
          </cell>
          <cell r="B5465" t="str">
            <v>Instruments, appareils pour medecine, chirurgie, art veterinaire  ndnca</v>
          </cell>
          <cell r="C5465">
            <v>38461</v>
          </cell>
          <cell r="D5465">
            <v>0</v>
          </cell>
          <cell r="E5465">
            <v>0</v>
          </cell>
          <cell r="F5465">
            <v>0</v>
          </cell>
          <cell r="G5465">
            <v>0</v>
          </cell>
          <cell r="H5465">
            <v>0</v>
          </cell>
          <cell r="I5465">
            <v>0</v>
          </cell>
          <cell r="J5465">
            <v>0</v>
          </cell>
          <cell r="K5465">
            <v>0</v>
          </cell>
          <cell r="L5465" t="str">
            <v>NMB</v>
          </cell>
          <cell r="M5465">
            <v>0</v>
          </cell>
          <cell r="N5465">
            <v>0</v>
          </cell>
          <cell r="P5465">
            <v>0</v>
          </cell>
          <cell r="R5465">
            <v>0</v>
          </cell>
          <cell r="S5465">
            <v>0</v>
          </cell>
          <cell r="T5465" t="str">
            <v xml:space="preserve"> </v>
          </cell>
        </row>
        <row r="5466">
          <cell r="A5466" t="str">
            <v>90191000</v>
          </cell>
          <cell r="B5466" t="str">
            <v>Appareils de mecanotherapie, massage, psychotechnie</v>
          </cell>
          <cell r="C5466">
            <v>38461</v>
          </cell>
          <cell r="D5466">
            <v>0</v>
          </cell>
          <cell r="E5466">
            <v>0</v>
          </cell>
          <cell r="F5466">
            <v>0</v>
          </cell>
          <cell r="G5466">
            <v>0</v>
          </cell>
          <cell r="H5466">
            <v>0</v>
          </cell>
          <cell r="I5466">
            <v>0</v>
          </cell>
          <cell r="J5466">
            <v>0</v>
          </cell>
          <cell r="K5466">
            <v>0</v>
          </cell>
          <cell r="L5466" t="str">
            <v>NMB</v>
          </cell>
          <cell r="M5466">
            <v>0</v>
          </cell>
          <cell r="N5466">
            <v>0</v>
          </cell>
          <cell r="P5466">
            <v>0</v>
          </cell>
          <cell r="R5466">
            <v>0</v>
          </cell>
          <cell r="S5466">
            <v>0</v>
          </cell>
          <cell r="T5466" t="str">
            <v xml:space="preserve"> </v>
          </cell>
        </row>
        <row r="5467">
          <cell r="A5467" t="str">
            <v>90192000</v>
          </cell>
          <cell r="B5467" t="str">
            <v>App.d'ozono,d'oxygeno,d'aerosol,respiratoires de reanimation &amp; therap.resp</v>
          </cell>
          <cell r="C5467">
            <v>38461</v>
          </cell>
          <cell r="D5467">
            <v>0</v>
          </cell>
          <cell r="E5467">
            <v>0</v>
          </cell>
          <cell r="F5467">
            <v>0</v>
          </cell>
          <cell r="G5467">
            <v>0</v>
          </cell>
          <cell r="H5467">
            <v>0</v>
          </cell>
          <cell r="I5467">
            <v>0</v>
          </cell>
          <cell r="J5467">
            <v>0</v>
          </cell>
          <cell r="K5467">
            <v>0</v>
          </cell>
          <cell r="L5467" t="str">
            <v>NMB</v>
          </cell>
          <cell r="M5467">
            <v>0</v>
          </cell>
          <cell r="N5467">
            <v>0</v>
          </cell>
          <cell r="P5467">
            <v>0</v>
          </cell>
          <cell r="R5467">
            <v>0</v>
          </cell>
          <cell r="S5467">
            <v>0</v>
          </cell>
          <cell r="T5467" t="str">
            <v xml:space="preserve"> </v>
          </cell>
        </row>
        <row r="5468">
          <cell r="A5468" t="str">
            <v>90200000</v>
          </cell>
          <cell r="B5468" t="str">
            <v>Appareils respiratoires et masques a gaz (masques de protection exclus)</v>
          </cell>
          <cell r="C5468">
            <v>38461</v>
          </cell>
          <cell r="D5468">
            <v>0</v>
          </cell>
          <cell r="E5468">
            <v>0</v>
          </cell>
          <cell r="F5468">
            <v>0</v>
          </cell>
          <cell r="G5468">
            <v>0</v>
          </cell>
          <cell r="H5468">
            <v>0</v>
          </cell>
          <cell r="I5468">
            <v>0</v>
          </cell>
          <cell r="J5468">
            <v>0</v>
          </cell>
          <cell r="K5468">
            <v>0</v>
          </cell>
          <cell r="L5468" t="str">
            <v>NMB</v>
          </cell>
          <cell r="M5468">
            <v>0</v>
          </cell>
          <cell r="N5468">
            <v>0</v>
          </cell>
          <cell r="P5468">
            <v>0</v>
          </cell>
          <cell r="R5468">
            <v>0</v>
          </cell>
          <cell r="S5468">
            <v>0</v>
          </cell>
          <cell r="T5468" t="str">
            <v xml:space="preserve"> </v>
          </cell>
        </row>
        <row r="5469">
          <cell r="A5469" t="str">
            <v>90211000</v>
          </cell>
          <cell r="B5469" t="str">
            <v>Appareils d'orthop_x0002_die ou pour fractures</v>
          </cell>
          <cell r="C5469">
            <v>38461</v>
          </cell>
          <cell r="D5469">
            <v>0</v>
          </cell>
          <cell r="E5469">
            <v>0</v>
          </cell>
          <cell r="F5469">
            <v>0</v>
          </cell>
          <cell r="G5469">
            <v>0</v>
          </cell>
          <cell r="H5469">
            <v>0</v>
          </cell>
          <cell r="I5469">
            <v>0</v>
          </cell>
          <cell r="J5469">
            <v>0</v>
          </cell>
          <cell r="K5469">
            <v>0</v>
          </cell>
          <cell r="L5469" t="str">
            <v>KGM</v>
          </cell>
          <cell r="M5469">
            <v>0</v>
          </cell>
          <cell r="N5469">
            <v>0</v>
          </cell>
          <cell r="P5469">
            <v>0</v>
          </cell>
          <cell r="R5469">
            <v>0</v>
          </cell>
          <cell r="S5469">
            <v>0</v>
          </cell>
          <cell r="T5469" t="str">
            <v xml:space="preserve"> </v>
          </cell>
        </row>
        <row r="5470">
          <cell r="A5470" t="str">
            <v>90212100</v>
          </cell>
          <cell r="B5470" t="str">
            <v>Dents artificielles</v>
          </cell>
          <cell r="C5470">
            <v>38461</v>
          </cell>
          <cell r="D5470">
            <v>0</v>
          </cell>
          <cell r="E5470">
            <v>0</v>
          </cell>
          <cell r="F5470">
            <v>0</v>
          </cell>
          <cell r="G5470">
            <v>0</v>
          </cell>
          <cell r="H5470">
            <v>0</v>
          </cell>
          <cell r="I5470">
            <v>0</v>
          </cell>
          <cell r="J5470">
            <v>0</v>
          </cell>
          <cell r="K5470">
            <v>0</v>
          </cell>
          <cell r="L5470" t="str">
            <v>KGM</v>
          </cell>
          <cell r="M5470">
            <v>0</v>
          </cell>
          <cell r="N5470">
            <v>0</v>
          </cell>
          <cell r="P5470">
            <v>0</v>
          </cell>
          <cell r="R5470">
            <v>0</v>
          </cell>
          <cell r="S5470">
            <v>0</v>
          </cell>
          <cell r="T5470" t="str">
            <v xml:space="preserve"> </v>
          </cell>
        </row>
        <row r="5471">
          <cell r="A5471" t="str">
            <v>90212900</v>
          </cell>
          <cell r="B5471" t="str">
            <v>Articles et appareils de prothese dentaire</v>
          </cell>
          <cell r="C5471">
            <v>38461</v>
          </cell>
          <cell r="D5471">
            <v>0</v>
          </cell>
          <cell r="E5471">
            <v>0</v>
          </cell>
          <cell r="F5471">
            <v>0</v>
          </cell>
          <cell r="G5471">
            <v>0</v>
          </cell>
          <cell r="H5471">
            <v>0</v>
          </cell>
          <cell r="I5471">
            <v>0</v>
          </cell>
          <cell r="J5471">
            <v>0</v>
          </cell>
          <cell r="K5471">
            <v>0</v>
          </cell>
          <cell r="L5471" t="str">
            <v>KGM</v>
          </cell>
          <cell r="M5471">
            <v>0</v>
          </cell>
          <cell r="N5471">
            <v>0</v>
          </cell>
          <cell r="P5471">
            <v>0</v>
          </cell>
          <cell r="R5471">
            <v>0</v>
          </cell>
          <cell r="S5471">
            <v>0</v>
          </cell>
          <cell r="T5471" t="str">
            <v xml:space="preserve"> </v>
          </cell>
        </row>
        <row r="5472">
          <cell r="A5472" t="str">
            <v>90213100</v>
          </cell>
          <cell r="B5472" t="str">
            <v>Prothèses articulaires</v>
          </cell>
          <cell r="C5472">
            <v>38461</v>
          </cell>
          <cell r="D5472">
            <v>0</v>
          </cell>
          <cell r="E5472">
            <v>0</v>
          </cell>
          <cell r="F5472">
            <v>0</v>
          </cell>
          <cell r="G5472">
            <v>0</v>
          </cell>
          <cell r="H5472">
            <v>0</v>
          </cell>
          <cell r="I5472">
            <v>0</v>
          </cell>
          <cell r="J5472">
            <v>0</v>
          </cell>
          <cell r="K5472">
            <v>0</v>
          </cell>
          <cell r="L5472" t="str">
            <v>KGM</v>
          </cell>
          <cell r="M5472">
            <v>0</v>
          </cell>
          <cell r="N5472">
            <v>0</v>
          </cell>
          <cell r="O5472">
            <v>0</v>
          </cell>
          <cell r="R5472">
            <v>0</v>
          </cell>
          <cell r="S5472">
            <v>0</v>
          </cell>
          <cell r="T5472" t="str">
            <v xml:space="preserve"> </v>
          </cell>
        </row>
        <row r="5473">
          <cell r="A5473" t="str">
            <v>90213900</v>
          </cell>
          <cell r="B5473" t="str">
            <v>Articles &amp; appareils de prothses du 9021autres que ceux du 902110 _x0005_ 902131</v>
          </cell>
          <cell r="C5473">
            <v>38461</v>
          </cell>
          <cell r="D5473">
            <v>0</v>
          </cell>
          <cell r="E5473">
            <v>0</v>
          </cell>
          <cell r="F5473">
            <v>0</v>
          </cell>
          <cell r="G5473">
            <v>0</v>
          </cell>
          <cell r="H5473">
            <v>0</v>
          </cell>
          <cell r="I5473">
            <v>0</v>
          </cell>
          <cell r="J5473">
            <v>0</v>
          </cell>
          <cell r="K5473">
            <v>0</v>
          </cell>
          <cell r="L5473" t="str">
            <v>KGM</v>
          </cell>
          <cell r="M5473">
            <v>0</v>
          </cell>
          <cell r="N5473">
            <v>0</v>
          </cell>
          <cell r="O5473">
            <v>0</v>
          </cell>
          <cell r="R5473">
            <v>0</v>
          </cell>
          <cell r="S5473">
            <v>0</v>
          </cell>
          <cell r="T5473" t="str">
            <v xml:space="preserve"> </v>
          </cell>
        </row>
        <row r="5474">
          <cell r="A5474" t="str">
            <v>90214000</v>
          </cell>
          <cell r="B5474" t="str">
            <v>Appareils pour faciliter l'audition aux sourds,sauf parties et accessoires</v>
          </cell>
          <cell r="C5474">
            <v>38461</v>
          </cell>
          <cell r="D5474">
            <v>0</v>
          </cell>
          <cell r="E5474">
            <v>0</v>
          </cell>
          <cell r="F5474">
            <v>0</v>
          </cell>
          <cell r="G5474">
            <v>0</v>
          </cell>
          <cell r="H5474">
            <v>0</v>
          </cell>
          <cell r="I5474">
            <v>0</v>
          </cell>
          <cell r="J5474">
            <v>0</v>
          </cell>
          <cell r="K5474">
            <v>0</v>
          </cell>
          <cell r="L5474" t="str">
            <v>KGM</v>
          </cell>
          <cell r="M5474">
            <v>0</v>
          </cell>
          <cell r="N5474">
            <v>0</v>
          </cell>
          <cell r="P5474">
            <v>0</v>
          </cell>
          <cell r="R5474">
            <v>0</v>
          </cell>
          <cell r="S5474">
            <v>0</v>
          </cell>
          <cell r="T5474" t="str">
            <v xml:space="preserve"> </v>
          </cell>
        </row>
        <row r="5475">
          <cell r="A5475" t="str">
            <v>90215000</v>
          </cell>
          <cell r="B5475" t="str">
            <v>Stimulateurs cardiaques, a l'exclusion des parties et accessoires</v>
          </cell>
          <cell r="C5475">
            <v>38461</v>
          </cell>
          <cell r="D5475">
            <v>0</v>
          </cell>
          <cell r="E5475">
            <v>0</v>
          </cell>
          <cell r="F5475">
            <v>0</v>
          </cell>
          <cell r="G5475">
            <v>0</v>
          </cell>
          <cell r="H5475">
            <v>0</v>
          </cell>
          <cell r="I5475">
            <v>0</v>
          </cell>
          <cell r="J5475">
            <v>0</v>
          </cell>
          <cell r="K5475">
            <v>0</v>
          </cell>
          <cell r="L5475" t="str">
            <v>KGM</v>
          </cell>
          <cell r="M5475">
            <v>0</v>
          </cell>
          <cell r="N5475">
            <v>0</v>
          </cell>
          <cell r="P5475">
            <v>0</v>
          </cell>
          <cell r="R5475">
            <v>0</v>
          </cell>
          <cell r="S5475">
            <v>0</v>
          </cell>
          <cell r="T5475" t="str">
            <v xml:space="preserve"> </v>
          </cell>
        </row>
        <row r="5476">
          <cell r="A5476" t="str">
            <v>90219000</v>
          </cell>
          <cell r="B5476" t="str">
            <v>Articles et appareils a porter ou a implanter dans le corps humain</v>
          </cell>
          <cell r="C5476">
            <v>38461</v>
          </cell>
          <cell r="D5476">
            <v>0</v>
          </cell>
          <cell r="E5476">
            <v>0</v>
          </cell>
          <cell r="F5476">
            <v>0</v>
          </cell>
          <cell r="G5476">
            <v>0</v>
          </cell>
          <cell r="H5476">
            <v>0</v>
          </cell>
          <cell r="I5476">
            <v>0</v>
          </cell>
          <cell r="J5476">
            <v>0</v>
          </cell>
          <cell r="K5476">
            <v>0</v>
          </cell>
          <cell r="L5476" t="str">
            <v>KGM</v>
          </cell>
          <cell r="M5476">
            <v>0</v>
          </cell>
          <cell r="N5476">
            <v>0</v>
          </cell>
          <cell r="P5476">
            <v>0</v>
          </cell>
          <cell r="R5476">
            <v>0</v>
          </cell>
          <cell r="S5476">
            <v>0</v>
          </cell>
          <cell r="T5476" t="str">
            <v xml:space="preserve"> </v>
          </cell>
        </row>
        <row r="5477">
          <cell r="A5477" t="str">
            <v>90221200</v>
          </cell>
          <cell r="B5477" t="str">
            <v>Appareils de tomographie pilotes par ordinateur</v>
          </cell>
          <cell r="C5477">
            <v>38461</v>
          </cell>
          <cell r="D5477">
            <v>0</v>
          </cell>
          <cell r="E5477">
            <v>0</v>
          </cell>
          <cell r="F5477">
            <v>0</v>
          </cell>
          <cell r="G5477">
            <v>0</v>
          </cell>
          <cell r="H5477">
            <v>0</v>
          </cell>
          <cell r="I5477">
            <v>0</v>
          </cell>
          <cell r="J5477">
            <v>0</v>
          </cell>
          <cell r="K5477">
            <v>0</v>
          </cell>
          <cell r="L5477" t="str">
            <v>NMB</v>
          </cell>
          <cell r="M5477">
            <v>0</v>
          </cell>
          <cell r="N5477">
            <v>0</v>
          </cell>
          <cell r="P5477">
            <v>0</v>
          </cell>
          <cell r="R5477">
            <v>0</v>
          </cell>
          <cell r="S5477">
            <v>0</v>
          </cell>
          <cell r="T5477" t="str">
            <v xml:space="preserve"> </v>
          </cell>
        </row>
        <row r="5478">
          <cell r="A5478" t="str">
            <v>90221300</v>
          </cell>
          <cell r="B5478" t="str">
            <v>Appareils a rayon x pour l'art dentaire</v>
          </cell>
          <cell r="C5478">
            <v>38461</v>
          </cell>
          <cell r="D5478">
            <v>0</v>
          </cell>
          <cell r="E5478">
            <v>0</v>
          </cell>
          <cell r="F5478">
            <v>0</v>
          </cell>
          <cell r="G5478">
            <v>0</v>
          </cell>
          <cell r="H5478">
            <v>0</v>
          </cell>
          <cell r="I5478">
            <v>0</v>
          </cell>
          <cell r="J5478">
            <v>0</v>
          </cell>
          <cell r="K5478">
            <v>0</v>
          </cell>
          <cell r="L5478" t="str">
            <v>NMB</v>
          </cell>
          <cell r="M5478">
            <v>0</v>
          </cell>
          <cell r="N5478">
            <v>0</v>
          </cell>
          <cell r="P5478">
            <v>0</v>
          </cell>
          <cell r="R5478">
            <v>0</v>
          </cell>
          <cell r="S5478">
            <v>0</v>
          </cell>
          <cell r="T5478" t="str">
            <v xml:space="preserve"> </v>
          </cell>
        </row>
        <row r="5479">
          <cell r="A5479" t="str">
            <v>90221400</v>
          </cell>
          <cell r="B5479" t="str">
            <v>Appareils a rayon x a usage medical,chirugical ou veterinaire</v>
          </cell>
          <cell r="C5479">
            <v>38461</v>
          </cell>
          <cell r="D5479">
            <v>0</v>
          </cell>
          <cell r="E5479">
            <v>0</v>
          </cell>
          <cell r="F5479">
            <v>0</v>
          </cell>
          <cell r="G5479">
            <v>0</v>
          </cell>
          <cell r="H5479">
            <v>0</v>
          </cell>
          <cell r="I5479">
            <v>0</v>
          </cell>
          <cell r="J5479">
            <v>0</v>
          </cell>
          <cell r="K5479">
            <v>0</v>
          </cell>
          <cell r="L5479" t="str">
            <v>NMB</v>
          </cell>
          <cell r="M5479">
            <v>0</v>
          </cell>
          <cell r="N5479">
            <v>0</v>
          </cell>
          <cell r="P5479">
            <v>0</v>
          </cell>
          <cell r="R5479">
            <v>0</v>
          </cell>
          <cell r="S5479">
            <v>0</v>
          </cell>
          <cell r="T5479" t="str">
            <v xml:space="preserve"> </v>
          </cell>
        </row>
        <row r="5480">
          <cell r="A5480" t="str">
            <v>90221900</v>
          </cell>
          <cell r="B5480" t="str">
            <v>Appareils a rayons x pour autres usages,y.c.appareils de radiophotographie</v>
          </cell>
          <cell r="C5480">
            <v>38393</v>
          </cell>
          <cell r="D5480">
            <v>5</v>
          </cell>
          <cell r="E5480">
            <v>0</v>
          </cell>
          <cell r="F5480">
            <v>18</v>
          </cell>
          <cell r="G5480">
            <v>5</v>
          </cell>
          <cell r="H5480">
            <v>0</v>
          </cell>
          <cell r="I5480">
            <v>18</v>
          </cell>
          <cell r="J5480">
            <v>1</v>
          </cell>
          <cell r="K5480">
            <v>0</v>
          </cell>
          <cell r="L5480" t="str">
            <v>NMB</v>
          </cell>
          <cell r="M5480">
            <v>0</v>
          </cell>
          <cell r="N5480">
            <v>0</v>
          </cell>
          <cell r="O5480" t="str">
            <v>CLASSE</v>
          </cell>
          <cell r="P5480">
            <v>1</v>
          </cell>
          <cell r="Q5480">
            <v>24.9</v>
          </cell>
          <cell r="R5480">
            <v>6</v>
          </cell>
          <cell r="S5480">
            <v>24.900000000000006</v>
          </cell>
          <cell r="T5480" t="str">
            <v xml:space="preserve"> </v>
          </cell>
        </row>
        <row r="5481">
          <cell r="A5481" t="str">
            <v>90222100</v>
          </cell>
          <cell r="B5481" t="str">
            <v>Appareils a radiations alpha, beta ou gamma, a usage medical ,vetirenaire</v>
          </cell>
          <cell r="C5481">
            <v>38461</v>
          </cell>
          <cell r="D5481">
            <v>0</v>
          </cell>
          <cell r="E5481">
            <v>0</v>
          </cell>
          <cell r="F5481">
            <v>0</v>
          </cell>
          <cell r="G5481">
            <v>0</v>
          </cell>
          <cell r="H5481">
            <v>0</v>
          </cell>
          <cell r="I5481">
            <v>0</v>
          </cell>
          <cell r="J5481">
            <v>0</v>
          </cell>
          <cell r="K5481">
            <v>0</v>
          </cell>
          <cell r="L5481" t="str">
            <v>NMB</v>
          </cell>
          <cell r="M5481">
            <v>0</v>
          </cell>
          <cell r="N5481">
            <v>0</v>
          </cell>
          <cell r="P5481">
            <v>0</v>
          </cell>
          <cell r="R5481">
            <v>0</v>
          </cell>
          <cell r="S5481">
            <v>0</v>
          </cell>
          <cell r="T5481" t="str">
            <v xml:space="preserve"> </v>
          </cell>
        </row>
        <row r="5482">
          <cell r="A5482" t="str">
            <v>90222900</v>
          </cell>
          <cell r="B5482" t="str">
            <v>Appareils a radiations alpha, beta ou gamma,pour autres usages que medical</v>
          </cell>
          <cell r="C5482">
            <v>38393</v>
          </cell>
          <cell r="D5482">
            <v>5</v>
          </cell>
          <cell r="E5482">
            <v>0</v>
          </cell>
          <cell r="F5482">
            <v>18</v>
          </cell>
          <cell r="G5482">
            <v>5</v>
          </cell>
          <cell r="H5482">
            <v>0</v>
          </cell>
          <cell r="I5482">
            <v>18</v>
          </cell>
          <cell r="J5482">
            <v>1</v>
          </cell>
          <cell r="K5482">
            <v>0</v>
          </cell>
          <cell r="L5482" t="str">
            <v>NMB</v>
          </cell>
          <cell r="M5482">
            <v>0</v>
          </cell>
          <cell r="N5482">
            <v>0</v>
          </cell>
          <cell r="O5482" t="str">
            <v>CLASSE</v>
          </cell>
          <cell r="P5482">
            <v>1</v>
          </cell>
          <cell r="Q5482">
            <v>24.9</v>
          </cell>
          <cell r="R5482">
            <v>6</v>
          </cell>
          <cell r="S5482">
            <v>24.900000000000006</v>
          </cell>
          <cell r="T5482" t="str">
            <v xml:space="preserve"> </v>
          </cell>
        </row>
        <row r="5483">
          <cell r="A5483" t="str">
            <v>90223000</v>
          </cell>
          <cell r="B5483" t="str">
            <v>Tubes a rayons x</v>
          </cell>
          <cell r="C5483">
            <v>38461</v>
          </cell>
          <cell r="D5483">
            <v>0</v>
          </cell>
          <cell r="E5483">
            <v>0</v>
          </cell>
          <cell r="F5483">
            <v>0</v>
          </cell>
          <cell r="G5483">
            <v>0</v>
          </cell>
          <cell r="H5483">
            <v>0</v>
          </cell>
          <cell r="I5483">
            <v>0</v>
          </cell>
          <cell r="J5483">
            <v>0</v>
          </cell>
          <cell r="K5483">
            <v>0</v>
          </cell>
          <cell r="L5483" t="str">
            <v>NMB</v>
          </cell>
          <cell r="M5483">
            <v>0</v>
          </cell>
          <cell r="N5483">
            <v>0</v>
          </cell>
          <cell r="P5483">
            <v>0</v>
          </cell>
          <cell r="R5483">
            <v>0</v>
          </cell>
          <cell r="S5483">
            <v>0</v>
          </cell>
          <cell r="T5483" t="str">
            <v xml:space="preserve"> </v>
          </cell>
        </row>
        <row r="5484">
          <cell r="A5484" t="str">
            <v>90229000</v>
          </cell>
          <cell r="B5484" t="str">
            <v>Dispositifs a rayons x, y compris les parties et accessoires</v>
          </cell>
          <cell r="C5484">
            <v>38461</v>
          </cell>
          <cell r="D5484">
            <v>0</v>
          </cell>
          <cell r="E5484">
            <v>0</v>
          </cell>
          <cell r="F5484">
            <v>0</v>
          </cell>
          <cell r="G5484">
            <v>0</v>
          </cell>
          <cell r="H5484">
            <v>0</v>
          </cell>
          <cell r="I5484">
            <v>0</v>
          </cell>
          <cell r="J5484">
            <v>0</v>
          </cell>
          <cell r="K5484">
            <v>0</v>
          </cell>
          <cell r="L5484" t="str">
            <v>NMB</v>
          </cell>
          <cell r="M5484">
            <v>0</v>
          </cell>
          <cell r="N5484">
            <v>0</v>
          </cell>
          <cell r="P5484">
            <v>0</v>
          </cell>
          <cell r="R5484">
            <v>0</v>
          </cell>
          <cell r="S5484">
            <v>0</v>
          </cell>
          <cell r="T5484" t="str">
            <v xml:space="preserve"> </v>
          </cell>
        </row>
        <row r="5485">
          <cell r="A5485" t="str">
            <v>90230000</v>
          </cell>
          <cell r="B5485" t="str">
            <v>Instruments, appareils et modeles de demonstration</v>
          </cell>
          <cell r="C5485">
            <v>38393</v>
          </cell>
          <cell r="D5485">
            <v>5</v>
          </cell>
          <cell r="E5485">
            <v>0</v>
          </cell>
          <cell r="F5485">
            <v>18</v>
          </cell>
          <cell r="G5485">
            <v>5</v>
          </cell>
          <cell r="H5485">
            <v>0</v>
          </cell>
          <cell r="I5485">
            <v>18</v>
          </cell>
          <cell r="J5485">
            <v>1</v>
          </cell>
          <cell r="K5485">
            <v>0</v>
          </cell>
          <cell r="L5485" t="str">
            <v>KGM</v>
          </cell>
          <cell r="M5485">
            <v>0</v>
          </cell>
          <cell r="N5485">
            <v>0</v>
          </cell>
          <cell r="O5485" t="str">
            <v>CLASSE</v>
          </cell>
          <cell r="P5485">
            <v>1</v>
          </cell>
          <cell r="Q5485">
            <v>24.9</v>
          </cell>
          <cell r="R5485">
            <v>6</v>
          </cell>
          <cell r="S5485">
            <v>24.900000000000006</v>
          </cell>
          <cell r="T5485" t="str">
            <v xml:space="preserve"> </v>
          </cell>
        </row>
        <row r="5486">
          <cell r="A5486" t="str">
            <v>90241000</v>
          </cell>
          <cell r="B5486" t="str">
            <v>Machines et appareils electriques d'essais des metaux</v>
          </cell>
          <cell r="C5486">
            <v>38393</v>
          </cell>
          <cell r="D5486">
            <v>10</v>
          </cell>
          <cell r="E5486">
            <v>0</v>
          </cell>
          <cell r="F5486">
            <v>18</v>
          </cell>
          <cell r="G5486">
            <v>10</v>
          </cell>
          <cell r="H5486">
            <v>0</v>
          </cell>
          <cell r="I5486">
            <v>18</v>
          </cell>
          <cell r="J5486">
            <v>1</v>
          </cell>
          <cell r="K5486">
            <v>0</v>
          </cell>
          <cell r="L5486" t="str">
            <v>NMB</v>
          </cell>
          <cell r="M5486">
            <v>0</v>
          </cell>
          <cell r="N5486">
            <v>0</v>
          </cell>
          <cell r="O5486" t="str">
            <v>CLASSE</v>
          </cell>
          <cell r="P5486">
            <v>2</v>
          </cell>
          <cell r="Q5486">
            <v>30.8</v>
          </cell>
          <cell r="R5486">
            <v>11</v>
          </cell>
          <cell r="S5486">
            <v>30.800000000000011</v>
          </cell>
          <cell r="T5486" t="str">
            <v xml:space="preserve"> </v>
          </cell>
        </row>
        <row r="5487">
          <cell r="A5487" t="str">
            <v>90248000</v>
          </cell>
          <cell r="B5487" t="str">
            <v>Machines et appareils electriques d'essais des materiaux non metalliques</v>
          </cell>
          <cell r="C5487">
            <v>38393</v>
          </cell>
          <cell r="D5487">
            <v>10</v>
          </cell>
          <cell r="E5487">
            <v>0</v>
          </cell>
          <cell r="F5487">
            <v>18</v>
          </cell>
          <cell r="G5487">
            <v>10</v>
          </cell>
          <cell r="H5487">
            <v>0</v>
          </cell>
          <cell r="I5487">
            <v>18</v>
          </cell>
          <cell r="J5487">
            <v>1</v>
          </cell>
          <cell r="K5487">
            <v>0</v>
          </cell>
          <cell r="L5487" t="str">
            <v>NMB</v>
          </cell>
          <cell r="M5487">
            <v>0</v>
          </cell>
          <cell r="N5487">
            <v>0</v>
          </cell>
          <cell r="O5487" t="str">
            <v>CLASSE</v>
          </cell>
          <cell r="P5487">
            <v>2</v>
          </cell>
          <cell r="Q5487">
            <v>30.8</v>
          </cell>
          <cell r="R5487">
            <v>11</v>
          </cell>
          <cell r="S5487">
            <v>30.800000000000011</v>
          </cell>
          <cell r="T5487" t="str">
            <v xml:space="preserve"> </v>
          </cell>
        </row>
        <row r="5488">
          <cell r="A5488" t="str">
            <v>90249000</v>
          </cell>
          <cell r="B5488" t="str">
            <v>Parties et accessoires des machines d'essai de materiaux pluriutilisables</v>
          </cell>
          <cell r="C5488">
            <v>38393</v>
          </cell>
          <cell r="D5488">
            <v>10</v>
          </cell>
          <cell r="E5488">
            <v>0</v>
          </cell>
          <cell r="F5488">
            <v>18</v>
          </cell>
          <cell r="G5488">
            <v>10</v>
          </cell>
          <cell r="H5488">
            <v>0</v>
          </cell>
          <cell r="I5488">
            <v>18</v>
          </cell>
          <cell r="J5488">
            <v>1</v>
          </cell>
          <cell r="K5488">
            <v>0</v>
          </cell>
          <cell r="L5488" t="str">
            <v>KGM</v>
          </cell>
          <cell r="M5488">
            <v>0</v>
          </cell>
          <cell r="N5488">
            <v>0</v>
          </cell>
          <cell r="O5488" t="str">
            <v>CLASSE</v>
          </cell>
          <cell r="P5488">
            <v>2</v>
          </cell>
          <cell r="Q5488">
            <v>30.8</v>
          </cell>
          <cell r="R5488">
            <v>11</v>
          </cell>
          <cell r="S5488">
            <v>30.800000000000011</v>
          </cell>
          <cell r="T5488" t="str">
            <v xml:space="preserve"> </v>
          </cell>
        </row>
        <row r="5489">
          <cell r="A5489" t="str">
            <v>90251100</v>
          </cell>
          <cell r="B5489" t="str">
            <v>Thermometres et pyrometres non combines, a liquide, a lecture directe</v>
          </cell>
          <cell r="C5489">
            <v>38461</v>
          </cell>
          <cell r="D5489">
            <v>0</v>
          </cell>
          <cell r="E5489">
            <v>0</v>
          </cell>
          <cell r="F5489">
            <v>0</v>
          </cell>
          <cell r="G5489">
            <v>0</v>
          </cell>
          <cell r="H5489">
            <v>0</v>
          </cell>
          <cell r="I5489">
            <v>0</v>
          </cell>
          <cell r="J5489">
            <v>0</v>
          </cell>
          <cell r="K5489">
            <v>0</v>
          </cell>
          <cell r="L5489" t="str">
            <v>KGM</v>
          </cell>
          <cell r="M5489">
            <v>0</v>
          </cell>
          <cell r="N5489">
            <v>0</v>
          </cell>
          <cell r="P5489">
            <v>0</v>
          </cell>
          <cell r="R5489">
            <v>0</v>
          </cell>
          <cell r="S5489">
            <v>0</v>
          </cell>
          <cell r="T5489" t="str">
            <v xml:space="preserve"> </v>
          </cell>
        </row>
        <row r="5490">
          <cell r="A5490" t="str">
            <v>90251900</v>
          </cell>
          <cell r="B5490" t="str">
            <v>Thermometres electriques</v>
          </cell>
          <cell r="C5490">
            <v>38393</v>
          </cell>
          <cell r="D5490">
            <v>10</v>
          </cell>
          <cell r="E5490">
            <v>0</v>
          </cell>
          <cell r="F5490">
            <v>18</v>
          </cell>
          <cell r="G5490">
            <v>10</v>
          </cell>
          <cell r="H5490">
            <v>0</v>
          </cell>
          <cell r="I5490">
            <v>18</v>
          </cell>
          <cell r="J5490">
            <v>1</v>
          </cell>
          <cell r="K5490">
            <v>0</v>
          </cell>
          <cell r="L5490" t="str">
            <v>KGM</v>
          </cell>
          <cell r="M5490">
            <v>0</v>
          </cell>
          <cell r="N5490">
            <v>0</v>
          </cell>
          <cell r="O5490" t="str">
            <v>CLASSE</v>
          </cell>
          <cell r="P5490">
            <v>2</v>
          </cell>
          <cell r="Q5490">
            <v>30.8</v>
          </cell>
          <cell r="R5490">
            <v>11</v>
          </cell>
          <cell r="S5490">
            <v>30.800000000000011</v>
          </cell>
          <cell r="T5490" t="str">
            <v xml:space="preserve"> </v>
          </cell>
        </row>
        <row r="5491">
          <cell r="A5491" t="str">
            <v>90258000</v>
          </cell>
          <cell r="B5491" t="str">
            <v>Instruments electriques du 9025 autres que 902511 et 902519</v>
          </cell>
          <cell r="C5491">
            <v>38393</v>
          </cell>
          <cell r="D5491">
            <v>10</v>
          </cell>
          <cell r="E5491">
            <v>0</v>
          </cell>
          <cell r="F5491">
            <v>18</v>
          </cell>
          <cell r="G5491">
            <v>10</v>
          </cell>
          <cell r="H5491">
            <v>0</v>
          </cell>
          <cell r="I5491">
            <v>18</v>
          </cell>
          <cell r="J5491">
            <v>1</v>
          </cell>
          <cell r="K5491">
            <v>0</v>
          </cell>
          <cell r="L5491" t="str">
            <v>KGM</v>
          </cell>
          <cell r="M5491">
            <v>0</v>
          </cell>
          <cell r="N5491">
            <v>0</v>
          </cell>
          <cell r="O5491" t="str">
            <v>CLASSE</v>
          </cell>
          <cell r="P5491">
            <v>2</v>
          </cell>
          <cell r="Q5491">
            <v>30.8</v>
          </cell>
          <cell r="R5491">
            <v>11</v>
          </cell>
          <cell r="S5491">
            <v>30.800000000000011</v>
          </cell>
          <cell r="T5491" t="str">
            <v xml:space="preserve"> </v>
          </cell>
        </row>
        <row r="5492">
          <cell r="A5492" t="str">
            <v>90259000</v>
          </cell>
          <cell r="B5492" t="str">
            <v>Parties et accessoires des appareils du n. 90.25</v>
          </cell>
          <cell r="C5492">
            <v>38393</v>
          </cell>
          <cell r="D5492">
            <v>10</v>
          </cell>
          <cell r="E5492">
            <v>0</v>
          </cell>
          <cell r="F5492">
            <v>18</v>
          </cell>
          <cell r="G5492">
            <v>10</v>
          </cell>
          <cell r="H5492">
            <v>0</v>
          </cell>
          <cell r="I5492">
            <v>18</v>
          </cell>
          <cell r="J5492">
            <v>1</v>
          </cell>
          <cell r="K5492">
            <v>0</v>
          </cell>
          <cell r="L5492" t="str">
            <v>KGM</v>
          </cell>
          <cell r="M5492">
            <v>0</v>
          </cell>
          <cell r="N5492">
            <v>0</v>
          </cell>
          <cell r="O5492" t="str">
            <v>CLASSE</v>
          </cell>
          <cell r="P5492">
            <v>2</v>
          </cell>
          <cell r="Q5492">
            <v>30.8</v>
          </cell>
          <cell r="R5492">
            <v>11</v>
          </cell>
          <cell r="S5492">
            <v>30.800000000000011</v>
          </cell>
          <cell r="T5492" t="str">
            <v xml:space="preserve"> </v>
          </cell>
        </row>
        <row r="5493">
          <cell r="A5493" t="str">
            <v>90261000</v>
          </cell>
          <cell r="B5493" t="str">
            <v>Controleurs electriques de niveau ou debit de liquides.</v>
          </cell>
          <cell r="C5493">
            <v>38393</v>
          </cell>
          <cell r="D5493">
            <v>10</v>
          </cell>
          <cell r="E5493">
            <v>0</v>
          </cell>
          <cell r="F5493">
            <v>18</v>
          </cell>
          <cell r="G5493">
            <v>10</v>
          </cell>
          <cell r="H5493">
            <v>0</v>
          </cell>
          <cell r="I5493">
            <v>18</v>
          </cell>
          <cell r="J5493">
            <v>1</v>
          </cell>
          <cell r="K5493">
            <v>0</v>
          </cell>
          <cell r="L5493" t="str">
            <v>KGM</v>
          </cell>
          <cell r="M5493">
            <v>0</v>
          </cell>
          <cell r="N5493">
            <v>0</v>
          </cell>
          <cell r="O5493" t="str">
            <v>CLASSE</v>
          </cell>
          <cell r="P5493">
            <v>2</v>
          </cell>
          <cell r="Q5493">
            <v>30.8</v>
          </cell>
          <cell r="R5493">
            <v>11</v>
          </cell>
          <cell r="S5493">
            <v>30.800000000000011</v>
          </cell>
          <cell r="T5493" t="str">
            <v xml:space="preserve"> </v>
          </cell>
        </row>
        <row r="5494">
          <cell r="A5494" t="str">
            <v>90262000</v>
          </cell>
          <cell r="B5494" t="str">
            <v>Controleurs de mesures et de pression.</v>
          </cell>
          <cell r="C5494">
            <v>38393</v>
          </cell>
          <cell r="D5494">
            <v>10</v>
          </cell>
          <cell r="E5494">
            <v>0</v>
          </cell>
          <cell r="F5494">
            <v>18</v>
          </cell>
          <cell r="G5494">
            <v>10</v>
          </cell>
          <cell r="H5494">
            <v>0</v>
          </cell>
          <cell r="I5494">
            <v>18</v>
          </cell>
          <cell r="J5494">
            <v>1</v>
          </cell>
          <cell r="K5494">
            <v>0</v>
          </cell>
          <cell r="L5494" t="str">
            <v>KGM</v>
          </cell>
          <cell r="M5494">
            <v>0</v>
          </cell>
          <cell r="N5494">
            <v>0</v>
          </cell>
          <cell r="O5494" t="str">
            <v>CLASSE</v>
          </cell>
          <cell r="P5494">
            <v>2</v>
          </cell>
          <cell r="Q5494">
            <v>30.8</v>
          </cell>
          <cell r="R5494">
            <v>11</v>
          </cell>
          <cell r="S5494">
            <v>30.800000000000011</v>
          </cell>
          <cell r="T5494" t="str">
            <v xml:space="preserve"> </v>
          </cell>
        </row>
        <row r="5495">
          <cell r="A5495" t="str">
            <v>90268000</v>
          </cell>
          <cell r="B5495" t="str">
            <v>Instruments et appareils electriques du 9026 autres que 902610 &amp; 902620</v>
          </cell>
          <cell r="C5495">
            <v>38393</v>
          </cell>
          <cell r="D5495">
            <v>10</v>
          </cell>
          <cell r="E5495">
            <v>0</v>
          </cell>
          <cell r="F5495">
            <v>18</v>
          </cell>
          <cell r="G5495">
            <v>10</v>
          </cell>
          <cell r="H5495">
            <v>0</v>
          </cell>
          <cell r="I5495">
            <v>18</v>
          </cell>
          <cell r="J5495">
            <v>1</v>
          </cell>
          <cell r="K5495">
            <v>0</v>
          </cell>
          <cell r="L5495" t="str">
            <v>KGM</v>
          </cell>
          <cell r="M5495">
            <v>0</v>
          </cell>
          <cell r="N5495">
            <v>0</v>
          </cell>
          <cell r="O5495" t="str">
            <v>CLASSE</v>
          </cell>
          <cell r="P5495">
            <v>2</v>
          </cell>
          <cell r="Q5495">
            <v>30.8</v>
          </cell>
          <cell r="R5495">
            <v>11</v>
          </cell>
          <cell r="S5495">
            <v>30.800000000000011</v>
          </cell>
          <cell r="T5495" t="str">
            <v xml:space="preserve"> </v>
          </cell>
        </row>
        <row r="5496">
          <cell r="A5496" t="str">
            <v>90269000</v>
          </cell>
          <cell r="B5496" t="str">
            <v>Parties et accessoires des instruments et appareils du n. 90.26</v>
          </cell>
          <cell r="C5496">
            <v>38393</v>
          </cell>
          <cell r="D5496">
            <v>10</v>
          </cell>
          <cell r="E5496">
            <v>0</v>
          </cell>
          <cell r="F5496">
            <v>18</v>
          </cell>
          <cell r="G5496">
            <v>10</v>
          </cell>
          <cell r="H5496">
            <v>0</v>
          </cell>
          <cell r="I5496">
            <v>18</v>
          </cell>
          <cell r="J5496">
            <v>1</v>
          </cell>
          <cell r="K5496">
            <v>0</v>
          </cell>
          <cell r="L5496" t="str">
            <v>KGM</v>
          </cell>
          <cell r="M5496">
            <v>0</v>
          </cell>
          <cell r="N5496">
            <v>0</v>
          </cell>
          <cell r="O5496" t="str">
            <v>CLASSE</v>
          </cell>
          <cell r="P5496">
            <v>2</v>
          </cell>
          <cell r="Q5496">
            <v>30.8</v>
          </cell>
          <cell r="R5496">
            <v>11</v>
          </cell>
          <cell r="S5496">
            <v>30.800000000000011</v>
          </cell>
          <cell r="T5496" t="str">
            <v xml:space="preserve"> </v>
          </cell>
        </row>
        <row r="5497">
          <cell r="A5497" t="str">
            <v>90271000</v>
          </cell>
          <cell r="B5497" t="str">
            <v>Analyseurs electriques de gaz ou de fumees</v>
          </cell>
          <cell r="C5497">
            <v>38393</v>
          </cell>
          <cell r="D5497">
            <v>10</v>
          </cell>
          <cell r="E5497">
            <v>0</v>
          </cell>
          <cell r="F5497">
            <v>18</v>
          </cell>
          <cell r="G5497">
            <v>10</v>
          </cell>
          <cell r="H5497">
            <v>0</v>
          </cell>
          <cell r="I5497">
            <v>18</v>
          </cell>
          <cell r="J5497">
            <v>1</v>
          </cell>
          <cell r="K5497">
            <v>0</v>
          </cell>
          <cell r="L5497" t="str">
            <v>NMB</v>
          </cell>
          <cell r="M5497">
            <v>0</v>
          </cell>
          <cell r="N5497">
            <v>0</v>
          </cell>
          <cell r="O5497" t="str">
            <v>CLASSE</v>
          </cell>
          <cell r="P5497">
            <v>2</v>
          </cell>
          <cell r="Q5497">
            <v>30.8</v>
          </cell>
          <cell r="R5497">
            <v>11</v>
          </cell>
          <cell r="S5497">
            <v>30.800000000000011</v>
          </cell>
          <cell r="T5497" t="str">
            <v xml:space="preserve"> </v>
          </cell>
        </row>
        <row r="5498">
          <cell r="A5498" t="str">
            <v>90272000</v>
          </cell>
          <cell r="B5498" t="str">
            <v>Chromatographes et appareils d'electrophorese electriques</v>
          </cell>
          <cell r="C5498">
            <v>38393</v>
          </cell>
          <cell r="D5498">
            <v>10</v>
          </cell>
          <cell r="E5498">
            <v>0</v>
          </cell>
          <cell r="F5498">
            <v>18</v>
          </cell>
          <cell r="G5498">
            <v>10</v>
          </cell>
          <cell r="H5498">
            <v>0</v>
          </cell>
          <cell r="I5498">
            <v>18</v>
          </cell>
          <cell r="J5498">
            <v>1</v>
          </cell>
          <cell r="K5498">
            <v>0</v>
          </cell>
          <cell r="L5498" t="str">
            <v>NMB</v>
          </cell>
          <cell r="M5498">
            <v>0</v>
          </cell>
          <cell r="N5498">
            <v>0</v>
          </cell>
          <cell r="O5498" t="str">
            <v>CLASSE</v>
          </cell>
          <cell r="P5498">
            <v>2</v>
          </cell>
          <cell r="Q5498">
            <v>30.8</v>
          </cell>
          <cell r="R5498">
            <v>11</v>
          </cell>
          <cell r="S5498">
            <v>30.800000000000011</v>
          </cell>
          <cell r="T5498" t="str">
            <v xml:space="preserve"> </v>
          </cell>
        </row>
        <row r="5499">
          <cell r="A5499" t="str">
            <v>90273000</v>
          </cell>
          <cell r="B5499" t="str">
            <v>Spectrometres electriques utilisant les rayonnements optiques uv,ir,visibl</v>
          </cell>
          <cell r="C5499">
            <v>38393</v>
          </cell>
          <cell r="D5499">
            <v>10</v>
          </cell>
          <cell r="E5499">
            <v>0</v>
          </cell>
          <cell r="F5499">
            <v>18</v>
          </cell>
          <cell r="G5499">
            <v>10</v>
          </cell>
          <cell r="H5499">
            <v>0</v>
          </cell>
          <cell r="I5499">
            <v>18</v>
          </cell>
          <cell r="J5499">
            <v>1</v>
          </cell>
          <cell r="K5499">
            <v>0</v>
          </cell>
          <cell r="L5499" t="str">
            <v>NMB</v>
          </cell>
          <cell r="M5499">
            <v>0</v>
          </cell>
          <cell r="N5499">
            <v>0</v>
          </cell>
          <cell r="O5499" t="str">
            <v>CLASSE</v>
          </cell>
          <cell r="P5499">
            <v>2</v>
          </cell>
          <cell r="Q5499">
            <v>30.8</v>
          </cell>
          <cell r="R5499">
            <v>11</v>
          </cell>
          <cell r="S5499">
            <v>30.800000000000011</v>
          </cell>
          <cell r="T5499" t="str">
            <v xml:space="preserve"> </v>
          </cell>
        </row>
        <row r="5500">
          <cell r="A5500" t="str">
            <v>90274000</v>
          </cell>
          <cell r="B5500" t="str">
            <v>Posemetres</v>
          </cell>
          <cell r="C5500">
            <v>38393</v>
          </cell>
          <cell r="D5500">
            <v>10</v>
          </cell>
          <cell r="E5500">
            <v>0</v>
          </cell>
          <cell r="F5500">
            <v>18</v>
          </cell>
          <cell r="G5500">
            <v>10</v>
          </cell>
          <cell r="H5500">
            <v>0</v>
          </cell>
          <cell r="I5500">
            <v>18</v>
          </cell>
          <cell r="J5500">
            <v>1</v>
          </cell>
          <cell r="K5500">
            <v>0</v>
          </cell>
          <cell r="L5500" t="str">
            <v>NMB</v>
          </cell>
          <cell r="M5500">
            <v>0</v>
          </cell>
          <cell r="N5500">
            <v>0</v>
          </cell>
          <cell r="O5500" t="str">
            <v>CLASSE</v>
          </cell>
          <cell r="P5500">
            <v>2</v>
          </cell>
          <cell r="Q5500">
            <v>30.8</v>
          </cell>
          <cell r="R5500">
            <v>11</v>
          </cell>
          <cell r="S5500">
            <v>30.800000000000011</v>
          </cell>
          <cell r="T5500" t="str">
            <v xml:space="preserve"> </v>
          </cell>
        </row>
        <row r="5501">
          <cell r="A5501" t="str">
            <v>90275000</v>
          </cell>
          <cell r="B5501" t="str">
            <v>Instruments electriques, utilisant les rayonnements optiques uv.ir,visible</v>
          </cell>
          <cell r="C5501">
            <v>38393</v>
          </cell>
          <cell r="D5501">
            <v>10</v>
          </cell>
          <cell r="E5501">
            <v>0</v>
          </cell>
          <cell r="F5501">
            <v>18</v>
          </cell>
          <cell r="G5501">
            <v>10</v>
          </cell>
          <cell r="H5501">
            <v>0</v>
          </cell>
          <cell r="I5501">
            <v>18</v>
          </cell>
          <cell r="J5501">
            <v>1</v>
          </cell>
          <cell r="K5501">
            <v>0</v>
          </cell>
          <cell r="L5501" t="str">
            <v>NMB</v>
          </cell>
          <cell r="M5501">
            <v>0</v>
          </cell>
          <cell r="N5501">
            <v>0</v>
          </cell>
          <cell r="O5501" t="str">
            <v>CLASSE</v>
          </cell>
          <cell r="P5501">
            <v>2</v>
          </cell>
          <cell r="Q5501">
            <v>30.8</v>
          </cell>
          <cell r="R5501">
            <v>11</v>
          </cell>
          <cell r="S5501">
            <v>30.800000000000011</v>
          </cell>
          <cell r="T5501" t="str">
            <v xml:space="preserve"> </v>
          </cell>
        </row>
        <row r="5502">
          <cell r="A5502" t="str">
            <v>90278000</v>
          </cell>
          <cell r="B5502" t="str">
            <v>Instruments et appareils electriques pour analyses...mesures</v>
          </cell>
          <cell r="C5502">
            <v>38393</v>
          </cell>
          <cell r="D5502">
            <v>10</v>
          </cell>
          <cell r="E5502">
            <v>0</v>
          </cell>
          <cell r="F5502">
            <v>18</v>
          </cell>
          <cell r="G5502">
            <v>10</v>
          </cell>
          <cell r="H5502">
            <v>0</v>
          </cell>
          <cell r="I5502">
            <v>18</v>
          </cell>
          <cell r="J5502">
            <v>1</v>
          </cell>
          <cell r="K5502">
            <v>0</v>
          </cell>
          <cell r="L5502" t="str">
            <v>NMB</v>
          </cell>
          <cell r="M5502">
            <v>0</v>
          </cell>
          <cell r="N5502">
            <v>0</v>
          </cell>
          <cell r="O5502" t="str">
            <v>CLASSE</v>
          </cell>
          <cell r="P5502">
            <v>2</v>
          </cell>
          <cell r="Q5502">
            <v>30.8</v>
          </cell>
          <cell r="R5502">
            <v>11</v>
          </cell>
          <cell r="S5502">
            <v>30.800000000000011</v>
          </cell>
          <cell r="T5502" t="str">
            <v xml:space="preserve"> </v>
          </cell>
        </row>
        <row r="5503">
          <cell r="A5503" t="str">
            <v>90279000</v>
          </cell>
          <cell r="B5503" t="str">
            <v>Microtomes; parties et accessoirs des appareils du 90.27</v>
          </cell>
          <cell r="C5503">
            <v>38393</v>
          </cell>
          <cell r="D5503">
            <v>10</v>
          </cell>
          <cell r="E5503">
            <v>0</v>
          </cell>
          <cell r="F5503">
            <v>18</v>
          </cell>
          <cell r="G5503">
            <v>10</v>
          </cell>
          <cell r="H5503">
            <v>0</v>
          </cell>
          <cell r="I5503">
            <v>18</v>
          </cell>
          <cell r="J5503">
            <v>1</v>
          </cell>
          <cell r="K5503">
            <v>0</v>
          </cell>
          <cell r="L5503" t="str">
            <v>NMB</v>
          </cell>
          <cell r="M5503">
            <v>0</v>
          </cell>
          <cell r="N5503">
            <v>0</v>
          </cell>
          <cell r="O5503" t="str">
            <v>CLASSE</v>
          </cell>
          <cell r="P5503">
            <v>2</v>
          </cell>
          <cell r="Q5503">
            <v>30.8</v>
          </cell>
          <cell r="R5503">
            <v>11</v>
          </cell>
          <cell r="S5503">
            <v>30.800000000000011</v>
          </cell>
          <cell r="T5503" t="str">
            <v xml:space="preserve"> </v>
          </cell>
        </row>
        <row r="5504">
          <cell r="A5504" t="str">
            <v>90281000</v>
          </cell>
          <cell r="B5504" t="str">
            <v>Compteurs de gaz.</v>
          </cell>
          <cell r="C5504">
            <v>38393</v>
          </cell>
          <cell r="D5504">
            <v>20</v>
          </cell>
          <cell r="E5504">
            <v>0</v>
          </cell>
          <cell r="F5504">
            <v>18</v>
          </cell>
          <cell r="G5504">
            <v>20</v>
          </cell>
          <cell r="H5504">
            <v>0</v>
          </cell>
          <cell r="I5504">
            <v>18</v>
          </cell>
          <cell r="J5504">
            <v>1</v>
          </cell>
          <cell r="K5504">
            <v>0</v>
          </cell>
          <cell r="L5504" t="str">
            <v>NMB</v>
          </cell>
          <cell r="M5504">
            <v>0</v>
          </cell>
          <cell r="N5504">
            <v>0</v>
          </cell>
          <cell r="O5504" t="str">
            <v>CLASSE</v>
          </cell>
          <cell r="P5504">
            <v>3</v>
          </cell>
          <cell r="Q5504">
            <v>42.6</v>
          </cell>
          <cell r="R5504">
            <v>21</v>
          </cell>
          <cell r="S5504">
            <v>42.599999999999994</v>
          </cell>
          <cell r="T5504" t="str">
            <v xml:space="preserve"> </v>
          </cell>
        </row>
        <row r="5505">
          <cell r="A5505" t="str">
            <v>90282000</v>
          </cell>
          <cell r="B5505" t="str">
            <v>Compteurs de liquides.</v>
          </cell>
          <cell r="C5505">
            <v>38393</v>
          </cell>
          <cell r="D5505">
            <v>20</v>
          </cell>
          <cell r="E5505">
            <v>0</v>
          </cell>
          <cell r="F5505">
            <v>18</v>
          </cell>
          <cell r="G5505">
            <v>20</v>
          </cell>
          <cell r="H5505">
            <v>0</v>
          </cell>
          <cell r="I5505">
            <v>18</v>
          </cell>
          <cell r="J5505">
            <v>1</v>
          </cell>
          <cell r="K5505">
            <v>0</v>
          </cell>
          <cell r="L5505" t="str">
            <v>NMB</v>
          </cell>
          <cell r="M5505">
            <v>0</v>
          </cell>
          <cell r="N5505">
            <v>0</v>
          </cell>
          <cell r="O5505" t="str">
            <v>CLASSE</v>
          </cell>
          <cell r="P5505">
            <v>3</v>
          </cell>
          <cell r="Q5505">
            <v>42.6</v>
          </cell>
          <cell r="R5505">
            <v>21</v>
          </cell>
          <cell r="S5505">
            <v>42.599999999999994</v>
          </cell>
          <cell r="T5505" t="str">
            <v xml:space="preserve"> </v>
          </cell>
        </row>
        <row r="5506">
          <cell r="A5506" t="str">
            <v>90283000</v>
          </cell>
          <cell r="B5506" t="str">
            <v>Compteurs d'electricite</v>
          </cell>
          <cell r="C5506">
            <v>38393</v>
          </cell>
          <cell r="D5506">
            <v>10</v>
          </cell>
          <cell r="E5506">
            <v>0</v>
          </cell>
          <cell r="F5506">
            <v>18</v>
          </cell>
          <cell r="G5506">
            <v>10</v>
          </cell>
          <cell r="H5506">
            <v>0</v>
          </cell>
          <cell r="I5506">
            <v>18</v>
          </cell>
          <cell r="J5506">
            <v>1</v>
          </cell>
          <cell r="K5506">
            <v>0</v>
          </cell>
          <cell r="L5506" t="str">
            <v>NMB</v>
          </cell>
          <cell r="M5506">
            <v>0</v>
          </cell>
          <cell r="N5506">
            <v>0</v>
          </cell>
          <cell r="O5506" t="str">
            <v>CLASSE</v>
          </cell>
          <cell r="P5506">
            <v>2</v>
          </cell>
          <cell r="Q5506">
            <v>30.8</v>
          </cell>
          <cell r="R5506">
            <v>11</v>
          </cell>
          <cell r="S5506">
            <v>30.800000000000011</v>
          </cell>
          <cell r="T5506" t="str">
            <v xml:space="preserve"> </v>
          </cell>
        </row>
        <row r="5507">
          <cell r="A5507" t="str">
            <v>90289000</v>
          </cell>
          <cell r="B5507" t="str">
            <v>Parties et accessoires des articles du 90.28</v>
          </cell>
          <cell r="C5507">
            <v>38393</v>
          </cell>
          <cell r="D5507">
            <v>20</v>
          </cell>
          <cell r="E5507">
            <v>0</v>
          </cell>
          <cell r="F5507">
            <v>18</v>
          </cell>
          <cell r="G5507">
            <v>20</v>
          </cell>
          <cell r="H5507">
            <v>0</v>
          </cell>
          <cell r="I5507">
            <v>18</v>
          </cell>
          <cell r="J5507">
            <v>1</v>
          </cell>
          <cell r="K5507">
            <v>0</v>
          </cell>
          <cell r="L5507" t="str">
            <v>KGM</v>
          </cell>
          <cell r="M5507">
            <v>0</v>
          </cell>
          <cell r="N5507">
            <v>0</v>
          </cell>
          <cell r="O5507" t="str">
            <v>CLASSE</v>
          </cell>
          <cell r="P5507">
            <v>3</v>
          </cell>
          <cell r="Q5507">
            <v>42.6</v>
          </cell>
          <cell r="R5507">
            <v>21</v>
          </cell>
          <cell r="S5507">
            <v>42.599999999999994</v>
          </cell>
          <cell r="T5507" t="str">
            <v xml:space="preserve"> </v>
          </cell>
        </row>
        <row r="5508">
          <cell r="A5508" t="str">
            <v>90291000</v>
          </cell>
          <cell r="B5508" t="str">
            <v>Compteurs tours,totalisateurs,taximetres,podometres,compteurs similaires</v>
          </cell>
          <cell r="C5508">
            <v>38393</v>
          </cell>
          <cell r="D5508">
            <v>20</v>
          </cell>
          <cell r="E5508">
            <v>0</v>
          </cell>
          <cell r="F5508">
            <v>18</v>
          </cell>
          <cell r="G5508">
            <v>20</v>
          </cell>
          <cell r="H5508">
            <v>0</v>
          </cell>
          <cell r="I5508">
            <v>18</v>
          </cell>
          <cell r="J5508">
            <v>1</v>
          </cell>
          <cell r="K5508">
            <v>0</v>
          </cell>
          <cell r="L5508" t="str">
            <v>NMB</v>
          </cell>
          <cell r="M5508">
            <v>0</v>
          </cell>
          <cell r="N5508">
            <v>0</v>
          </cell>
          <cell r="O5508" t="str">
            <v>CLASSE</v>
          </cell>
          <cell r="P5508">
            <v>3</v>
          </cell>
          <cell r="Q5508">
            <v>42.6</v>
          </cell>
          <cell r="R5508">
            <v>21</v>
          </cell>
          <cell r="S5508">
            <v>42.599999999999994</v>
          </cell>
          <cell r="T5508" t="str">
            <v xml:space="preserve"> </v>
          </cell>
        </row>
        <row r="5509">
          <cell r="A5509" t="str">
            <v>90292000</v>
          </cell>
          <cell r="B5509" t="str">
            <v>Indicateurs de vitesse et tachimetres;stroboscopes</v>
          </cell>
          <cell r="C5509">
            <v>38393</v>
          </cell>
          <cell r="D5509">
            <v>10</v>
          </cell>
          <cell r="E5509">
            <v>0</v>
          </cell>
          <cell r="F5509">
            <v>18</v>
          </cell>
          <cell r="G5509">
            <v>10</v>
          </cell>
          <cell r="H5509">
            <v>0</v>
          </cell>
          <cell r="I5509">
            <v>18</v>
          </cell>
          <cell r="J5509">
            <v>1</v>
          </cell>
          <cell r="K5509">
            <v>0</v>
          </cell>
          <cell r="L5509" t="str">
            <v>NMB</v>
          </cell>
          <cell r="M5509">
            <v>0</v>
          </cell>
          <cell r="N5509">
            <v>0</v>
          </cell>
          <cell r="O5509" t="str">
            <v>CLASSE</v>
          </cell>
          <cell r="P5509">
            <v>2</v>
          </cell>
          <cell r="Q5509">
            <v>30.8</v>
          </cell>
          <cell r="R5509">
            <v>11</v>
          </cell>
          <cell r="S5509">
            <v>30.800000000000011</v>
          </cell>
          <cell r="T5509" t="str">
            <v xml:space="preserve"> </v>
          </cell>
        </row>
        <row r="5510">
          <cell r="A5510" t="str">
            <v>90299000</v>
          </cell>
          <cell r="B5510" t="str">
            <v>Parties et accessoires de compteurs, indicateurs de vitesse, stroboscopes</v>
          </cell>
          <cell r="C5510">
            <v>38393</v>
          </cell>
          <cell r="D5510">
            <v>10</v>
          </cell>
          <cell r="E5510">
            <v>0</v>
          </cell>
          <cell r="F5510">
            <v>18</v>
          </cell>
          <cell r="G5510">
            <v>10</v>
          </cell>
          <cell r="H5510">
            <v>0</v>
          </cell>
          <cell r="I5510">
            <v>18</v>
          </cell>
          <cell r="J5510">
            <v>1</v>
          </cell>
          <cell r="K5510">
            <v>0</v>
          </cell>
          <cell r="L5510" t="str">
            <v>KGM</v>
          </cell>
          <cell r="M5510">
            <v>0</v>
          </cell>
          <cell r="N5510">
            <v>0</v>
          </cell>
          <cell r="O5510" t="str">
            <v>CLASSE</v>
          </cell>
          <cell r="P5510">
            <v>2</v>
          </cell>
          <cell r="Q5510">
            <v>30.8</v>
          </cell>
          <cell r="R5510">
            <v>11</v>
          </cell>
          <cell r="S5510">
            <v>30.800000000000011</v>
          </cell>
          <cell r="T5510" t="str">
            <v xml:space="preserve"> </v>
          </cell>
        </row>
        <row r="5511">
          <cell r="A5511" t="str">
            <v>90301000</v>
          </cell>
          <cell r="B5511" t="str">
            <v>Instruments, appareils pour mesure ou detection des radiations ionisantes</v>
          </cell>
          <cell r="C5511">
            <v>38393</v>
          </cell>
          <cell r="D5511">
            <v>10</v>
          </cell>
          <cell r="E5511">
            <v>0</v>
          </cell>
          <cell r="F5511">
            <v>18</v>
          </cell>
          <cell r="G5511">
            <v>10</v>
          </cell>
          <cell r="H5511">
            <v>0</v>
          </cell>
          <cell r="I5511">
            <v>18</v>
          </cell>
          <cell r="J5511">
            <v>1</v>
          </cell>
          <cell r="K5511">
            <v>0</v>
          </cell>
          <cell r="L5511" t="str">
            <v>NMB</v>
          </cell>
          <cell r="M5511">
            <v>0</v>
          </cell>
          <cell r="N5511">
            <v>0</v>
          </cell>
          <cell r="O5511" t="str">
            <v>CLASSE</v>
          </cell>
          <cell r="P5511">
            <v>2</v>
          </cell>
          <cell r="Q5511">
            <v>30.8</v>
          </cell>
          <cell r="R5511">
            <v>11</v>
          </cell>
          <cell r="S5511">
            <v>30.800000000000011</v>
          </cell>
          <cell r="T5511" t="str">
            <v xml:space="preserve"> </v>
          </cell>
        </row>
        <row r="5512">
          <cell r="A5512" t="str">
            <v>90302000</v>
          </cell>
          <cell r="B5512" t="str">
            <v>Oscilloscopes et oscillographes cathodiques</v>
          </cell>
          <cell r="C5512">
            <v>38393</v>
          </cell>
          <cell r="D5512">
            <v>10</v>
          </cell>
          <cell r="E5512">
            <v>0</v>
          </cell>
          <cell r="F5512">
            <v>18</v>
          </cell>
          <cell r="G5512">
            <v>10</v>
          </cell>
          <cell r="H5512">
            <v>0</v>
          </cell>
          <cell r="I5512">
            <v>18</v>
          </cell>
          <cell r="J5512">
            <v>1</v>
          </cell>
          <cell r="K5512">
            <v>0</v>
          </cell>
          <cell r="L5512" t="str">
            <v>NMB</v>
          </cell>
          <cell r="M5512">
            <v>0</v>
          </cell>
          <cell r="N5512">
            <v>0</v>
          </cell>
          <cell r="O5512" t="str">
            <v>CLASSE</v>
          </cell>
          <cell r="P5512">
            <v>2</v>
          </cell>
          <cell r="Q5512">
            <v>30.8</v>
          </cell>
          <cell r="R5512">
            <v>11</v>
          </cell>
          <cell r="S5512">
            <v>30.800000000000011</v>
          </cell>
          <cell r="T5512" t="str">
            <v xml:space="preserve"> </v>
          </cell>
        </row>
        <row r="5513">
          <cell r="A5513" t="str">
            <v>90303100</v>
          </cell>
          <cell r="B5513" t="str">
            <v>Multimetres non enregistreurs</v>
          </cell>
          <cell r="C5513">
            <v>38393</v>
          </cell>
          <cell r="D5513">
            <v>10</v>
          </cell>
          <cell r="E5513">
            <v>0</v>
          </cell>
          <cell r="F5513">
            <v>18</v>
          </cell>
          <cell r="G5513">
            <v>10</v>
          </cell>
          <cell r="H5513">
            <v>0</v>
          </cell>
          <cell r="I5513">
            <v>18</v>
          </cell>
          <cell r="J5513">
            <v>1</v>
          </cell>
          <cell r="K5513">
            <v>0</v>
          </cell>
          <cell r="L5513" t="str">
            <v>NMB</v>
          </cell>
          <cell r="M5513">
            <v>0</v>
          </cell>
          <cell r="N5513">
            <v>0</v>
          </cell>
          <cell r="O5513" t="str">
            <v>CLASSE</v>
          </cell>
          <cell r="P5513">
            <v>2</v>
          </cell>
          <cell r="Q5513">
            <v>30.8</v>
          </cell>
          <cell r="R5513">
            <v>11</v>
          </cell>
          <cell r="S5513">
            <v>30.800000000000011</v>
          </cell>
          <cell r="T5513" t="str">
            <v xml:space="preserve"> </v>
          </cell>
        </row>
        <row r="5514">
          <cell r="A5514" t="str">
            <v>90303900</v>
          </cell>
          <cell r="B5514" t="str">
            <v>Instruments &amp; appareil de mesure ou controle electriques,non enregistreurs</v>
          </cell>
          <cell r="C5514">
            <v>38393</v>
          </cell>
          <cell r="D5514">
            <v>10</v>
          </cell>
          <cell r="E5514">
            <v>0</v>
          </cell>
          <cell r="F5514">
            <v>18</v>
          </cell>
          <cell r="G5514">
            <v>10</v>
          </cell>
          <cell r="H5514">
            <v>0</v>
          </cell>
          <cell r="I5514">
            <v>18</v>
          </cell>
          <cell r="J5514">
            <v>1</v>
          </cell>
          <cell r="K5514">
            <v>0</v>
          </cell>
          <cell r="L5514" t="str">
            <v>NMB</v>
          </cell>
          <cell r="M5514">
            <v>0</v>
          </cell>
          <cell r="N5514">
            <v>0</v>
          </cell>
          <cell r="O5514" t="str">
            <v>CLASSE</v>
          </cell>
          <cell r="P5514">
            <v>2</v>
          </cell>
          <cell r="Q5514">
            <v>30.8</v>
          </cell>
          <cell r="R5514">
            <v>11</v>
          </cell>
          <cell r="S5514">
            <v>30.800000000000011</v>
          </cell>
          <cell r="T5514" t="str">
            <v xml:space="preserve"> </v>
          </cell>
        </row>
        <row r="5515">
          <cell r="A5515" t="str">
            <v>90304000</v>
          </cell>
          <cell r="B5515" t="str">
            <v>Instruments et appareils electriques pour telecommunication</v>
          </cell>
          <cell r="C5515">
            <v>38393</v>
          </cell>
          <cell r="D5515">
            <v>10</v>
          </cell>
          <cell r="E5515">
            <v>0</v>
          </cell>
          <cell r="F5515">
            <v>18</v>
          </cell>
          <cell r="G5515">
            <v>10</v>
          </cell>
          <cell r="H5515">
            <v>0</v>
          </cell>
          <cell r="I5515">
            <v>18</v>
          </cell>
          <cell r="J5515">
            <v>1</v>
          </cell>
          <cell r="K5515">
            <v>0</v>
          </cell>
          <cell r="L5515" t="str">
            <v>NMB</v>
          </cell>
          <cell r="M5515">
            <v>0</v>
          </cell>
          <cell r="N5515">
            <v>0</v>
          </cell>
          <cell r="O5515" t="str">
            <v>CLASSE</v>
          </cell>
          <cell r="P5515">
            <v>2</v>
          </cell>
          <cell r="Q5515">
            <v>30.8</v>
          </cell>
          <cell r="R5515">
            <v>11</v>
          </cell>
          <cell r="S5515">
            <v>30.800000000000011</v>
          </cell>
          <cell r="T5515" t="str">
            <v xml:space="preserve"> </v>
          </cell>
        </row>
        <row r="5516">
          <cell r="A5516" t="str">
            <v>90308200</v>
          </cell>
          <cell r="B5516" t="str">
            <v>Instruments &amp; app.de mesure ou de controle des disques,dispos.semi-conduct</v>
          </cell>
          <cell r="C5516">
            <v>38393</v>
          </cell>
          <cell r="D5516">
            <v>10</v>
          </cell>
          <cell r="E5516">
            <v>0</v>
          </cell>
          <cell r="F5516">
            <v>18</v>
          </cell>
          <cell r="G5516">
            <v>10</v>
          </cell>
          <cell r="H5516">
            <v>0</v>
          </cell>
          <cell r="I5516">
            <v>18</v>
          </cell>
          <cell r="J5516">
            <v>1</v>
          </cell>
          <cell r="K5516">
            <v>0</v>
          </cell>
          <cell r="L5516" t="str">
            <v>NMB</v>
          </cell>
          <cell r="M5516">
            <v>0</v>
          </cell>
          <cell r="N5516">
            <v>0</v>
          </cell>
          <cell r="O5516" t="str">
            <v>CLASSE</v>
          </cell>
          <cell r="P5516">
            <v>2</v>
          </cell>
          <cell r="Q5516">
            <v>30.8</v>
          </cell>
          <cell r="R5516">
            <v>11</v>
          </cell>
          <cell r="S5516">
            <v>30.800000000000011</v>
          </cell>
          <cell r="T5516" t="str">
            <v xml:space="preserve"> </v>
          </cell>
        </row>
        <row r="5517">
          <cell r="A5517" t="str">
            <v>90308300</v>
          </cell>
          <cell r="B5517" t="str">
            <v>Instruments &amp;appareils de controle &amp; de mesure avec disposit.enregistreurs</v>
          </cell>
          <cell r="C5517">
            <v>38393</v>
          </cell>
          <cell r="D5517">
            <v>10</v>
          </cell>
          <cell r="E5517">
            <v>0</v>
          </cell>
          <cell r="F5517">
            <v>18</v>
          </cell>
          <cell r="G5517">
            <v>10</v>
          </cell>
          <cell r="H5517">
            <v>0</v>
          </cell>
          <cell r="I5517">
            <v>18</v>
          </cell>
          <cell r="J5517">
            <v>1</v>
          </cell>
          <cell r="K5517">
            <v>0</v>
          </cell>
          <cell r="L5517" t="str">
            <v>NMB</v>
          </cell>
          <cell r="M5517">
            <v>0</v>
          </cell>
          <cell r="N5517">
            <v>0</v>
          </cell>
          <cell r="O5517" t="str">
            <v>CLASSE</v>
          </cell>
          <cell r="P5517">
            <v>2</v>
          </cell>
          <cell r="Q5517">
            <v>30.8</v>
          </cell>
          <cell r="R5517">
            <v>11</v>
          </cell>
          <cell r="S5517">
            <v>30.800000000000011</v>
          </cell>
          <cell r="T5517" t="str">
            <v xml:space="preserve"> </v>
          </cell>
        </row>
        <row r="5518">
          <cell r="A5518" t="str">
            <v>90308900</v>
          </cell>
          <cell r="B5518" t="str">
            <v>Instruments et appareils electriques autres que du 903010 a 903083</v>
          </cell>
          <cell r="C5518">
            <v>38393</v>
          </cell>
          <cell r="D5518">
            <v>10</v>
          </cell>
          <cell r="E5518">
            <v>0</v>
          </cell>
          <cell r="F5518">
            <v>18</v>
          </cell>
          <cell r="G5518">
            <v>10</v>
          </cell>
          <cell r="H5518">
            <v>0</v>
          </cell>
          <cell r="I5518">
            <v>18</v>
          </cell>
          <cell r="J5518">
            <v>1</v>
          </cell>
          <cell r="K5518">
            <v>0</v>
          </cell>
          <cell r="L5518" t="str">
            <v>NMB</v>
          </cell>
          <cell r="M5518">
            <v>0</v>
          </cell>
          <cell r="N5518">
            <v>0</v>
          </cell>
          <cell r="O5518" t="str">
            <v>CLASSE</v>
          </cell>
          <cell r="P5518">
            <v>2</v>
          </cell>
          <cell r="Q5518">
            <v>30.8</v>
          </cell>
          <cell r="R5518">
            <v>11</v>
          </cell>
          <cell r="S5518">
            <v>30.800000000000011</v>
          </cell>
          <cell r="T5518" t="str">
            <v xml:space="preserve"> </v>
          </cell>
        </row>
        <row r="5519">
          <cell r="A5519" t="str">
            <v>90309000</v>
          </cell>
          <cell r="B5519" t="str">
            <v>Parties et accessoires des instruments et appareils du n. 90.30</v>
          </cell>
          <cell r="C5519">
            <v>38393</v>
          </cell>
          <cell r="D5519">
            <v>10</v>
          </cell>
          <cell r="E5519">
            <v>0</v>
          </cell>
          <cell r="F5519">
            <v>18</v>
          </cell>
          <cell r="G5519">
            <v>10</v>
          </cell>
          <cell r="H5519">
            <v>0</v>
          </cell>
          <cell r="I5519">
            <v>18</v>
          </cell>
          <cell r="J5519">
            <v>1</v>
          </cell>
          <cell r="K5519">
            <v>0</v>
          </cell>
          <cell r="L5519" t="str">
            <v>KGM</v>
          </cell>
          <cell r="M5519">
            <v>0</v>
          </cell>
          <cell r="N5519">
            <v>0</v>
          </cell>
          <cell r="O5519" t="str">
            <v>CLASSE</v>
          </cell>
          <cell r="P5519">
            <v>2</v>
          </cell>
          <cell r="Q5519">
            <v>30.8</v>
          </cell>
          <cell r="R5519">
            <v>11</v>
          </cell>
          <cell r="S5519">
            <v>30.800000000000011</v>
          </cell>
          <cell r="T5519" t="str">
            <v xml:space="preserve"> </v>
          </cell>
        </row>
        <row r="5520">
          <cell r="A5520" t="str">
            <v>90311000</v>
          </cell>
          <cell r="B5520" t="str">
            <v>Machines electriques a equilibrer les pieces mecaniques</v>
          </cell>
          <cell r="C5520">
            <v>38393</v>
          </cell>
          <cell r="D5520">
            <v>10</v>
          </cell>
          <cell r="E5520">
            <v>0</v>
          </cell>
          <cell r="F5520">
            <v>18</v>
          </cell>
          <cell r="G5520">
            <v>10</v>
          </cell>
          <cell r="H5520">
            <v>0</v>
          </cell>
          <cell r="I5520">
            <v>18</v>
          </cell>
          <cell r="J5520">
            <v>1</v>
          </cell>
          <cell r="K5520">
            <v>0</v>
          </cell>
          <cell r="L5520" t="str">
            <v>NMB</v>
          </cell>
          <cell r="M5520">
            <v>0</v>
          </cell>
          <cell r="N5520">
            <v>0</v>
          </cell>
          <cell r="O5520" t="str">
            <v>CLASSE</v>
          </cell>
          <cell r="P5520">
            <v>2</v>
          </cell>
          <cell r="Q5520">
            <v>30.8</v>
          </cell>
          <cell r="R5520">
            <v>11</v>
          </cell>
          <cell r="S5520">
            <v>30.800000000000011</v>
          </cell>
          <cell r="T5520" t="str">
            <v xml:space="preserve"> </v>
          </cell>
        </row>
        <row r="5521">
          <cell r="A5521" t="str">
            <v>90312000</v>
          </cell>
          <cell r="B5521" t="str">
            <v>Bancs d'essai electriques</v>
          </cell>
          <cell r="C5521">
            <v>38393</v>
          </cell>
          <cell r="D5521">
            <v>10</v>
          </cell>
          <cell r="E5521">
            <v>0</v>
          </cell>
          <cell r="F5521">
            <v>18</v>
          </cell>
          <cell r="G5521">
            <v>10</v>
          </cell>
          <cell r="H5521">
            <v>0</v>
          </cell>
          <cell r="I5521">
            <v>18</v>
          </cell>
          <cell r="J5521">
            <v>1</v>
          </cell>
          <cell r="K5521">
            <v>0</v>
          </cell>
          <cell r="L5521" t="str">
            <v>NMB</v>
          </cell>
          <cell r="M5521">
            <v>0</v>
          </cell>
          <cell r="N5521">
            <v>0</v>
          </cell>
          <cell r="O5521" t="str">
            <v>CLASSE</v>
          </cell>
          <cell r="P5521">
            <v>2</v>
          </cell>
          <cell r="Q5521">
            <v>30.8</v>
          </cell>
          <cell r="R5521">
            <v>11</v>
          </cell>
          <cell r="S5521">
            <v>30.800000000000011</v>
          </cell>
          <cell r="T5521" t="str">
            <v xml:space="preserve"> </v>
          </cell>
        </row>
        <row r="5522">
          <cell r="A5522" t="str">
            <v>90313000</v>
          </cell>
          <cell r="B5522" t="str">
            <v>Projecteurs de profils</v>
          </cell>
          <cell r="C5522">
            <v>38393</v>
          </cell>
          <cell r="D5522">
            <v>10</v>
          </cell>
          <cell r="E5522">
            <v>0</v>
          </cell>
          <cell r="F5522">
            <v>18</v>
          </cell>
          <cell r="G5522">
            <v>10</v>
          </cell>
          <cell r="H5522">
            <v>0</v>
          </cell>
          <cell r="I5522">
            <v>18</v>
          </cell>
          <cell r="J5522">
            <v>1</v>
          </cell>
          <cell r="K5522">
            <v>0</v>
          </cell>
          <cell r="L5522" t="str">
            <v>NMB</v>
          </cell>
          <cell r="M5522">
            <v>0</v>
          </cell>
          <cell r="N5522">
            <v>0</v>
          </cell>
          <cell r="O5522" t="str">
            <v>CLASSE</v>
          </cell>
          <cell r="P5522">
            <v>2</v>
          </cell>
          <cell r="Q5522">
            <v>30.8</v>
          </cell>
          <cell r="R5522">
            <v>11</v>
          </cell>
          <cell r="S5522">
            <v>30.800000000000011</v>
          </cell>
          <cell r="T5522" t="str">
            <v xml:space="preserve"> </v>
          </cell>
        </row>
        <row r="5523">
          <cell r="A5523" t="str">
            <v>90314100</v>
          </cell>
          <cell r="B5523" t="str">
            <v>Instruments et app. d'optique pr controle  disques ou dispositifs sem.cond</v>
          </cell>
          <cell r="C5523">
            <v>38393</v>
          </cell>
          <cell r="D5523">
            <v>10</v>
          </cell>
          <cell r="E5523">
            <v>0</v>
          </cell>
          <cell r="F5523">
            <v>18</v>
          </cell>
          <cell r="G5523">
            <v>10</v>
          </cell>
          <cell r="H5523">
            <v>0</v>
          </cell>
          <cell r="I5523">
            <v>18</v>
          </cell>
          <cell r="J5523">
            <v>1</v>
          </cell>
          <cell r="K5523">
            <v>0</v>
          </cell>
          <cell r="L5523" t="str">
            <v>NMB</v>
          </cell>
          <cell r="M5523">
            <v>0</v>
          </cell>
          <cell r="N5523">
            <v>0</v>
          </cell>
          <cell r="O5523" t="str">
            <v>CLASSE</v>
          </cell>
          <cell r="P5523">
            <v>2</v>
          </cell>
          <cell r="Q5523">
            <v>30.8</v>
          </cell>
          <cell r="R5523">
            <v>11</v>
          </cell>
          <cell r="S5523">
            <v>30.800000000000011</v>
          </cell>
          <cell r="T5523" t="str">
            <v xml:space="preserve"> </v>
          </cell>
        </row>
        <row r="5524">
          <cell r="A5524" t="str">
            <v>90314900</v>
          </cell>
          <cell r="B5524" t="str">
            <v>Instruments et appareils d'optiques pour controle des masses ou reticules</v>
          </cell>
          <cell r="C5524">
            <v>38393</v>
          </cell>
          <cell r="D5524">
            <v>10</v>
          </cell>
          <cell r="E5524">
            <v>0</v>
          </cell>
          <cell r="F5524">
            <v>18</v>
          </cell>
          <cell r="G5524">
            <v>10</v>
          </cell>
          <cell r="H5524">
            <v>0</v>
          </cell>
          <cell r="I5524">
            <v>18</v>
          </cell>
          <cell r="J5524">
            <v>1</v>
          </cell>
          <cell r="K5524">
            <v>0</v>
          </cell>
          <cell r="L5524" t="str">
            <v>NMB</v>
          </cell>
          <cell r="M5524">
            <v>0</v>
          </cell>
          <cell r="N5524">
            <v>0</v>
          </cell>
          <cell r="O5524" t="str">
            <v>CLASSE</v>
          </cell>
          <cell r="P5524">
            <v>2</v>
          </cell>
          <cell r="Q5524">
            <v>30.8</v>
          </cell>
          <cell r="R5524">
            <v>11</v>
          </cell>
          <cell r="S5524">
            <v>30.800000000000011</v>
          </cell>
          <cell r="T5524" t="str">
            <v xml:space="preserve"> </v>
          </cell>
        </row>
        <row r="5525">
          <cell r="A5525" t="str">
            <v>90318000</v>
          </cell>
          <cell r="B5525" t="str">
            <v>Instruments, appareils et machines, electriques du 9031 ndnca</v>
          </cell>
          <cell r="C5525">
            <v>38393</v>
          </cell>
          <cell r="D5525">
            <v>10</v>
          </cell>
          <cell r="E5525">
            <v>0</v>
          </cell>
          <cell r="F5525">
            <v>18</v>
          </cell>
          <cell r="G5525">
            <v>10</v>
          </cell>
          <cell r="H5525">
            <v>0</v>
          </cell>
          <cell r="I5525">
            <v>18</v>
          </cell>
          <cell r="J5525">
            <v>1</v>
          </cell>
          <cell r="K5525">
            <v>0</v>
          </cell>
          <cell r="L5525" t="str">
            <v>NMB</v>
          </cell>
          <cell r="M5525">
            <v>0</v>
          </cell>
          <cell r="N5525">
            <v>0</v>
          </cell>
          <cell r="O5525" t="str">
            <v>CLASSE</v>
          </cell>
          <cell r="P5525">
            <v>2</v>
          </cell>
          <cell r="Q5525">
            <v>30.8</v>
          </cell>
          <cell r="R5525">
            <v>11</v>
          </cell>
          <cell r="S5525">
            <v>30.800000000000011</v>
          </cell>
          <cell r="T5525" t="str">
            <v xml:space="preserve"> </v>
          </cell>
        </row>
        <row r="5526">
          <cell r="A5526" t="str">
            <v>90319000</v>
          </cell>
          <cell r="B5526" t="str">
            <v>Parties et accessoires des appareils du n. 90.31</v>
          </cell>
          <cell r="C5526">
            <v>38393</v>
          </cell>
          <cell r="D5526">
            <v>10</v>
          </cell>
          <cell r="E5526">
            <v>0</v>
          </cell>
          <cell r="F5526">
            <v>18</v>
          </cell>
          <cell r="G5526">
            <v>10</v>
          </cell>
          <cell r="H5526">
            <v>0</v>
          </cell>
          <cell r="I5526">
            <v>18</v>
          </cell>
          <cell r="J5526">
            <v>1</v>
          </cell>
          <cell r="K5526">
            <v>0</v>
          </cell>
          <cell r="L5526" t="str">
            <v>KGM</v>
          </cell>
          <cell r="M5526">
            <v>0</v>
          </cell>
          <cell r="N5526">
            <v>0</v>
          </cell>
          <cell r="O5526" t="str">
            <v>CLASSE</v>
          </cell>
          <cell r="P5526">
            <v>2</v>
          </cell>
          <cell r="Q5526">
            <v>30.8</v>
          </cell>
          <cell r="R5526">
            <v>11</v>
          </cell>
          <cell r="S5526">
            <v>30.800000000000011</v>
          </cell>
          <cell r="T5526" t="str">
            <v xml:space="preserve"> </v>
          </cell>
        </row>
        <row r="5527">
          <cell r="A5527" t="str">
            <v>90321000</v>
          </cell>
          <cell r="B5527" t="str">
            <v>Thermostats</v>
          </cell>
          <cell r="C5527">
            <v>38393</v>
          </cell>
          <cell r="D5527">
            <v>10</v>
          </cell>
          <cell r="E5527">
            <v>0</v>
          </cell>
          <cell r="F5527">
            <v>18</v>
          </cell>
          <cell r="G5527">
            <v>10</v>
          </cell>
          <cell r="H5527">
            <v>0</v>
          </cell>
          <cell r="I5527">
            <v>18</v>
          </cell>
          <cell r="J5527">
            <v>1</v>
          </cell>
          <cell r="K5527">
            <v>0</v>
          </cell>
          <cell r="L5527" t="str">
            <v>KGM</v>
          </cell>
          <cell r="M5527">
            <v>0</v>
          </cell>
          <cell r="N5527">
            <v>0</v>
          </cell>
          <cell r="O5527" t="str">
            <v>CLASSE</v>
          </cell>
          <cell r="P5527">
            <v>2</v>
          </cell>
          <cell r="Q5527">
            <v>30.8</v>
          </cell>
          <cell r="R5527">
            <v>11</v>
          </cell>
          <cell r="S5527">
            <v>30.800000000000011</v>
          </cell>
          <cell r="T5527" t="str">
            <v xml:space="preserve"> </v>
          </cell>
        </row>
        <row r="5528">
          <cell r="A5528" t="str">
            <v>90322000</v>
          </cell>
          <cell r="B5528" t="str">
            <v>Manostats (menostats)</v>
          </cell>
          <cell r="C5528">
            <v>38393</v>
          </cell>
          <cell r="D5528">
            <v>10</v>
          </cell>
          <cell r="E5528">
            <v>0</v>
          </cell>
          <cell r="F5528">
            <v>18</v>
          </cell>
          <cell r="G5528">
            <v>10</v>
          </cell>
          <cell r="H5528">
            <v>0</v>
          </cell>
          <cell r="I5528">
            <v>18</v>
          </cell>
          <cell r="J5528">
            <v>1</v>
          </cell>
          <cell r="K5528">
            <v>0</v>
          </cell>
          <cell r="L5528" t="str">
            <v>KGM</v>
          </cell>
          <cell r="M5528">
            <v>0</v>
          </cell>
          <cell r="N5528">
            <v>0</v>
          </cell>
          <cell r="O5528" t="str">
            <v>CLASSE</v>
          </cell>
          <cell r="P5528">
            <v>2</v>
          </cell>
          <cell r="Q5528">
            <v>30.8</v>
          </cell>
          <cell r="R5528">
            <v>11</v>
          </cell>
          <cell r="S5528">
            <v>30.800000000000011</v>
          </cell>
          <cell r="T5528" t="str">
            <v xml:space="preserve"> </v>
          </cell>
        </row>
        <row r="5529">
          <cell r="A5529" t="str">
            <v>90328100</v>
          </cell>
          <cell r="B5529" t="str">
            <v>Controleurs...automatiques,hydrauliques ou pneumatiques</v>
          </cell>
          <cell r="C5529">
            <v>38393</v>
          </cell>
          <cell r="D5529">
            <v>10</v>
          </cell>
          <cell r="E5529">
            <v>0</v>
          </cell>
          <cell r="F5529">
            <v>18</v>
          </cell>
          <cell r="G5529">
            <v>10</v>
          </cell>
          <cell r="H5529">
            <v>0</v>
          </cell>
          <cell r="I5529">
            <v>18</v>
          </cell>
          <cell r="J5529">
            <v>1</v>
          </cell>
          <cell r="K5529">
            <v>0</v>
          </cell>
          <cell r="L5529" t="str">
            <v>KGM</v>
          </cell>
          <cell r="M5529">
            <v>0</v>
          </cell>
          <cell r="N5529">
            <v>0</v>
          </cell>
          <cell r="O5529" t="str">
            <v>CLASSE</v>
          </cell>
          <cell r="P5529">
            <v>2</v>
          </cell>
          <cell r="Q5529">
            <v>30.8</v>
          </cell>
          <cell r="R5529">
            <v>11</v>
          </cell>
          <cell r="S5529">
            <v>30.800000000000011</v>
          </cell>
          <cell r="T5529" t="str">
            <v xml:space="preserve"> </v>
          </cell>
        </row>
        <row r="5530">
          <cell r="A5530" t="str">
            <v>90328900</v>
          </cell>
          <cell r="B5530" t="str">
            <v>Controleurs, regulateurs automatiques electriques ncnda</v>
          </cell>
          <cell r="C5530">
            <v>38393</v>
          </cell>
          <cell r="D5530">
            <v>10</v>
          </cell>
          <cell r="E5530">
            <v>0</v>
          </cell>
          <cell r="F5530">
            <v>18</v>
          </cell>
          <cell r="G5530">
            <v>10</v>
          </cell>
          <cell r="H5530">
            <v>0</v>
          </cell>
          <cell r="I5530">
            <v>18</v>
          </cell>
          <cell r="J5530">
            <v>1</v>
          </cell>
          <cell r="K5530">
            <v>0</v>
          </cell>
          <cell r="L5530" t="str">
            <v>KGM</v>
          </cell>
          <cell r="M5530">
            <v>0</v>
          </cell>
          <cell r="N5530">
            <v>0</v>
          </cell>
          <cell r="O5530" t="str">
            <v>CLASSE</v>
          </cell>
          <cell r="P5530">
            <v>2</v>
          </cell>
          <cell r="Q5530">
            <v>30.8</v>
          </cell>
          <cell r="R5530">
            <v>11</v>
          </cell>
          <cell r="S5530">
            <v>30.800000000000011</v>
          </cell>
          <cell r="T5530" t="str">
            <v xml:space="preserve"> </v>
          </cell>
        </row>
        <row r="5531">
          <cell r="A5531" t="str">
            <v>90329000</v>
          </cell>
          <cell r="B5531" t="str">
            <v>Parties et accessoires des instruments et appareils du n. 90.32</v>
          </cell>
          <cell r="C5531">
            <v>38393</v>
          </cell>
          <cell r="D5531">
            <v>10</v>
          </cell>
          <cell r="E5531">
            <v>0</v>
          </cell>
          <cell r="F5531">
            <v>18</v>
          </cell>
          <cell r="G5531">
            <v>10</v>
          </cell>
          <cell r="H5531">
            <v>0</v>
          </cell>
          <cell r="I5531">
            <v>18</v>
          </cell>
          <cell r="J5531">
            <v>1</v>
          </cell>
          <cell r="K5531">
            <v>0</v>
          </cell>
          <cell r="L5531" t="str">
            <v>KGM</v>
          </cell>
          <cell r="M5531">
            <v>0</v>
          </cell>
          <cell r="N5531">
            <v>0</v>
          </cell>
          <cell r="O5531" t="str">
            <v>CLASSE</v>
          </cell>
          <cell r="P5531">
            <v>2</v>
          </cell>
          <cell r="Q5531">
            <v>30.8</v>
          </cell>
          <cell r="R5531">
            <v>11</v>
          </cell>
          <cell r="S5531">
            <v>30.800000000000011</v>
          </cell>
          <cell r="T5531" t="str">
            <v xml:space="preserve"> </v>
          </cell>
        </row>
        <row r="5532">
          <cell r="A5532" t="str">
            <v>90330000</v>
          </cell>
          <cell r="B5532" t="str">
            <v>Parties et accessoires ndnca pr les articles du chapitre 90</v>
          </cell>
          <cell r="C5532">
            <v>38393</v>
          </cell>
          <cell r="D5532">
            <v>10</v>
          </cell>
          <cell r="E5532">
            <v>0</v>
          </cell>
          <cell r="F5532">
            <v>18</v>
          </cell>
          <cell r="G5532">
            <v>10</v>
          </cell>
          <cell r="H5532">
            <v>0</v>
          </cell>
          <cell r="I5532">
            <v>18</v>
          </cell>
          <cell r="J5532">
            <v>1</v>
          </cell>
          <cell r="K5532">
            <v>0</v>
          </cell>
          <cell r="L5532" t="str">
            <v>KGM</v>
          </cell>
          <cell r="M5532">
            <v>0</v>
          </cell>
          <cell r="N5532">
            <v>0</v>
          </cell>
          <cell r="O5532" t="str">
            <v>CLASSE</v>
          </cell>
          <cell r="P5532">
            <v>2</v>
          </cell>
          <cell r="Q5532">
            <v>30.8</v>
          </cell>
          <cell r="R5532">
            <v>11</v>
          </cell>
          <cell r="S5532">
            <v>30.800000000000011</v>
          </cell>
          <cell r="T5532" t="str">
            <v xml:space="preserve"> </v>
          </cell>
        </row>
        <row r="5533">
          <cell r="A5533" t="str">
            <v>91011100</v>
          </cell>
          <cell r="B5533" t="str">
            <v>Montres-bracelets precieuses a pile,a affichage mecanique seulement</v>
          </cell>
          <cell r="C5533">
            <v>38393</v>
          </cell>
          <cell r="D5533">
            <v>30</v>
          </cell>
          <cell r="E5533">
            <v>0</v>
          </cell>
          <cell r="F5533">
            <v>18</v>
          </cell>
          <cell r="G5533">
            <v>30</v>
          </cell>
          <cell r="H5533">
            <v>0</v>
          </cell>
          <cell r="I5533">
            <v>18</v>
          </cell>
          <cell r="J5533">
            <v>1</v>
          </cell>
          <cell r="K5533">
            <v>0</v>
          </cell>
          <cell r="L5533" t="str">
            <v>KGM</v>
          </cell>
          <cell r="M5533">
            <v>0</v>
          </cell>
          <cell r="N5533">
            <v>0</v>
          </cell>
          <cell r="O5533" t="str">
            <v>CLASSE</v>
          </cell>
          <cell r="P5533">
            <v>4</v>
          </cell>
          <cell r="Q5533">
            <v>54.4</v>
          </cell>
          <cell r="R5533">
            <v>31</v>
          </cell>
          <cell r="S5533">
            <v>54.400000000000006</v>
          </cell>
          <cell r="T5533" t="str">
            <v xml:space="preserve"> </v>
          </cell>
        </row>
        <row r="5534">
          <cell r="A5534" t="str">
            <v>91011200</v>
          </cell>
          <cell r="B5534" t="str">
            <v>Montres-bracelets precieuses a pile,affichage opto-electronique seulement</v>
          </cell>
          <cell r="C5534">
            <v>38393</v>
          </cell>
          <cell r="D5534">
            <v>30</v>
          </cell>
          <cell r="E5534">
            <v>0</v>
          </cell>
          <cell r="F5534">
            <v>18</v>
          </cell>
          <cell r="G5534">
            <v>30</v>
          </cell>
          <cell r="H5534">
            <v>0</v>
          </cell>
          <cell r="I5534">
            <v>18</v>
          </cell>
          <cell r="J5534">
            <v>1</v>
          </cell>
          <cell r="K5534">
            <v>0</v>
          </cell>
          <cell r="L5534" t="str">
            <v>KGM</v>
          </cell>
          <cell r="M5534">
            <v>0</v>
          </cell>
          <cell r="N5534">
            <v>0</v>
          </cell>
          <cell r="O5534" t="str">
            <v>CLASSE</v>
          </cell>
          <cell r="P5534">
            <v>4</v>
          </cell>
          <cell r="Q5534">
            <v>54.4</v>
          </cell>
          <cell r="R5534">
            <v>31</v>
          </cell>
          <cell r="S5534">
            <v>54.400000000000006</v>
          </cell>
          <cell r="T5534" t="str">
            <v xml:space="preserve"> </v>
          </cell>
        </row>
        <row r="5535">
          <cell r="A5535" t="str">
            <v>91011900</v>
          </cell>
          <cell r="B5535" t="str">
            <v>Montres-bracelets precieuses, a pile</v>
          </cell>
          <cell r="C5535">
            <v>38393</v>
          </cell>
          <cell r="D5535">
            <v>30</v>
          </cell>
          <cell r="E5535">
            <v>0</v>
          </cell>
          <cell r="F5535">
            <v>18</v>
          </cell>
          <cell r="G5535">
            <v>30</v>
          </cell>
          <cell r="H5535">
            <v>0</v>
          </cell>
          <cell r="I5535">
            <v>18</v>
          </cell>
          <cell r="J5535">
            <v>1</v>
          </cell>
          <cell r="K5535">
            <v>0</v>
          </cell>
          <cell r="L5535" t="str">
            <v>KGM</v>
          </cell>
          <cell r="M5535">
            <v>0</v>
          </cell>
          <cell r="N5535">
            <v>0</v>
          </cell>
          <cell r="O5535" t="str">
            <v>CLASSE</v>
          </cell>
          <cell r="P5535">
            <v>4</v>
          </cell>
          <cell r="Q5535">
            <v>54.4</v>
          </cell>
          <cell r="R5535">
            <v>31</v>
          </cell>
          <cell r="S5535">
            <v>54.400000000000006</v>
          </cell>
          <cell r="T5535" t="str">
            <v xml:space="preserve"> </v>
          </cell>
        </row>
        <row r="5536">
          <cell r="A5536" t="str">
            <v>91012100</v>
          </cell>
          <cell r="B5536" t="str">
            <v>Montres-bracelets precieuses a remontage automatique</v>
          </cell>
          <cell r="C5536">
            <v>38393</v>
          </cell>
          <cell r="D5536">
            <v>30</v>
          </cell>
          <cell r="E5536">
            <v>0</v>
          </cell>
          <cell r="F5536">
            <v>18</v>
          </cell>
          <cell r="G5536">
            <v>30</v>
          </cell>
          <cell r="H5536">
            <v>0</v>
          </cell>
          <cell r="I5536">
            <v>18</v>
          </cell>
          <cell r="J5536">
            <v>1</v>
          </cell>
          <cell r="K5536">
            <v>0</v>
          </cell>
          <cell r="L5536" t="str">
            <v>KGM</v>
          </cell>
          <cell r="M5536">
            <v>0</v>
          </cell>
          <cell r="N5536">
            <v>0</v>
          </cell>
          <cell r="O5536" t="str">
            <v>CLASSE</v>
          </cell>
          <cell r="P5536">
            <v>4</v>
          </cell>
          <cell r="Q5536">
            <v>54.4</v>
          </cell>
          <cell r="R5536">
            <v>31</v>
          </cell>
          <cell r="S5536">
            <v>54.400000000000006</v>
          </cell>
          <cell r="T5536" t="str">
            <v xml:space="preserve"> </v>
          </cell>
        </row>
        <row r="5537">
          <cell r="A5537" t="str">
            <v>91012900</v>
          </cell>
          <cell r="B5537" t="str">
            <v>Montres-bracelets precieuses,autres que des no 910111 a 910121</v>
          </cell>
          <cell r="C5537">
            <v>38393</v>
          </cell>
          <cell r="D5537">
            <v>30</v>
          </cell>
          <cell r="E5537">
            <v>0</v>
          </cell>
          <cell r="F5537">
            <v>18</v>
          </cell>
          <cell r="G5537">
            <v>30</v>
          </cell>
          <cell r="H5537">
            <v>0</v>
          </cell>
          <cell r="I5537">
            <v>18</v>
          </cell>
          <cell r="J5537">
            <v>1</v>
          </cell>
          <cell r="K5537">
            <v>0</v>
          </cell>
          <cell r="L5537" t="str">
            <v>KGM</v>
          </cell>
          <cell r="M5537">
            <v>0</v>
          </cell>
          <cell r="N5537">
            <v>0</v>
          </cell>
          <cell r="O5537" t="str">
            <v>CLASSE</v>
          </cell>
          <cell r="P5537">
            <v>4</v>
          </cell>
          <cell r="Q5537">
            <v>54.4</v>
          </cell>
          <cell r="R5537">
            <v>31</v>
          </cell>
          <cell r="S5537">
            <v>54.400000000000006</v>
          </cell>
          <cell r="T5537" t="str">
            <v xml:space="preserve"> </v>
          </cell>
        </row>
        <row r="5538">
          <cell r="A5538" t="str">
            <v>91019100</v>
          </cell>
          <cell r="B5538" t="str">
            <v>Compteur de temps a boite en metaux precieux, a pile ou accumulateur</v>
          </cell>
          <cell r="C5538">
            <v>38393</v>
          </cell>
          <cell r="D5538">
            <v>30</v>
          </cell>
          <cell r="E5538">
            <v>0</v>
          </cell>
          <cell r="F5538">
            <v>18</v>
          </cell>
          <cell r="G5538">
            <v>30</v>
          </cell>
          <cell r="H5538">
            <v>0</v>
          </cell>
          <cell r="I5538">
            <v>18</v>
          </cell>
          <cell r="J5538">
            <v>1</v>
          </cell>
          <cell r="K5538">
            <v>0</v>
          </cell>
          <cell r="L5538" t="str">
            <v>KGM</v>
          </cell>
          <cell r="M5538">
            <v>0</v>
          </cell>
          <cell r="N5538">
            <v>0</v>
          </cell>
          <cell r="O5538" t="str">
            <v>CLASSE</v>
          </cell>
          <cell r="P5538">
            <v>4</v>
          </cell>
          <cell r="Q5538">
            <v>54.4</v>
          </cell>
          <cell r="R5538">
            <v>31</v>
          </cell>
          <cell r="S5538">
            <v>54.400000000000006</v>
          </cell>
          <cell r="T5538" t="str">
            <v xml:space="preserve"> </v>
          </cell>
        </row>
        <row r="5539">
          <cell r="A5539" t="str">
            <v>91019900</v>
          </cell>
          <cell r="B5539" t="str">
            <v>Compteurs de temps a boite en metaux precieux autre qu'a pile</v>
          </cell>
          <cell r="C5539">
            <v>38393</v>
          </cell>
          <cell r="D5539">
            <v>30</v>
          </cell>
          <cell r="E5539">
            <v>0</v>
          </cell>
          <cell r="F5539">
            <v>18</v>
          </cell>
          <cell r="G5539">
            <v>30</v>
          </cell>
          <cell r="H5539">
            <v>0</v>
          </cell>
          <cell r="I5539">
            <v>18</v>
          </cell>
          <cell r="J5539">
            <v>1</v>
          </cell>
          <cell r="K5539">
            <v>0</v>
          </cell>
          <cell r="L5539" t="str">
            <v>KGM</v>
          </cell>
          <cell r="M5539">
            <v>0</v>
          </cell>
          <cell r="N5539">
            <v>0</v>
          </cell>
          <cell r="O5539" t="str">
            <v>CLASSE</v>
          </cell>
          <cell r="P5539">
            <v>4</v>
          </cell>
          <cell r="Q5539">
            <v>54.4</v>
          </cell>
          <cell r="R5539">
            <v>31</v>
          </cell>
          <cell r="S5539">
            <v>54.400000000000006</v>
          </cell>
          <cell r="T5539" t="str">
            <v xml:space="preserve"> </v>
          </cell>
        </row>
        <row r="5540">
          <cell r="A5540" t="str">
            <v>91021100</v>
          </cell>
          <cell r="B5540" t="str">
            <v>Montres-brac.ou de poche a pile,a affichage mecanique,en metaux communs</v>
          </cell>
          <cell r="C5540">
            <v>38393</v>
          </cell>
          <cell r="D5540">
            <v>30</v>
          </cell>
          <cell r="E5540">
            <v>0</v>
          </cell>
          <cell r="F5540">
            <v>18</v>
          </cell>
          <cell r="G5540">
            <v>30</v>
          </cell>
          <cell r="H5540">
            <v>0</v>
          </cell>
          <cell r="I5540">
            <v>18</v>
          </cell>
          <cell r="J5540">
            <v>1</v>
          </cell>
          <cell r="K5540">
            <v>0</v>
          </cell>
          <cell r="L5540" t="str">
            <v>KGM</v>
          </cell>
          <cell r="M5540">
            <v>0</v>
          </cell>
          <cell r="N5540">
            <v>0</v>
          </cell>
          <cell r="O5540" t="str">
            <v>CLASSE</v>
          </cell>
          <cell r="P5540">
            <v>4</v>
          </cell>
          <cell r="Q5540">
            <v>54.4</v>
          </cell>
          <cell r="R5540">
            <v>31</v>
          </cell>
          <cell r="S5540">
            <v>54.400000000000006</v>
          </cell>
          <cell r="T5540" t="str">
            <v xml:space="preserve"> </v>
          </cell>
        </row>
        <row r="5541">
          <cell r="A5541" t="str">
            <v>91021200</v>
          </cell>
          <cell r="B5541" t="str">
            <v>Montres-brac.ou de poche a pile,a affichage opto-electroni.metaux communs</v>
          </cell>
          <cell r="C5541">
            <v>38393</v>
          </cell>
          <cell r="D5541">
            <v>30</v>
          </cell>
          <cell r="E5541">
            <v>0</v>
          </cell>
          <cell r="F5541">
            <v>18</v>
          </cell>
          <cell r="G5541">
            <v>30</v>
          </cell>
          <cell r="H5541">
            <v>0</v>
          </cell>
          <cell r="I5541">
            <v>18</v>
          </cell>
          <cell r="J5541">
            <v>1</v>
          </cell>
          <cell r="K5541">
            <v>0</v>
          </cell>
          <cell r="L5541" t="str">
            <v>KGM</v>
          </cell>
          <cell r="M5541">
            <v>0</v>
          </cell>
          <cell r="N5541">
            <v>0</v>
          </cell>
          <cell r="O5541" t="str">
            <v>CLASSE</v>
          </cell>
          <cell r="P5541">
            <v>4</v>
          </cell>
          <cell r="Q5541">
            <v>54.4</v>
          </cell>
          <cell r="R5541">
            <v>31</v>
          </cell>
          <cell r="S5541">
            <v>54.400000000000006</v>
          </cell>
          <cell r="T5541" t="str">
            <v xml:space="preserve"> </v>
          </cell>
        </row>
        <row r="5542">
          <cell r="A5542" t="str">
            <v>91021900</v>
          </cell>
          <cell r="B5542" t="str">
            <v>Montres brac.ou de poche a pile aut.que:910211 et 910212 en metaux communs</v>
          </cell>
          <cell r="C5542">
            <v>38393</v>
          </cell>
          <cell r="D5542">
            <v>30</v>
          </cell>
          <cell r="E5542">
            <v>0</v>
          </cell>
          <cell r="F5542">
            <v>18</v>
          </cell>
          <cell r="G5542">
            <v>30</v>
          </cell>
          <cell r="H5542">
            <v>0</v>
          </cell>
          <cell r="I5542">
            <v>18</v>
          </cell>
          <cell r="J5542">
            <v>1</v>
          </cell>
          <cell r="K5542">
            <v>0</v>
          </cell>
          <cell r="L5542" t="str">
            <v>KGM</v>
          </cell>
          <cell r="M5542">
            <v>0</v>
          </cell>
          <cell r="N5542">
            <v>0</v>
          </cell>
          <cell r="O5542" t="str">
            <v>CLASSE</v>
          </cell>
          <cell r="P5542">
            <v>4</v>
          </cell>
          <cell r="Q5542">
            <v>54.4</v>
          </cell>
          <cell r="R5542">
            <v>31</v>
          </cell>
          <cell r="S5542">
            <v>54.400000000000006</v>
          </cell>
          <cell r="T5542" t="str">
            <v xml:space="preserve"> </v>
          </cell>
        </row>
        <row r="5543">
          <cell r="A5543" t="str">
            <v>91022100</v>
          </cell>
          <cell r="B5543" t="str">
            <v>Montres-bracelets ou de poche a remontage automatique en metaux communs</v>
          </cell>
          <cell r="C5543">
            <v>38393</v>
          </cell>
          <cell r="D5543">
            <v>30</v>
          </cell>
          <cell r="E5543">
            <v>0</v>
          </cell>
          <cell r="F5543">
            <v>18</v>
          </cell>
          <cell r="G5543">
            <v>30</v>
          </cell>
          <cell r="H5543">
            <v>0</v>
          </cell>
          <cell r="I5543">
            <v>18</v>
          </cell>
          <cell r="J5543">
            <v>1</v>
          </cell>
          <cell r="K5543">
            <v>0</v>
          </cell>
          <cell r="L5543" t="str">
            <v>KGM</v>
          </cell>
          <cell r="M5543">
            <v>0</v>
          </cell>
          <cell r="N5543">
            <v>0</v>
          </cell>
          <cell r="O5543" t="str">
            <v>CLASSE</v>
          </cell>
          <cell r="P5543">
            <v>4</v>
          </cell>
          <cell r="Q5543">
            <v>54.4</v>
          </cell>
          <cell r="R5543">
            <v>31</v>
          </cell>
          <cell r="S5543">
            <v>54.400000000000006</v>
          </cell>
          <cell r="T5543" t="str">
            <v xml:space="preserve"> </v>
          </cell>
        </row>
        <row r="5544">
          <cell r="A5544" t="str">
            <v>91022900</v>
          </cell>
          <cell r="B5544" t="str">
            <v>Montres-brac.ou de poche,a remontage autre qu'automatique en metaux commun</v>
          </cell>
          <cell r="C5544">
            <v>38393</v>
          </cell>
          <cell r="D5544">
            <v>30</v>
          </cell>
          <cell r="E5544">
            <v>0</v>
          </cell>
          <cell r="F5544">
            <v>18</v>
          </cell>
          <cell r="G5544">
            <v>30</v>
          </cell>
          <cell r="H5544">
            <v>0</v>
          </cell>
          <cell r="I5544">
            <v>18</v>
          </cell>
          <cell r="J5544">
            <v>1</v>
          </cell>
          <cell r="K5544">
            <v>0</v>
          </cell>
          <cell r="L5544" t="str">
            <v>KGM</v>
          </cell>
          <cell r="M5544">
            <v>0</v>
          </cell>
          <cell r="N5544">
            <v>0</v>
          </cell>
          <cell r="O5544" t="str">
            <v>CLASSE</v>
          </cell>
          <cell r="P5544">
            <v>4</v>
          </cell>
          <cell r="Q5544">
            <v>54.4</v>
          </cell>
          <cell r="R5544">
            <v>31</v>
          </cell>
          <cell r="S5544">
            <v>54.400000000000006</v>
          </cell>
          <cell r="T5544" t="str">
            <v xml:space="preserve"> </v>
          </cell>
        </row>
        <row r="5545">
          <cell r="A5545" t="str">
            <v>91029100</v>
          </cell>
          <cell r="B5545" t="str">
            <v>Compteurs de temps, a pile ou accumulateur,a boite en metaux communs</v>
          </cell>
          <cell r="C5545">
            <v>38393</v>
          </cell>
          <cell r="D5545">
            <v>30</v>
          </cell>
          <cell r="E5545">
            <v>0</v>
          </cell>
          <cell r="F5545">
            <v>18</v>
          </cell>
          <cell r="G5545">
            <v>30</v>
          </cell>
          <cell r="H5545">
            <v>0</v>
          </cell>
          <cell r="I5545">
            <v>18</v>
          </cell>
          <cell r="J5545">
            <v>1</v>
          </cell>
          <cell r="K5545">
            <v>0</v>
          </cell>
          <cell r="L5545" t="str">
            <v>KGM</v>
          </cell>
          <cell r="M5545">
            <v>0</v>
          </cell>
          <cell r="N5545">
            <v>0</v>
          </cell>
          <cell r="O5545" t="str">
            <v>CLASSE</v>
          </cell>
          <cell r="P5545">
            <v>4</v>
          </cell>
          <cell r="Q5545">
            <v>54.4</v>
          </cell>
          <cell r="R5545">
            <v>31</v>
          </cell>
          <cell r="S5545">
            <v>54.400000000000006</v>
          </cell>
          <cell r="T5545" t="str">
            <v xml:space="preserve"> </v>
          </cell>
        </row>
        <row r="5546">
          <cell r="A5546" t="str">
            <v>91029900</v>
          </cell>
          <cell r="B5546" t="str">
            <v>Compteurs de temps,a boite en plastique</v>
          </cell>
          <cell r="C5546">
            <v>38393</v>
          </cell>
          <cell r="D5546">
            <v>30</v>
          </cell>
          <cell r="E5546">
            <v>0</v>
          </cell>
          <cell r="F5546">
            <v>18</v>
          </cell>
          <cell r="G5546">
            <v>30</v>
          </cell>
          <cell r="H5546">
            <v>0</v>
          </cell>
          <cell r="I5546">
            <v>18</v>
          </cell>
          <cell r="J5546">
            <v>1</v>
          </cell>
          <cell r="K5546">
            <v>0</v>
          </cell>
          <cell r="L5546" t="str">
            <v>KGM</v>
          </cell>
          <cell r="M5546">
            <v>0</v>
          </cell>
          <cell r="N5546">
            <v>0</v>
          </cell>
          <cell r="O5546" t="str">
            <v>CLASSE</v>
          </cell>
          <cell r="P5546">
            <v>4</v>
          </cell>
          <cell r="Q5546">
            <v>54.4</v>
          </cell>
          <cell r="R5546">
            <v>31</v>
          </cell>
          <cell r="S5546">
            <v>54.400000000000006</v>
          </cell>
          <cell r="T5546" t="str">
            <v xml:space="preserve"> </v>
          </cell>
        </row>
        <row r="5547">
          <cell r="A5547" t="str">
            <v>91031000</v>
          </cell>
          <cell r="B5547" t="str">
            <v>Reveils et pendulettes a mouvement de montre, a pile ou accumulateur</v>
          </cell>
          <cell r="C5547">
            <v>38393</v>
          </cell>
          <cell r="D5547">
            <v>30</v>
          </cell>
          <cell r="E5547">
            <v>0</v>
          </cell>
          <cell r="F5547">
            <v>18</v>
          </cell>
          <cell r="G5547">
            <v>30</v>
          </cell>
          <cell r="H5547">
            <v>0</v>
          </cell>
          <cell r="I5547">
            <v>18</v>
          </cell>
          <cell r="J5547">
            <v>1</v>
          </cell>
          <cell r="K5547">
            <v>0</v>
          </cell>
          <cell r="L5547" t="str">
            <v>KGM</v>
          </cell>
          <cell r="M5547">
            <v>0</v>
          </cell>
          <cell r="N5547">
            <v>0</v>
          </cell>
          <cell r="O5547" t="str">
            <v>CLASSE</v>
          </cell>
          <cell r="P5547">
            <v>4</v>
          </cell>
          <cell r="Q5547">
            <v>54.4</v>
          </cell>
          <cell r="R5547">
            <v>31</v>
          </cell>
          <cell r="S5547">
            <v>54.400000000000006</v>
          </cell>
          <cell r="T5547" t="str">
            <v xml:space="preserve"> </v>
          </cell>
        </row>
        <row r="5548">
          <cell r="A5548" t="str">
            <v>91039000</v>
          </cell>
          <cell r="B5548" t="str">
            <v>Reveils et pendulettes,a mouvement de montre mecanique</v>
          </cell>
          <cell r="C5548">
            <v>38393</v>
          </cell>
          <cell r="D5548">
            <v>30</v>
          </cell>
          <cell r="E5548">
            <v>0</v>
          </cell>
          <cell r="F5548">
            <v>18</v>
          </cell>
          <cell r="G5548">
            <v>30</v>
          </cell>
          <cell r="H5548">
            <v>0</v>
          </cell>
          <cell r="I5548">
            <v>18</v>
          </cell>
          <cell r="J5548">
            <v>1</v>
          </cell>
          <cell r="K5548">
            <v>0</v>
          </cell>
          <cell r="L5548" t="str">
            <v>KGM</v>
          </cell>
          <cell r="M5548">
            <v>0</v>
          </cell>
          <cell r="N5548">
            <v>0</v>
          </cell>
          <cell r="O5548" t="str">
            <v>CLASSE</v>
          </cell>
          <cell r="P5548">
            <v>4</v>
          </cell>
          <cell r="Q5548">
            <v>54.4</v>
          </cell>
          <cell r="R5548">
            <v>31</v>
          </cell>
          <cell r="S5548">
            <v>54.400000000000006</v>
          </cell>
          <cell r="T5548" t="str">
            <v xml:space="preserve"> </v>
          </cell>
        </row>
        <row r="5549">
          <cell r="A5549" t="str">
            <v>91040000</v>
          </cell>
          <cell r="B5549" t="str">
            <v>Montres de tableaux de bord et similaires pour aerodynes, bateaux,..</v>
          </cell>
          <cell r="C5549">
            <v>38393</v>
          </cell>
          <cell r="D5549">
            <v>30</v>
          </cell>
          <cell r="E5549">
            <v>0</v>
          </cell>
          <cell r="F5549">
            <v>18</v>
          </cell>
          <cell r="G5549">
            <v>30</v>
          </cell>
          <cell r="H5549">
            <v>0</v>
          </cell>
          <cell r="I5549">
            <v>18</v>
          </cell>
          <cell r="J5549">
            <v>1</v>
          </cell>
          <cell r="K5549">
            <v>0</v>
          </cell>
          <cell r="L5549" t="str">
            <v>KGM</v>
          </cell>
          <cell r="M5549">
            <v>0</v>
          </cell>
          <cell r="N5549">
            <v>0</v>
          </cell>
          <cell r="O5549" t="str">
            <v>CLASSE</v>
          </cell>
          <cell r="P5549">
            <v>4</v>
          </cell>
          <cell r="Q5549">
            <v>54.4</v>
          </cell>
          <cell r="R5549">
            <v>31</v>
          </cell>
          <cell r="S5549">
            <v>54.400000000000006</v>
          </cell>
          <cell r="T5549" t="str">
            <v xml:space="preserve"> </v>
          </cell>
        </row>
        <row r="5550">
          <cell r="A5550" t="str">
            <v>91051100</v>
          </cell>
          <cell r="B5550" t="str">
            <v>Reveils a pile ou accumulateur ou fonctionnant sur secteur..</v>
          </cell>
          <cell r="C5550">
            <v>38393</v>
          </cell>
          <cell r="D5550">
            <v>30</v>
          </cell>
          <cell r="E5550">
            <v>0</v>
          </cell>
          <cell r="F5550">
            <v>18</v>
          </cell>
          <cell r="G5550">
            <v>30</v>
          </cell>
          <cell r="H5550">
            <v>0</v>
          </cell>
          <cell r="I5550">
            <v>18</v>
          </cell>
          <cell r="J5550">
            <v>1</v>
          </cell>
          <cell r="K5550">
            <v>0</v>
          </cell>
          <cell r="L5550" t="str">
            <v>KGM</v>
          </cell>
          <cell r="M5550">
            <v>0</v>
          </cell>
          <cell r="N5550">
            <v>0</v>
          </cell>
          <cell r="O5550" t="str">
            <v>CLASSE</v>
          </cell>
          <cell r="P5550">
            <v>4</v>
          </cell>
          <cell r="Q5550">
            <v>54.4</v>
          </cell>
          <cell r="R5550">
            <v>31</v>
          </cell>
          <cell r="S5550">
            <v>54.400000000000006</v>
          </cell>
          <cell r="T5550" t="str">
            <v xml:space="preserve"> </v>
          </cell>
        </row>
        <row r="5551">
          <cell r="A5551" t="str">
            <v>91051900</v>
          </cell>
          <cell r="B5551" t="str">
            <v>Reveils a mouvement  mecanique</v>
          </cell>
          <cell r="C5551">
            <v>38393</v>
          </cell>
          <cell r="D5551">
            <v>30</v>
          </cell>
          <cell r="E5551">
            <v>0</v>
          </cell>
          <cell r="F5551">
            <v>18</v>
          </cell>
          <cell r="G5551">
            <v>30</v>
          </cell>
          <cell r="H5551">
            <v>0</v>
          </cell>
          <cell r="I5551">
            <v>18</v>
          </cell>
          <cell r="J5551">
            <v>1</v>
          </cell>
          <cell r="K5551">
            <v>0</v>
          </cell>
          <cell r="L5551" t="str">
            <v>KGM</v>
          </cell>
          <cell r="M5551">
            <v>0</v>
          </cell>
          <cell r="N5551">
            <v>0</v>
          </cell>
          <cell r="O5551" t="str">
            <v>CLASSE</v>
          </cell>
          <cell r="P5551">
            <v>4</v>
          </cell>
          <cell r="Q5551">
            <v>54.4</v>
          </cell>
          <cell r="R5551">
            <v>31</v>
          </cell>
          <cell r="S5551">
            <v>54.400000000000006</v>
          </cell>
          <cell r="T5551" t="str">
            <v xml:space="preserve"> </v>
          </cell>
        </row>
        <row r="5552">
          <cell r="A5552" t="str">
            <v>91052100</v>
          </cell>
          <cell r="B5552" t="str">
            <v>Pendules, horloges murales a pile, accumulateur ou branchees sur secteur.</v>
          </cell>
          <cell r="C5552">
            <v>38393</v>
          </cell>
          <cell r="D5552">
            <v>30</v>
          </cell>
          <cell r="E5552">
            <v>0</v>
          </cell>
          <cell r="F5552">
            <v>18</v>
          </cell>
          <cell r="G5552">
            <v>30</v>
          </cell>
          <cell r="H5552">
            <v>0</v>
          </cell>
          <cell r="I5552">
            <v>18</v>
          </cell>
          <cell r="J5552">
            <v>1</v>
          </cell>
          <cell r="K5552">
            <v>0</v>
          </cell>
          <cell r="L5552" t="str">
            <v>KGM</v>
          </cell>
          <cell r="M5552">
            <v>0</v>
          </cell>
          <cell r="N5552">
            <v>0</v>
          </cell>
          <cell r="O5552" t="str">
            <v>CLASSE</v>
          </cell>
          <cell r="P5552">
            <v>4</v>
          </cell>
          <cell r="Q5552">
            <v>54.4</v>
          </cell>
          <cell r="R5552">
            <v>31</v>
          </cell>
          <cell r="S5552">
            <v>54.400000000000006</v>
          </cell>
          <cell r="T5552" t="str">
            <v xml:space="preserve"> </v>
          </cell>
        </row>
        <row r="5553">
          <cell r="A5553" t="str">
            <v>91052900</v>
          </cell>
          <cell r="B5553" t="str">
            <v>Pendules et horloges murales a mouvement mecanique</v>
          </cell>
          <cell r="C5553">
            <v>38393</v>
          </cell>
          <cell r="D5553">
            <v>30</v>
          </cell>
          <cell r="E5553">
            <v>0</v>
          </cell>
          <cell r="F5553">
            <v>18</v>
          </cell>
          <cell r="G5553">
            <v>30</v>
          </cell>
          <cell r="H5553">
            <v>0</v>
          </cell>
          <cell r="I5553">
            <v>18</v>
          </cell>
          <cell r="J5553">
            <v>1</v>
          </cell>
          <cell r="K5553">
            <v>0</v>
          </cell>
          <cell r="L5553" t="str">
            <v>KGM</v>
          </cell>
          <cell r="M5553">
            <v>0</v>
          </cell>
          <cell r="N5553">
            <v>0</v>
          </cell>
          <cell r="O5553" t="str">
            <v>CLASSE</v>
          </cell>
          <cell r="P5553">
            <v>4</v>
          </cell>
          <cell r="Q5553">
            <v>54.4</v>
          </cell>
          <cell r="R5553">
            <v>31</v>
          </cell>
          <cell r="S5553">
            <v>54.400000000000006</v>
          </cell>
          <cell r="T5553" t="str">
            <v xml:space="preserve"> </v>
          </cell>
        </row>
        <row r="5554">
          <cell r="A5554" t="str">
            <v>91059100</v>
          </cell>
          <cell r="B5554" t="str">
            <v>Appareils d'horlogerie a pile,accumulateur ou branches sur secteur</v>
          </cell>
          <cell r="C5554">
            <v>38393</v>
          </cell>
          <cell r="D5554">
            <v>30</v>
          </cell>
          <cell r="E5554">
            <v>0</v>
          </cell>
          <cell r="F5554">
            <v>18</v>
          </cell>
          <cell r="G5554">
            <v>30</v>
          </cell>
          <cell r="H5554">
            <v>0</v>
          </cell>
          <cell r="I5554">
            <v>18</v>
          </cell>
          <cell r="J5554">
            <v>1</v>
          </cell>
          <cell r="K5554">
            <v>0</v>
          </cell>
          <cell r="L5554" t="str">
            <v>KGM</v>
          </cell>
          <cell r="M5554">
            <v>0</v>
          </cell>
          <cell r="N5554">
            <v>0</v>
          </cell>
          <cell r="O5554" t="str">
            <v>CLASSE</v>
          </cell>
          <cell r="P5554">
            <v>4</v>
          </cell>
          <cell r="Q5554">
            <v>54.4</v>
          </cell>
          <cell r="R5554">
            <v>31</v>
          </cell>
          <cell r="S5554">
            <v>54.400000000000006</v>
          </cell>
          <cell r="T5554" t="str">
            <v xml:space="preserve"> </v>
          </cell>
        </row>
        <row r="5555">
          <cell r="A5555" t="str">
            <v>91059900</v>
          </cell>
          <cell r="B5555" t="str">
            <v>Appareils d'horlogerie,a mouvement mecanique</v>
          </cell>
          <cell r="C5555">
            <v>38393</v>
          </cell>
          <cell r="D5555">
            <v>30</v>
          </cell>
          <cell r="E5555">
            <v>0</v>
          </cell>
          <cell r="F5555">
            <v>18</v>
          </cell>
          <cell r="G5555">
            <v>30</v>
          </cell>
          <cell r="H5555">
            <v>0</v>
          </cell>
          <cell r="I5555">
            <v>18</v>
          </cell>
          <cell r="J5555">
            <v>1</v>
          </cell>
          <cell r="K5555">
            <v>0</v>
          </cell>
          <cell r="L5555" t="str">
            <v>KGM</v>
          </cell>
          <cell r="M5555">
            <v>0</v>
          </cell>
          <cell r="N5555">
            <v>0</v>
          </cell>
          <cell r="O5555" t="str">
            <v>CLASSE</v>
          </cell>
          <cell r="P5555">
            <v>4</v>
          </cell>
          <cell r="Q5555">
            <v>54.4</v>
          </cell>
          <cell r="R5555">
            <v>31</v>
          </cell>
          <cell r="S5555">
            <v>54.400000000000006</v>
          </cell>
          <cell r="T5555" t="str">
            <v xml:space="preserve"> </v>
          </cell>
        </row>
        <row r="5556">
          <cell r="A5556" t="str">
            <v>91061000</v>
          </cell>
          <cell r="B5556" t="str">
            <v>Horloges de pointage ; horodateurs et horocompteurs</v>
          </cell>
          <cell r="C5556">
            <v>38393</v>
          </cell>
          <cell r="D5556">
            <v>30</v>
          </cell>
          <cell r="E5556">
            <v>0</v>
          </cell>
          <cell r="F5556">
            <v>18</v>
          </cell>
          <cell r="G5556">
            <v>30</v>
          </cell>
          <cell r="H5556">
            <v>0</v>
          </cell>
          <cell r="I5556">
            <v>18</v>
          </cell>
          <cell r="J5556">
            <v>1</v>
          </cell>
          <cell r="K5556">
            <v>0</v>
          </cell>
          <cell r="L5556" t="str">
            <v>KGM</v>
          </cell>
          <cell r="M5556">
            <v>0</v>
          </cell>
          <cell r="N5556">
            <v>0</v>
          </cell>
          <cell r="O5556" t="str">
            <v>CLASSE</v>
          </cell>
          <cell r="P5556">
            <v>4</v>
          </cell>
          <cell r="Q5556">
            <v>54.4</v>
          </cell>
          <cell r="R5556">
            <v>31</v>
          </cell>
          <cell r="S5556">
            <v>54.400000000000006</v>
          </cell>
          <cell r="T5556" t="str">
            <v xml:space="preserve"> </v>
          </cell>
        </row>
        <row r="5557">
          <cell r="A5557" t="str">
            <v>91062000</v>
          </cell>
          <cell r="B5557" t="str">
            <v>Parcmetres</v>
          </cell>
          <cell r="C5557">
            <v>38393</v>
          </cell>
          <cell r="D5557">
            <v>30</v>
          </cell>
          <cell r="E5557">
            <v>0</v>
          </cell>
          <cell r="F5557">
            <v>18</v>
          </cell>
          <cell r="G5557">
            <v>30</v>
          </cell>
          <cell r="H5557">
            <v>0</v>
          </cell>
          <cell r="I5557">
            <v>18</v>
          </cell>
          <cell r="J5557">
            <v>1</v>
          </cell>
          <cell r="K5557">
            <v>0</v>
          </cell>
          <cell r="L5557" t="str">
            <v>KGM</v>
          </cell>
          <cell r="M5557">
            <v>0</v>
          </cell>
          <cell r="N5557">
            <v>0</v>
          </cell>
          <cell r="O5557" t="str">
            <v>CLASSE</v>
          </cell>
          <cell r="P5557">
            <v>4</v>
          </cell>
          <cell r="Q5557">
            <v>54.4</v>
          </cell>
          <cell r="R5557">
            <v>31</v>
          </cell>
          <cell r="S5557">
            <v>54.400000000000006</v>
          </cell>
          <cell r="T5557" t="str">
            <v xml:space="preserve"> </v>
          </cell>
        </row>
        <row r="5558">
          <cell r="A5558" t="str">
            <v>91069000</v>
          </cell>
          <cell r="B5558" t="str">
            <v>Appareils de controle du temps autre que du  910610 et 20</v>
          </cell>
          <cell r="C5558">
            <v>38393</v>
          </cell>
          <cell r="D5558">
            <v>30</v>
          </cell>
          <cell r="E5558">
            <v>0</v>
          </cell>
          <cell r="F5558">
            <v>18</v>
          </cell>
          <cell r="G5558">
            <v>30</v>
          </cell>
          <cell r="H5558">
            <v>0</v>
          </cell>
          <cell r="I5558">
            <v>18</v>
          </cell>
          <cell r="J5558">
            <v>1</v>
          </cell>
          <cell r="K5558">
            <v>0</v>
          </cell>
          <cell r="L5558" t="str">
            <v>KGM</v>
          </cell>
          <cell r="M5558">
            <v>0</v>
          </cell>
          <cell r="N5558">
            <v>0</v>
          </cell>
          <cell r="O5558" t="str">
            <v>CLASSE</v>
          </cell>
          <cell r="P5558">
            <v>4</v>
          </cell>
          <cell r="Q5558">
            <v>54.4</v>
          </cell>
          <cell r="R5558">
            <v>31</v>
          </cell>
          <cell r="S5558">
            <v>54.400000000000006</v>
          </cell>
          <cell r="T5558" t="str">
            <v xml:space="preserve"> </v>
          </cell>
        </row>
        <row r="5559">
          <cell r="A5559" t="str">
            <v>91070000</v>
          </cell>
          <cell r="B5559" t="str">
            <v>Interrupteurs horaires et declencheurs de mecanisme a temps donne.</v>
          </cell>
          <cell r="C5559">
            <v>38393</v>
          </cell>
          <cell r="D5559">
            <v>30</v>
          </cell>
          <cell r="E5559">
            <v>0</v>
          </cell>
          <cell r="F5559">
            <v>18</v>
          </cell>
          <cell r="G5559">
            <v>30</v>
          </cell>
          <cell r="H5559">
            <v>0</v>
          </cell>
          <cell r="I5559">
            <v>18</v>
          </cell>
          <cell r="J5559">
            <v>1</v>
          </cell>
          <cell r="K5559">
            <v>0</v>
          </cell>
          <cell r="L5559" t="str">
            <v>KGM</v>
          </cell>
          <cell r="M5559">
            <v>0</v>
          </cell>
          <cell r="N5559">
            <v>0</v>
          </cell>
          <cell r="O5559" t="str">
            <v>CLASSE</v>
          </cell>
          <cell r="P5559">
            <v>4</v>
          </cell>
          <cell r="Q5559">
            <v>54.4</v>
          </cell>
          <cell r="R5559">
            <v>31</v>
          </cell>
          <cell r="S5559">
            <v>54.400000000000006</v>
          </cell>
          <cell r="T5559" t="str">
            <v xml:space="preserve"> </v>
          </cell>
        </row>
        <row r="5560">
          <cell r="A5560" t="str">
            <v>91081100</v>
          </cell>
          <cell r="B5560" t="str">
            <v>Mouvements de montres complets a pile...a affichage mecanique</v>
          </cell>
          <cell r="C5560">
            <v>38393</v>
          </cell>
          <cell r="D5560">
            <v>30</v>
          </cell>
          <cell r="E5560">
            <v>0</v>
          </cell>
          <cell r="F5560">
            <v>18</v>
          </cell>
          <cell r="G5560">
            <v>30</v>
          </cell>
          <cell r="H5560">
            <v>0</v>
          </cell>
          <cell r="I5560">
            <v>18</v>
          </cell>
          <cell r="J5560">
            <v>1</v>
          </cell>
          <cell r="K5560">
            <v>0</v>
          </cell>
          <cell r="L5560" t="str">
            <v>KGM</v>
          </cell>
          <cell r="M5560">
            <v>0</v>
          </cell>
          <cell r="N5560">
            <v>0</v>
          </cell>
          <cell r="O5560" t="str">
            <v>CLASSE</v>
          </cell>
          <cell r="P5560">
            <v>4</v>
          </cell>
          <cell r="Q5560">
            <v>54.4</v>
          </cell>
          <cell r="R5560">
            <v>31</v>
          </cell>
          <cell r="S5560">
            <v>54.400000000000006</v>
          </cell>
          <cell r="T5560" t="str">
            <v xml:space="preserve"> </v>
          </cell>
        </row>
        <row r="5561">
          <cell r="A5561" t="str">
            <v>91081200</v>
          </cell>
          <cell r="B5561" t="str">
            <v>Mouvements de montres a pile,complet a affichage opto-electronique seulemt</v>
          </cell>
          <cell r="C5561">
            <v>38393</v>
          </cell>
          <cell r="D5561">
            <v>30</v>
          </cell>
          <cell r="E5561">
            <v>0</v>
          </cell>
          <cell r="F5561">
            <v>18</v>
          </cell>
          <cell r="G5561">
            <v>30</v>
          </cell>
          <cell r="H5561">
            <v>0</v>
          </cell>
          <cell r="I5561">
            <v>18</v>
          </cell>
          <cell r="J5561">
            <v>1</v>
          </cell>
          <cell r="K5561">
            <v>0</v>
          </cell>
          <cell r="L5561" t="str">
            <v>KGM</v>
          </cell>
          <cell r="M5561">
            <v>0</v>
          </cell>
          <cell r="N5561">
            <v>0</v>
          </cell>
          <cell r="O5561" t="str">
            <v>CLASSE</v>
          </cell>
          <cell r="P5561">
            <v>4</v>
          </cell>
          <cell r="Q5561">
            <v>54.4</v>
          </cell>
          <cell r="R5561">
            <v>31</v>
          </cell>
          <cell r="S5561">
            <v>54.400000000000006</v>
          </cell>
          <cell r="T5561" t="str">
            <v xml:space="preserve"> </v>
          </cell>
        </row>
        <row r="5562">
          <cell r="A5562" t="str">
            <v>91081900</v>
          </cell>
          <cell r="B5562" t="str">
            <v>Mouvements de montres, a pile ou accumulateur autres que du 910811 &amp;910812</v>
          </cell>
          <cell r="C5562">
            <v>38393</v>
          </cell>
          <cell r="D5562">
            <v>30</v>
          </cell>
          <cell r="E5562">
            <v>0</v>
          </cell>
          <cell r="F5562">
            <v>18</v>
          </cell>
          <cell r="G5562">
            <v>30</v>
          </cell>
          <cell r="H5562">
            <v>0</v>
          </cell>
          <cell r="I5562">
            <v>18</v>
          </cell>
          <cell r="J5562">
            <v>1</v>
          </cell>
          <cell r="K5562">
            <v>0</v>
          </cell>
          <cell r="L5562" t="str">
            <v>KGM</v>
          </cell>
          <cell r="M5562">
            <v>0</v>
          </cell>
          <cell r="N5562">
            <v>0</v>
          </cell>
          <cell r="O5562" t="str">
            <v>CLASSE</v>
          </cell>
          <cell r="P5562">
            <v>4</v>
          </cell>
          <cell r="Q5562">
            <v>54.4</v>
          </cell>
          <cell r="R5562">
            <v>31</v>
          </cell>
          <cell r="S5562">
            <v>54.400000000000006</v>
          </cell>
          <cell r="T5562" t="str">
            <v xml:space="preserve"> </v>
          </cell>
        </row>
        <row r="5563">
          <cell r="A5563" t="str">
            <v>91082000</v>
          </cell>
          <cell r="B5563" t="str">
            <v>Mouvements de montres complet a remontage automatique</v>
          </cell>
          <cell r="C5563">
            <v>38393</v>
          </cell>
          <cell r="D5563">
            <v>30</v>
          </cell>
          <cell r="E5563">
            <v>0</v>
          </cell>
          <cell r="F5563">
            <v>18</v>
          </cell>
          <cell r="G5563">
            <v>30</v>
          </cell>
          <cell r="H5563">
            <v>0</v>
          </cell>
          <cell r="I5563">
            <v>18</v>
          </cell>
          <cell r="J5563">
            <v>1</v>
          </cell>
          <cell r="K5563">
            <v>0</v>
          </cell>
          <cell r="L5563" t="str">
            <v>KGM</v>
          </cell>
          <cell r="M5563">
            <v>0</v>
          </cell>
          <cell r="N5563">
            <v>0</v>
          </cell>
          <cell r="O5563" t="str">
            <v>CLASSE</v>
          </cell>
          <cell r="P5563">
            <v>4</v>
          </cell>
          <cell r="Q5563">
            <v>54.4</v>
          </cell>
          <cell r="R5563">
            <v>31</v>
          </cell>
          <cell r="S5563">
            <v>54.400000000000006</v>
          </cell>
          <cell r="T5563" t="str">
            <v xml:space="preserve"> </v>
          </cell>
        </row>
        <row r="5564">
          <cell r="A5564" t="str">
            <v>91089000</v>
          </cell>
          <cell r="B5564" t="str">
            <v>mouvements de montres autres que ceux du910811 _x0005_910820</v>
          </cell>
          <cell r="C5564">
            <v>38393</v>
          </cell>
          <cell r="D5564">
            <v>30</v>
          </cell>
          <cell r="E5564">
            <v>0</v>
          </cell>
          <cell r="F5564">
            <v>18</v>
          </cell>
          <cell r="G5564">
            <v>30</v>
          </cell>
          <cell r="H5564">
            <v>0</v>
          </cell>
          <cell r="I5564">
            <v>18</v>
          </cell>
          <cell r="J5564">
            <v>1</v>
          </cell>
          <cell r="K5564">
            <v>0</v>
          </cell>
          <cell r="L5564" t="str">
            <v>KGM</v>
          </cell>
          <cell r="M5564">
            <v>0</v>
          </cell>
          <cell r="N5564">
            <v>0</v>
          </cell>
          <cell r="O5564" t="str">
            <v>CLASSE</v>
          </cell>
          <cell r="P5564">
            <v>4</v>
          </cell>
          <cell r="Q5564">
            <v>54.4</v>
          </cell>
          <cell r="R5564">
            <v>31</v>
          </cell>
          <cell r="S5564">
            <v>54.400000000000006</v>
          </cell>
          <cell r="T5564" t="str">
            <v xml:space="preserve"> </v>
          </cell>
        </row>
        <row r="5565">
          <cell r="A5565" t="str">
            <v>91091100</v>
          </cell>
          <cell r="B5565" t="str">
            <v>Mouvements d'horlogerie de reveils a pile,...complets et assembles</v>
          </cell>
          <cell r="C5565">
            <v>38393</v>
          </cell>
          <cell r="D5565">
            <v>30</v>
          </cell>
          <cell r="E5565">
            <v>0</v>
          </cell>
          <cell r="F5565">
            <v>18</v>
          </cell>
          <cell r="G5565">
            <v>30</v>
          </cell>
          <cell r="H5565">
            <v>0</v>
          </cell>
          <cell r="I5565">
            <v>18</v>
          </cell>
          <cell r="J5565">
            <v>1</v>
          </cell>
          <cell r="K5565">
            <v>0</v>
          </cell>
          <cell r="L5565" t="str">
            <v>KGM</v>
          </cell>
          <cell r="M5565">
            <v>0</v>
          </cell>
          <cell r="N5565">
            <v>0</v>
          </cell>
          <cell r="O5565" t="str">
            <v>CLASSE</v>
          </cell>
          <cell r="P5565">
            <v>4</v>
          </cell>
          <cell r="Q5565">
            <v>54.4</v>
          </cell>
          <cell r="R5565">
            <v>31</v>
          </cell>
          <cell r="S5565">
            <v>54.400000000000006</v>
          </cell>
          <cell r="T5565" t="str">
            <v xml:space="preserve"> </v>
          </cell>
        </row>
        <row r="5566">
          <cell r="A5566" t="str">
            <v>91091900</v>
          </cell>
          <cell r="B5566" t="str">
            <v>Mouvements d'horlogerie a pile,complets,assembles autres que du 910911</v>
          </cell>
          <cell r="C5566">
            <v>38393</v>
          </cell>
          <cell r="D5566">
            <v>30</v>
          </cell>
          <cell r="E5566">
            <v>0</v>
          </cell>
          <cell r="F5566">
            <v>18</v>
          </cell>
          <cell r="G5566">
            <v>30</v>
          </cell>
          <cell r="H5566">
            <v>0</v>
          </cell>
          <cell r="I5566">
            <v>18</v>
          </cell>
          <cell r="J5566">
            <v>1</v>
          </cell>
          <cell r="K5566">
            <v>0</v>
          </cell>
          <cell r="L5566" t="str">
            <v>KGM</v>
          </cell>
          <cell r="M5566">
            <v>0</v>
          </cell>
          <cell r="N5566">
            <v>0</v>
          </cell>
          <cell r="O5566" t="str">
            <v>CLASSE</v>
          </cell>
          <cell r="P5566">
            <v>4</v>
          </cell>
          <cell r="Q5566">
            <v>54.4</v>
          </cell>
          <cell r="R5566">
            <v>31</v>
          </cell>
          <cell r="S5566">
            <v>54.400000000000006</v>
          </cell>
          <cell r="T5566" t="str">
            <v xml:space="preserve"> </v>
          </cell>
        </row>
        <row r="5567">
          <cell r="A5567" t="str">
            <v>91099000</v>
          </cell>
          <cell r="B5567" t="str">
            <v>Mouvements d'horlogerie,complets et assembles,a mouvement mecanique</v>
          </cell>
          <cell r="C5567">
            <v>38393</v>
          </cell>
          <cell r="D5567">
            <v>30</v>
          </cell>
          <cell r="E5567">
            <v>0</v>
          </cell>
          <cell r="F5567">
            <v>18</v>
          </cell>
          <cell r="G5567">
            <v>30</v>
          </cell>
          <cell r="H5567">
            <v>0</v>
          </cell>
          <cell r="I5567">
            <v>18</v>
          </cell>
          <cell r="J5567">
            <v>1</v>
          </cell>
          <cell r="K5567">
            <v>0</v>
          </cell>
          <cell r="L5567" t="str">
            <v>KGM</v>
          </cell>
          <cell r="M5567">
            <v>0</v>
          </cell>
          <cell r="N5567">
            <v>0</v>
          </cell>
          <cell r="O5567" t="str">
            <v>CLASSE</v>
          </cell>
          <cell r="P5567">
            <v>4</v>
          </cell>
          <cell r="Q5567">
            <v>54.4</v>
          </cell>
          <cell r="R5567">
            <v>31</v>
          </cell>
          <cell r="S5567">
            <v>54.400000000000006</v>
          </cell>
          <cell r="T5567" t="str">
            <v xml:space="preserve"> </v>
          </cell>
        </row>
        <row r="5568">
          <cell r="A5568" t="str">
            <v>91101100</v>
          </cell>
          <cell r="B5568" t="str">
            <v>Mouvement complet de montre non assemble ou partillement assemble(chablon)</v>
          </cell>
          <cell r="C5568">
            <v>38393</v>
          </cell>
          <cell r="D5568">
            <v>30</v>
          </cell>
          <cell r="E5568">
            <v>0</v>
          </cell>
          <cell r="F5568">
            <v>18</v>
          </cell>
          <cell r="G5568">
            <v>30</v>
          </cell>
          <cell r="H5568">
            <v>0</v>
          </cell>
          <cell r="I5568">
            <v>18</v>
          </cell>
          <cell r="J5568">
            <v>1</v>
          </cell>
          <cell r="K5568">
            <v>0</v>
          </cell>
          <cell r="L5568" t="str">
            <v>KGM</v>
          </cell>
          <cell r="M5568">
            <v>0</v>
          </cell>
          <cell r="N5568">
            <v>0</v>
          </cell>
          <cell r="O5568" t="str">
            <v>CLASSE</v>
          </cell>
          <cell r="P5568">
            <v>4</v>
          </cell>
          <cell r="Q5568">
            <v>54.4</v>
          </cell>
          <cell r="R5568">
            <v>31</v>
          </cell>
          <cell r="S5568">
            <v>54.400000000000006</v>
          </cell>
          <cell r="T5568" t="str">
            <v xml:space="preserve"> </v>
          </cell>
        </row>
        <row r="5569">
          <cell r="A5569" t="str">
            <v>91101200</v>
          </cell>
          <cell r="B5569" t="str">
            <v>Mouvements de montres incomplets, assembles</v>
          </cell>
          <cell r="C5569">
            <v>38393</v>
          </cell>
          <cell r="D5569">
            <v>30</v>
          </cell>
          <cell r="E5569">
            <v>0</v>
          </cell>
          <cell r="F5569">
            <v>18</v>
          </cell>
          <cell r="G5569">
            <v>30</v>
          </cell>
          <cell r="H5569">
            <v>0</v>
          </cell>
          <cell r="I5569">
            <v>18</v>
          </cell>
          <cell r="J5569">
            <v>1</v>
          </cell>
          <cell r="K5569">
            <v>0</v>
          </cell>
          <cell r="L5569" t="str">
            <v>KGM</v>
          </cell>
          <cell r="M5569">
            <v>0</v>
          </cell>
          <cell r="N5569">
            <v>0</v>
          </cell>
          <cell r="O5569" t="str">
            <v>CLASSE</v>
          </cell>
          <cell r="P5569">
            <v>4</v>
          </cell>
          <cell r="Q5569">
            <v>54.4</v>
          </cell>
          <cell r="R5569">
            <v>31</v>
          </cell>
          <cell r="S5569">
            <v>54.400000000000006</v>
          </cell>
          <cell r="T5569" t="str">
            <v xml:space="preserve"> </v>
          </cell>
        </row>
        <row r="5570">
          <cell r="A5570" t="str">
            <v>91101900</v>
          </cell>
          <cell r="B5570" t="str">
            <v>Ebauches de mouvements de montres</v>
          </cell>
          <cell r="C5570">
            <v>38393</v>
          </cell>
          <cell r="D5570">
            <v>30</v>
          </cell>
          <cell r="E5570">
            <v>0</v>
          </cell>
          <cell r="F5570">
            <v>18</v>
          </cell>
          <cell r="G5570">
            <v>30</v>
          </cell>
          <cell r="H5570">
            <v>0</v>
          </cell>
          <cell r="I5570">
            <v>18</v>
          </cell>
          <cell r="J5570">
            <v>1</v>
          </cell>
          <cell r="K5570">
            <v>0</v>
          </cell>
          <cell r="L5570" t="str">
            <v>KGM</v>
          </cell>
          <cell r="M5570">
            <v>0</v>
          </cell>
          <cell r="N5570">
            <v>0</v>
          </cell>
          <cell r="O5570" t="str">
            <v>CLASSE</v>
          </cell>
          <cell r="P5570">
            <v>4</v>
          </cell>
          <cell r="Q5570">
            <v>54.4</v>
          </cell>
          <cell r="R5570">
            <v>31</v>
          </cell>
          <cell r="S5570">
            <v>54.400000000000006</v>
          </cell>
          <cell r="T5570" t="str">
            <v xml:space="preserve"> </v>
          </cell>
        </row>
        <row r="5571">
          <cell r="A5571" t="str">
            <v>91109000</v>
          </cell>
          <cell r="B5571" t="str">
            <v>Mouvements d'horlogerie incompl.assembles &amp;ebauches autres que 911011 a 19</v>
          </cell>
          <cell r="C5571">
            <v>38393</v>
          </cell>
          <cell r="D5571">
            <v>30</v>
          </cell>
          <cell r="E5571">
            <v>0</v>
          </cell>
          <cell r="F5571">
            <v>18</v>
          </cell>
          <cell r="G5571">
            <v>30</v>
          </cell>
          <cell r="H5571">
            <v>0</v>
          </cell>
          <cell r="I5571">
            <v>18</v>
          </cell>
          <cell r="J5571">
            <v>1</v>
          </cell>
          <cell r="K5571">
            <v>0</v>
          </cell>
          <cell r="L5571" t="str">
            <v>KGM</v>
          </cell>
          <cell r="M5571">
            <v>0</v>
          </cell>
          <cell r="N5571">
            <v>0</v>
          </cell>
          <cell r="O5571" t="str">
            <v>CLASSE</v>
          </cell>
          <cell r="P5571">
            <v>4</v>
          </cell>
          <cell r="Q5571">
            <v>54.4</v>
          </cell>
          <cell r="R5571">
            <v>31</v>
          </cell>
          <cell r="S5571">
            <v>54.400000000000006</v>
          </cell>
          <cell r="T5571" t="str">
            <v xml:space="preserve"> </v>
          </cell>
        </row>
        <row r="5572">
          <cell r="A5572" t="str">
            <v>91111000</v>
          </cell>
          <cell r="B5572" t="str">
            <v>Boites de montres en metaux precieux ou plaques,doubles de metaux precieux</v>
          </cell>
          <cell r="C5572">
            <v>38393</v>
          </cell>
          <cell r="D5572">
            <v>30</v>
          </cell>
          <cell r="E5572">
            <v>0</v>
          </cell>
          <cell r="F5572">
            <v>18</v>
          </cell>
          <cell r="G5572">
            <v>30</v>
          </cell>
          <cell r="H5572">
            <v>0</v>
          </cell>
          <cell r="I5572">
            <v>18</v>
          </cell>
          <cell r="J5572">
            <v>1</v>
          </cell>
          <cell r="K5572">
            <v>0</v>
          </cell>
          <cell r="L5572" t="str">
            <v>KGM</v>
          </cell>
          <cell r="M5572">
            <v>0</v>
          </cell>
          <cell r="N5572">
            <v>0</v>
          </cell>
          <cell r="O5572" t="str">
            <v>CLASSE</v>
          </cell>
          <cell r="P5572">
            <v>4</v>
          </cell>
          <cell r="Q5572">
            <v>54.4</v>
          </cell>
          <cell r="R5572">
            <v>31</v>
          </cell>
          <cell r="S5572">
            <v>54.400000000000006</v>
          </cell>
          <cell r="T5572" t="str">
            <v xml:space="preserve"> </v>
          </cell>
        </row>
        <row r="5573">
          <cell r="A5573" t="str">
            <v>91112000</v>
          </cell>
          <cell r="B5573" t="str">
            <v>Boites de montres en metaux communs, meme dores ou argentes</v>
          </cell>
          <cell r="C5573">
            <v>38393</v>
          </cell>
          <cell r="D5573">
            <v>30</v>
          </cell>
          <cell r="E5573">
            <v>0</v>
          </cell>
          <cell r="F5573">
            <v>18</v>
          </cell>
          <cell r="G5573">
            <v>30</v>
          </cell>
          <cell r="H5573">
            <v>0</v>
          </cell>
          <cell r="I5573">
            <v>18</v>
          </cell>
          <cell r="J5573">
            <v>1</v>
          </cell>
          <cell r="K5573">
            <v>0</v>
          </cell>
          <cell r="L5573" t="str">
            <v>KGM</v>
          </cell>
          <cell r="M5573">
            <v>0</v>
          </cell>
          <cell r="N5573">
            <v>0</v>
          </cell>
          <cell r="O5573" t="str">
            <v>CLASSE</v>
          </cell>
          <cell r="P5573">
            <v>4</v>
          </cell>
          <cell r="Q5573">
            <v>54.4</v>
          </cell>
          <cell r="R5573">
            <v>31</v>
          </cell>
          <cell r="S5573">
            <v>54.400000000000006</v>
          </cell>
          <cell r="T5573" t="str">
            <v xml:space="preserve"> </v>
          </cell>
        </row>
        <row r="5574">
          <cell r="A5574" t="str">
            <v>91118000</v>
          </cell>
          <cell r="B5574" t="str">
            <v>Boites de montres des n.9101 ou 9102 en plastique</v>
          </cell>
          <cell r="C5574">
            <v>38393</v>
          </cell>
          <cell r="D5574">
            <v>30</v>
          </cell>
          <cell r="E5574">
            <v>0</v>
          </cell>
          <cell r="F5574">
            <v>18</v>
          </cell>
          <cell r="G5574">
            <v>30</v>
          </cell>
          <cell r="H5574">
            <v>0</v>
          </cell>
          <cell r="I5574">
            <v>18</v>
          </cell>
          <cell r="J5574">
            <v>1</v>
          </cell>
          <cell r="K5574">
            <v>0</v>
          </cell>
          <cell r="L5574" t="str">
            <v>KGM</v>
          </cell>
          <cell r="M5574">
            <v>0</v>
          </cell>
          <cell r="N5574">
            <v>0</v>
          </cell>
          <cell r="O5574" t="str">
            <v>CLASSE</v>
          </cell>
          <cell r="P5574">
            <v>4</v>
          </cell>
          <cell r="Q5574">
            <v>54.4</v>
          </cell>
          <cell r="R5574">
            <v>31</v>
          </cell>
          <cell r="S5574">
            <v>54.400000000000006</v>
          </cell>
          <cell r="T5574" t="str">
            <v xml:space="preserve"> </v>
          </cell>
        </row>
        <row r="5575">
          <cell r="A5575" t="str">
            <v>91119000</v>
          </cell>
          <cell r="B5575" t="str">
            <v>Parties de boites de montres des n.91.01 ou 91.02</v>
          </cell>
          <cell r="C5575">
            <v>38393</v>
          </cell>
          <cell r="D5575">
            <v>30</v>
          </cell>
          <cell r="E5575">
            <v>0</v>
          </cell>
          <cell r="F5575">
            <v>18</v>
          </cell>
          <cell r="G5575">
            <v>30</v>
          </cell>
          <cell r="H5575">
            <v>0</v>
          </cell>
          <cell r="I5575">
            <v>18</v>
          </cell>
          <cell r="J5575">
            <v>1</v>
          </cell>
          <cell r="K5575">
            <v>0</v>
          </cell>
          <cell r="L5575" t="str">
            <v>KGM</v>
          </cell>
          <cell r="M5575">
            <v>0</v>
          </cell>
          <cell r="N5575">
            <v>0</v>
          </cell>
          <cell r="O5575" t="str">
            <v>CLASSE</v>
          </cell>
          <cell r="P5575">
            <v>4</v>
          </cell>
          <cell r="Q5575">
            <v>54.4</v>
          </cell>
          <cell r="R5575">
            <v>31</v>
          </cell>
          <cell r="S5575">
            <v>54.400000000000006</v>
          </cell>
          <cell r="T5575" t="str">
            <v xml:space="preserve"> </v>
          </cell>
        </row>
        <row r="5576">
          <cell r="A5576" t="str">
            <v>91122000</v>
          </cell>
          <cell r="B5576" t="str">
            <v>Cages et cabinets</v>
          </cell>
          <cell r="C5576">
            <v>38393</v>
          </cell>
          <cell r="D5576">
            <v>30</v>
          </cell>
          <cell r="E5576">
            <v>0</v>
          </cell>
          <cell r="F5576">
            <v>18</v>
          </cell>
          <cell r="G5576">
            <v>30</v>
          </cell>
          <cell r="H5576">
            <v>0</v>
          </cell>
          <cell r="I5576">
            <v>18</v>
          </cell>
          <cell r="J5576">
            <v>1</v>
          </cell>
          <cell r="K5576">
            <v>0</v>
          </cell>
          <cell r="L5576" t="str">
            <v>KGM</v>
          </cell>
          <cell r="M5576">
            <v>0</v>
          </cell>
          <cell r="N5576">
            <v>0</v>
          </cell>
          <cell r="O5576" t="str">
            <v>CLASSE</v>
          </cell>
          <cell r="P5576">
            <v>4</v>
          </cell>
          <cell r="Q5576">
            <v>54.4</v>
          </cell>
          <cell r="R5576">
            <v>31</v>
          </cell>
          <cell r="S5576">
            <v>54.400000000000006</v>
          </cell>
          <cell r="T5576" t="str">
            <v xml:space="preserve"> </v>
          </cell>
        </row>
        <row r="5577">
          <cell r="A5577" t="str">
            <v>91129000</v>
          </cell>
          <cell r="B5577" t="str">
            <v>Parties de cages et cabinets d'appareils d'horlogerie</v>
          </cell>
          <cell r="C5577">
            <v>38393</v>
          </cell>
          <cell r="D5577">
            <v>30</v>
          </cell>
          <cell r="E5577">
            <v>0</v>
          </cell>
          <cell r="F5577">
            <v>18</v>
          </cell>
          <cell r="G5577">
            <v>30</v>
          </cell>
          <cell r="H5577">
            <v>0</v>
          </cell>
          <cell r="I5577">
            <v>18</v>
          </cell>
          <cell r="J5577">
            <v>1</v>
          </cell>
          <cell r="K5577">
            <v>0</v>
          </cell>
          <cell r="L5577" t="str">
            <v>KGM</v>
          </cell>
          <cell r="M5577">
            <v>0</v>
          </cell>
          <cell r="N5577">
            <v>0</v>
          </cell>
          <cell r="O5577" t="str">
            <v>CLASSE</v>
          </cell>
          <cell r="P5577">
            <v>4</v>
          </cell>
          <cell r="Q5577">
            <v>54.4</v>
          </cell>
          <cell r="R5577">
            <v>31</v>
          </cell>
          <cell r="S5577">
            <v>54.400000000000006</v>
          </cell>
          <cell r="T5577" t="str">
            <v xml:space="preserve"> </v>
          </cell>
        </row>
        <row r="5578">
          <cell r="A5578" t="str">
            <v>91131000</v>
          </cell>
          <cell r="B5578" t="str">
            <v>Bracelets de montres, en plaques ou doubles de metaux precieux</v>
          </cell>
          <cell r="C5578">
            <v>38393</v>
          </cell>
          <cell r="D5578">
            <v>30</v>
          </cell>
          <cell r="E5578">
            <v>0</v>
          </cell>
          <cell r="F5578">
            <v>18</v>
          </cell>
          <cell r="G5578">
            <v>30</v>
          </cell>
          <cell r="H5578">
            <v>0</v>
          </cell>
          <cell r="I5578">
            <v>18</v>
          </cell>
          <cell r="J5578">
            <v>1</v>
          </cell>
          <cell r="K5578">
            <v>0</v>
          </cell>
          <cell r="L5578" t="str">
            <v>KGM</v>
          </cell>
          <cell r="M5578">
            <v>0</v>
          </cell>
          <cell r="N5578">
            <v>0</v>
          </cell>
          <cell r="O5578" t="str">
            <v>CLASSE</v>
          </cell>
          <cell r="P5578">
            <v>4</v>
          </cell>
          <cell r="Q5578">
            <v>54.4</v>
          </cell>
          <cell r="R5578">
            <v>31</v>
          </cell>
          <cell r="S5578">
            <v>54.400000000000006</v>
          </cell>
          <cell r="T5578" t="str">
            <v xml:space="preserve"> </v>
          </cell>
        </row>
        <row r="5579">
          <cell r="A5579" t="str">
            <v>91132000</v>
          </cell>
          <cell r="B5579" t="str">
            <v>Bracelets de montres, en metaux communs, meme dores ou argentes</v>
          </cell>
          <cell r="C5579">
            <v>38393</v>
          </cell>
          <cell r="D5579">
            <v>30</v>
          </cell>
          <cell r="E5579">
            <v>0</v>
          </cell>
          <cell r="F5579">
            <v>18</v>
          </cell>
          <cell r="G5579">
            <v>30</v>
          </cell>
          <cell r="H5579">
            <v>0</v>
          </cell>
          <cell r="I5579">
            <v>18</v>
          </cell>
          <cell r="J5579">
            <v>1</v>
          </cell>
          <cell r="K5579">
            <v>0</v>
          </cell>
          <cell r="L5579" t="str">
            <v>KGM</v>
          </cell>
          <cell r="M5579">
            <v>0</v>
          </cell>
          <cell r="N5579">
            <v>0</v>
          </cell>
          <cell r="O5579" t="str">
            <v>CLASSE</v>
          </cell>
          <cell r="P5579">
            <v>4</v>
          </cell>
          <cell r="Q5579">
            <v>54.4</v>
          </cell>
          <cell r="R5579">
            <v>31</v>
          </cell>
          <cell r="S5579">
            <v>54.400000000000006</v>
          </cell>
          <cell r="T5579" t="str">
            <v xml:space="preserve"> </v>
          </cell>
        </row>
        <row r="5580">
          <cell r="A5580" t="str">
            <v>91139000</v>
          </cell>
          <cell r="B5580" t="str">
            <v>Bracelets de montres, en bijouterie fantaisie et leurs parties</v>
          </cell>
          <cell r="C5580">
            <v>38393</v>
          </cell>
          <cell r="D5580">
            <v>30</v>
          </cell>
          <cell r="E5580">
            <v>0</v>
          </cell>
          <cell r="F5580">
            <v>18</v>
          </cell>
          <cell r="G5580">
            <v>30</v>
          </cell>
          <cell r="H5580">
            <v>0</v>
          </cell>
          <cell r="I5580">
            <v>18</v>
          </cell>
          <cell r="J5580">
            <v>1</v>
          </cell>
          <cell r="K5580">
            <v>0</v>
          </cell>
          <cell r="L5580" t="str">
            <v>KGM</v>
          </cell>
          <cell r="M5580">
            <v>0</v>
          </cell>
          <cell r="N5580">
            <v>0</v>
          </cell>
          <cell r="O5580" t="str">
            <v>CLASSE</v>
          </cell>
          <cell r="P5580">
            <v>4</v>
          </cell>
          <cell r="Q5580">
            <v>54.4</v>
          </cell>
          <cell r="R5580">
            <v>31</v>
          </cell>
          <cell r="S5580">
            <v>54.400000000000006</v>
          </cell>
          <cell r="T5580" t="str">
            <v xml:space="preserve"> </v>
          </cell>
        </row>
        <row r="5581">
          <cell r="A5581" t="str">
            <v>91141000</v>
          </cell>
          <cell r="B5581" t="str">
            <v>Ressorts d'horlogerie, y compris les ressorts spiraux</v>
          </cell>
          <cell r="C5581">
            <v>38393</v>
          </cell>
          <cell r="D5581">
            <v>30</v>
          </cell>
          <cell r="E5581">
            <v>0</v>
          </cell>
          <cell r="F5581">
            <v>18</v>
          </cell>
          <cell r="G5581">
            <v>30</v>
          </cell>
          <cell r="H5581">
            <v>0</v>
          </cell>
          <cell r="I5581">
            <v>18</v>
          </cell>
          <cell r="J5581">
            <v>1</v>
          </cell>
          <cell r="K5581">
            <v>0</v>
          </cell>
          <cell r="L5581" t="str">
            <v>KGM</v>
          </cell>
          <cell r="M5581">
            <v>0</v>
          </cell>
          <cell r="N5581">
            <v>0</v>
          </cell>
          <cell r="O5581" t="str">
            <v>CLASSE</v>
          </cell>
          <cell r="P5581">
            <v>4</v>
          </cell>
          <cell r="Q5581">
            <v>54.4</v>
          </cell>
          <cell r="R5581">
            <v>31</v>
          </cell>
          <cell r="S5581">
            <v>54.400000000000006</v>
          </cell>
          <cell r="T5581" t="str">
            <v xml:space="preserve"> </v>
          </cell>
        </row>
        <row r="5582">
          <cell r="A5582" t="str">
            <v>91142000</v>
          </cell>
          <cell r="B5582" t="str">
            <v>Pierres d'horlogerie</v>
          </cell>
          <cell r="C5582">
            <v>38393</v>
          </cell>
          <cell r="D5582">
            <v>30</v>
          </cell>
          <cell r="E5582">
            <v>0</v>
          </cell>
          <cell r="F5582">
            <v>18</v>
          </cell>
          <cell r="G5582">
            <v>30</v>
          </cell>
          <cell r="H5582">
            <v>0</v>
          </cell>
          <cell r="I5582">
            <v>18</v>
          </cell>
          <cell r="J5582">
            <v>1</v>
          </cell>
          <cell r="K5582">
            <v>0</v>
          </cell>
          <cell r="L5582" t="str">
            <v>KGM</v>
          </cell>
          <cell r="M5582">
            <v>0</v>
          </cell>
          <cell r="N5582">
            <v>0</v>
          </cell>
          <cell r="O5582" t="str">
            <v>CLASSE</v>
          </cell>
          <cell r="P5582">
            <v>4</v>
          </cell>
          <cell r="Q5582">
            <v>54.4</v>
          </cell>
          <cell r="R5582">
            <v>31</v>
          </cell>
          <cell r="S5582">
            <v>54.400000000000006</v>
          </cell>
          <cell r="T5582" t="str">
            <v xml:space="preserve"> </v>
          </cell>
        </row>
        <row r="5583">
          <cell r="A5583" t="str">
            <v>91143000</v>
          </cell>
          <cell r="B5583" t="str">
            <v>Cadrans d'horlogerie</v>
          </cell>
          <cell r="C5583">
            <v>38393</v>
          </cell>
          <cell r="D5583">
            <v>30</v>
          </cell>
          <cell r="E5583">
            <v>0</v>
          </cell>
          <cell r="F5583">
            <v>18</v>
          </cell>
          <cell r="G5583">
            <v>30</v>
          </cell>
          <cell r="H5583">
            <v>0</v>
          </cell>
          <cell r="I5583">
            <v>18</v>
          </cell>
          <cell r="J5583">
            <v>1</v>
          </cell>
          <cell r="K5583">
            <v>0</v>
          </cell>
          <cell r="L5583" t="str">
            <v>KGM</v>
          </cell>
          <cell r="M5583">
            <v>0</v>
          </cell>
          <cell r="N5583">
            <v>0</v>
          </cell>
          <cell r="O5583" t="str">
            <v>CLASSE</v>
          </cell>
          <cell r="P5583">
            <v>4</v>
          </cell>
          <cell r="Q5583">
            <v>54.4</v>
          </cell>
          <cell r="R5583">
            <v>31</v>
          </cell>
          <cell r="S5583">
            <v>54.400000000000006</v>
          </cell>
          <cell r="T5583" t="str">
            <v xml:space="preserve"> </v>
          </cell>
        </row>
        <row r="5584">
          <cell r="A5584" t="str">
            <v>91144000</v>
          </cell>
          <cell r="B5584" t="str">
            <v>Platines et ponts d'horlogerie</v>
          </cell>
          <cell r="C5584">
            <v>38393</v>
          </cell>
          <cell r="D5584">
            <v>30</v>
          </cell>
          <cell r="E5584">
            <v>0</v>
          </cell>
          <cell r="F5584">
            <v>18</v>
          </cell>
          <cell r="G5584">
            <v>30</v>
          </cell>
          <cell r="H5584">
            <v>0</v>
          </cell>
          <cell r="I5584">
            <v>18</v>
          </cell>
          <cell r="J5584">
            <v>1</v>
          </cell>
          <cell r="K5584">
            <v>0</v>
          </cell>
          <cell r="L5584" t="str">
            <v>KGM</v>
          </cell>
          <cell r="M5584">
            <v>0</v>
          </cell>
          <cell r="N5584">
            <v>0</v>
          </cell>
          <cell r="O5584" t="str">
            <v>CLASSE</v>
          </cell>
          <cell r="P5584">
            <v>4</v>
          </cell>
          <cell r="Q5584">
            <v>54.4</v>
          </cell>
          <cell r="R5584">
            <v>31</v>
          </cell>
          <cell r="S5584">
            <v>54.400000000000006</v>
          </cell>
          <cell r="T5584" t="str">
            <v xml:space="preserve"> </v>
          </cell>
        </row>
        <row r="5585">
          <cell r="A5585" t="str">
            <v>91149000</v>
          </cell>
          <cell r="B5585" t="str">
            <v>Fournitures d'horlogerie non reprises dans le ch 91</v>
          </cell>
          <cell r="C5585">
            <v>38393</v>
          </cell>
          <cell r="D5585">
            <v>30</v>
          </cell>
          <cell r="E5585">
            <v>0</v>
          </cell>
          <cell r="F5585">
            <v>18</v>
          </cell>
          <cell r="G5585">
            <v>30</v>
          </cell>
          <cell r="H5585">
            <v>0</v>
          </cell>
          <cell r="I5585">
            <v>18</v>
          </cell>
          <cell r="J5585">
            <v>1</v>
          </cell>
          <cell r="K5585">
            <v>0</v>
          </cell>
          <cell r="L5585" t="str">
            <v>KGM</v>
          </cell>
          <cell r="M5585">
            <v>0</v>
          </cell>
          <cell r="N5585">
            <v>0</v>
          </cell>
          <cell r="O5585" t="str">
            <v>CLASSE</v>
          </cell>
          <cell r="P5585">
            <v>4</v>
          </cell>
          <cell r="Q5585">
            <v>54.4</v>
          </cell>
          <cell r="R5585">
            <v>31</v>
          </cell>
          <cell r="S5585">
            <v>54.400000000000006</v>
          </cell>
          <cell r="T5585" t="str">
            <v xml:space="preserve"> </v>
          </cell>
        </row>
        <row r="5586">
          <cell r="A5586" t="str">
            <v>92011000</v>
          </cell>
          <cell r="B5586" t="str">
            <v>Pianos droits</v>
          </cell>
          <cell r="C5586">
            <v>38393</v>
          </cell>
          <cell r="D5586">
            <v>30</v>
          </cell>
          <cell r="E5586">
            <v>0</v>
          </cell>
          <cell r="F5586">
            <v>18</v>
          </cell>
          <cell r="G5586">
            <v>30</v>
          </cell>
          <cell r="H5586">
            <v>0</v>
          </cell>
          <cell r="I5586">
            <v>18</v>
          </cell>
          <cell r="J5586">
            <v>1</v>
          </cell>
          <cell r="K5586">
            <v>0</v>
          </cell>
          <cell r="L5586" t="str">
            <v>NMB</v>
          </cell>
          <cell r="M5586">
            <v>0</v>
          </cell>
          <cell r="N5586">
            <v>0</v>
          </cell>
          <cell r="O5586" t="str">
            <v>CLASSE</v>
          </cell>
          <cell r="P5586">
            <v>4</v>
          </cell>
          <cell r="Q5586">
            <v>54.4</v>
          </cell>
          <cell r="R5586">
            <v>31</v>
          </cell>
          <cell r="S5586">
            <v>54.400000000000006</v>
          </cell>
          <cell r="T5586" t="str">
            <v xml:space="preserve"> </v>
          </cell>
        </row>
        <row r="5587">
          <cell r="A5587" t="str">
            <v>92012000</v>
          </cell>
          <cell r="B5587" t="str">
            <v>Pianos a queue</v>
          </cell>
          <cell r="C5587">
            <v>38393</v>
          </cell>
          <cell r="D5587">
            <v>30</v>
          </cell>
          <cell r="E5587">
            <v>0</v>
          </cell>
          <cell r="F5587">
            <v>18</v>
          </cell>
          <cell r="G5587">
            <v>30</v>
          </cell>
          <cell r="H5587">
            <v>0</v>
          </cell>
          <cell r="I5587">
            <v>18</v>
          </cell>
          <cell r="J5587">
            <v>1</v>
          </cell>
          <cell r="K5587">
            <v>0</v>
          </cell>
          <cell r="L5587" t="str">
            <v>NMB</v>
          </cell>
          <cell r="M5587">
            <v>0</v>
          </cell>
          <cell r="N5587">
            <v>0</v>
          </cell>
          <cell r="O5587" t="str">
            <v>CLASSE</v>
          </cell>
          <cell r="P5587">
            <v>4</v>
          </cell>
          <cell r="Q5587">
            <v>54.4</v>
          </cell>
          <cell r="R5587">
            <v>31</v>
          </cell>
          <cell r="S5587">
            <v>54.400000000000006</v>
          </cell>
          <cell r="T5587" t="str">
            <v xml:space="preserve"> </v>
          </cell>
        </row>
        <row r="5588">
          <cell r="A5588" t="str">
            <v>92019000</v>
          </cell>
          <cell r="B5588" t="str">
            <v>Clavecins et instruments a cordes a clavier</v>
          </cell>
          <cell r="C5588">
            <v>38393</v>
          </cell>
          <cell r="D5588">
            <v>30</v>
          </cell>
          <cell r="E5588">
            <v>0</v>
          </cell>
          <cell r="F5588">
            <v>18</v>
          </cell>
          <cell r="G5588">
            <v>30</v>
          </cell>
          <cell r="H5588">
            <v>0</v>
          </cell>
          <cell r="I5588">
            <v>18</v>
          </cell>
          <cell r="J5588">
            <v>1</v>
          </cell>
          <cell r="K5588">
            <v>0</v>
          </cell>
          <cell r="L5588" t="str">
            <v>NMB</v>
          </cell>
          <cell r="M5588">
            <v>0</v>
          </cell>
          <cell r="N5588">
            <v>0</v>
          </cell>
          <cell r="O5588" t="str">
            <v>CLASSE</v>
          </cell>
          <cell r="P5588">
            <v>4</v>
          </cell>
          <cell r="Q5588">
            <v>54.4</v>
          </cell>
          <cell r="R5588">
            <v>31</v>
          </cell>
          <cell r="S5588">
            <v>54.400000000000006</v>
          </cell>
          <cell r="T5588" t="str">
            <v xml:space="preserve"> </v>
          </cell>
        </row>
        <row r="5589">
          <cell r="A5589" t="str">
            <v>92021000</v>
          </cell>
          <cell r="B5589" t="str">
            <v>Instruments a cordes frottees a l'aide d'un archet</v>
          </cell>
          <cell r="C5589">
            <v>38393</v>
          </cell>
          <cell r="D5589">
            <v>30</v>
          </cell>
          <cell r="E5589">
            <v>0</v>
          </cell>
          <cell r="F5589">
            <v>18</v>
          </cell>
          <cell r="G5589">
            <v>30</v>
          </cell>
          <cell r="H5589">
            <v>0</v>
          </cell>
          <cell r="I5589">
            <v>18</v>
          </cell>
          <cell r="J5589">
            <v>1</v>
          </cell>
          <cell r="K5589">
            <v>0</v>
          </cell>
          <cell r="L5589" t="str">
            <v>NMB</v>
          </cell>
          <cell r="M5589">
            <v>0</v>
          </cell>
          <cell r="N5589">
            <v>0</v>
          </cell>
          <cell r="O5589" t="str">
            <v>CLASSE</v>
          </cell>
          <cell r="P5589">
            <v>4</v>
          </cell>
          <cell r="Q5589">
            <v>54.4</v>
          </cell>
          <cell r="R5589">
            <v>31</v>
          </cell>
          <cell r="S5589">
            <v>54.400000000000006</v>
          </cell>
          <cell r="T5589" t="str">
            <v xml:space="preserve"> </v>
          </cell>
        </row>
        <row r="5590">
          <cell r="A5590" t="str">
            <v>92029000</v>
          </cell>
          <cell r="B5590" t="str">
            <v>Instruments a cordes autres que du 920210</v>
          </cell>
          <cell r="C5590">
            <v>38393</v>
          </cell>
          <cell r="D5590">
            <v>30</v>
          </cell>
          <cell r="E5590">
            <v>0</v>
          </cell>
          <cell r="F5590">
            <v>18</v>
          </cell>
          <cell r="G5590">
            <v>30</v>
          </cell>
          <cell r="H5590">
            <v>0</v>
          </cell>
          <cell r="I5590">
            <v>18</v>
          </cell>
          <cell r="J5590">
            <v>1</v>
          </cell>
          <cell r="K5590">
            <v>0</v>
          </cell>
          <cell r="L5590" t="str">
            <v>NMB</v>
          </cell>
          <cell r="M5590">
            <v>0</v>
          </cell>
          <cell r="N5590">
            <v>0</v>
          </cell>
          <cell r="O5590" t="str">
            <v>CLASSE</v>
          </cell>
          <cell r="P5590">
            <v>4</v>
          </cell>
          <cell r="Q5590">
            <v>54.4</v>
          </cell>
          <cell r="R5590">
            <v>31</v>
          </cell>
          <cell r="S5590">
            <v>54.400000000000006</v>
          </cell>
          <cell r="T5590" t="str">
            <v xml:space="preserve"> </v>
          </cell>
        </row>
        <row r="5591">
          <cell r="A5591" t="str">
            <v>92030000</v>
          </cell>
          <cell r="B5591" t="str">
            <v>Orgues a tuyaux et clavier,harmoniums et instruments similaires a clavier</v>
          </cell>
          <cell r="C5591">
            <v>38393</v>
          </cell>
          <cell r="D5591">
            <v>30</v>
          </cell>
          <cell r="E5591">
            <v>0</v>
          </cell>
          <cell r="F5591">
            <v>18</v>
          </cell>
          <cell r="G5591">
            <v>30</v>
          </cell>
          <cell r="H5591">
            <v>0</v>
          </cell>
          <cell r="I5591">
            <v>18</v>
          </cell>
          <cell r="J5591">
            <v>1</v>
          </cell>
          <cell r="K5591">
            <v>0</v>
          </cell>
          <cell r="L5591" t="str">
            <v>NMB</v>
          </cell>
          <cell r="M5591">
            <v>0</v>
          </cell>
          <cell r="N5591">
            <v>0</v>
          </cell>
          <cell r="O5591" t="str">
            <v>CLASSE</v>
          </cell>
          <cell r="P5591">
            <v>4</v>
          </cell>
          <cell r="Q5591">
            <v>54.4</v>
          </cell>
          <cell r="R5591">
            <v>31</v>
          </cell>
          <cell r="S5591">
            <v>54.400000000000006</v>
          </cell>
          <cell r="T5591" t="str">
            <v xml:space="preserve"> </v>
          </cell>
        </row>
        <row r="5592">
          <cell r="A5592" t="str">
            <v>92041000</v>
          </cell>
          <cell r="B5592" t="str">
            <v>Accordeons et instruments similaires</v>
          </cell>
          <cell r="C5592">
            <v>38393</v>
          </cell>
          <cell r="D5592">
            <v>30</v>
          </cell>
          <cell r="E5592">
            <v>0</v>
          </cell>
          <cell r="F5592">
            <v>18</v>
          </cell>
          <cell r="G5592">
            <v>30</v>
          </cell>
          <cell r="H5592">
            <v>0</v>
          </cell>
          <cell r="I5592">
            <v>18</v>
          </cell>
          <cell r="J5592">
            <v>1</v>
          </cell>
          <cell r="K5592">
            <v>0</v>
          </cell>
          <cell r="L5592" t="str">
            <v>NMB</v>
          </cell>
          <cell r="M5592">
            <v>0</v>
          </cell>
          <cell r="N5592">
            <v>0</v>
          </cell>
          <cell r="O5592" t="str">
            <v>CLASSE</v>
          </cell>
          <cell r="P5592">
            <v>4</v>
          </cell>
          <cell r="Q5592">
            <v>54.4</v>
          </cell>
          <cell r="R5592">
            <v>31</v>
          </cell>
          <cell r="S5592">
            <v>54.400000000000006</v>
          </cell>
          <cell r="T5592" t="str">
            <v xml:space="preserve"> </v>
          </cell>
        </row>
        <row r="5593">
          <cell r="A5593" t="str">
            <v>92042000</v>
          </cell>
          <cell r="B5593" t="str">
            <v>Harmonicas a bouche</v>
          </cell>
          <cell r="C5593">
            <v>38393</v>
          </cell>
          <cell r="D5593">
            <v>30</v>
          </cell>
          <cell r="E5593">
            <v>0</v>
          </cell>
          <cell r="F5593">
            <v>18</v>
          </cell>
          <cell r="G5593">
            <v>30</v>
          </cell>
          <cell r="H5593">
            <v>0</v>
          </cell>
          <cell r="I5593">
            <v>18</v>
          </cell>
          <cell r="J5593">
            <v>1</v>
          </cell>
          <cell r="K5593">
            <v>0</v>
          </cell>
          <cell r="L5593" t="str">
            <v>NMB</v>
          </cell>
          <cell r="M5593">
            <v>0</v>
          </cell>
          <cell r="N5593">
            <v>0</v>
          </cell>
          <cell r="O5593" t="str">
            <v>CLASSE</v>
          </cell>
          <cell r="P5593">
            <v>4</v>
          </cell>
          <cell r="Q5593">
            <v>54.4</v>
          </cell>
          <cell r="R5593">
            <v>31</v>
          </cell>
          <cell r="S5593">
            <v>54.400000000000006</v>
          </cell>
          <cell r="T5593" t="str">
            <v xml:space="preserve"> </v>
          </cell>
        </row>
        <row r="5594">
          <cell r="A5594" t="str">
            <v>92051000</v>
          </cell>
          <cell r="B5594" t="str">
            <v>Instruments dits "cuivres"</v>
          </cell>
          <cell r="C5594">
            <v>38393</v>
          </cell>
          <cell r="D5594">
            <v>30</v>
          </cell>
          <cell r="E5594">
            <v>0</v>
          </cell>
          <cell r="F5594">
            <v>18</v>
          </cell>
          <cell r="G5594">
            <v>30</v>
          </cell>
          <cell r="H5594">
            <v>0</v>
          </cell>
          <cell r="I5594">
            <v>18</v>
          </cell>
          <cell r="J5594">
            <v>1</v>
          </cell>
          <cell r="K5594">
            <v>0</v>
          </cell>
          <cell r="L5594" t="str">
            <v>NMB</v>
          </cell>
          <cell r="M5594">
            <v>0</v>
          </cell>
          <cell r="N5594">
            <v>0</v>
          </cell>
          <cell r="O5594" t="str">
            <v>CLASSE</v>
          </cell>
          <cell r="P5594">
            <v>4</v>
          </cell>
          <cell r="Q5594">
            <v>54.4</v>
          </cell>
          <cell r="R5594">
            <v>31</v>
          </cell>
          <cell r="S5594">
            <v>54.400000000000006</v>
          </cell>
          <cell r="T5594" t="str">
            <v xml:space="preserve"> </v>
          </cell>
        </row>
        <row r="5595">
          <cell r="A5595" t="str">
            <v>92059000</v>
          </cell>
          <cell r="B5595" t="str">
            <v>Instruments de musique a vent</v>
          </cell>
          <cell r="C5595">
            <v>38393</v>
          </cell>
          <cell r="D5595">
            <v>30</v>
          </cell>
          <cell r="E5595">
            <v>0</v>
          </cell>
          <cell r="F5595">
            <v>18</v>
          </cell>
          <cell r="G5595">
            <v>30</v>
          </cell>
          <cell r="H5595">
            <v>0</v>
          </cell>
          <cell r="I5595">
            <v>18</v>
          </cell>
          <cell r="J5595">
            <v>1</v>
          </cell>
          <cell r="K5595">
            <v>0</v>
          </cell>
          <cell r="L5595" t="str">
            <v>NMB</v>
          </cell>
          <cell r="M5595">
            <v>0</v>
          </cell>
          <cell r="N5595">
            <v>0</v>
          </cell>
          <cell r="O5595" t="str">
            <v>CLASSE</v>
          </cell>
          <cell r="P5595">
            <v>4</v>
          </cell>
          <cell r="Q5595">
            <v>54.4</v>
          </cell>
          <cell r="R5595">
            <v>31</v>
          </cell>
          <cell r="S5595">
            <v>54.400000000000006</v>
          </cell>
          <cell r="T5595" t="str">
            <v xml:space="preserve"> </v>
          </cell>
        </row>
        <row r="5596">
          <cell r="A5596" t="str">
            <v>92060000</v>
          </cell>
          <cell r="B5596" t="str">
            <v>Instruments de musique a percussion(tambour,caisse,cymbale,maracas...)</v>
          </cell>
          <cell r="C5596">
            <v>38393</v>
          </cell>
          <cell r="D5596">
            <v>30</v>
          </cell>
          <cell r="E5596">
            <v>0</v>
          </cell>
          <cell r="F5596">
            <v>18</v>
          </cell>
          <cell r="G5596">
            <v>30</v>
          </cell>
          <cell r="H5596">
            <v>0</v>
          </cell>
          <cell r="I5596">
            <v>18</v>
          </cell>
          <cell r="J5596">
            <v>1</v>
          </cell>
          <cell r="K5596">
            <v>0</v>
          </cell>
          <cell r="L5596" t="str">
            <v>NMB</v>
          </cell>
          <cell r="M5596">
            <v>0</v>
          </cell>
          <cell r="N5596">
            <v>0</v>
          </cell>
          <cell r="O5596" t="str">
            <v>CLASSE</v>
          </cell>
          <cell r="P5596">
            <v>4</v>
          </cell>
          <cell r="Q5596">
            <v>54.4</v>
          </cell>
          <cell r="R5596">
            <v>31</v>
          </cell>
          <cell r="S5596">
            <v>54.400000000000006</v>
          </cell>
          <cell r="T5596" t="str">
            <v xml:space="preserve"> </v>
          </cell>
        </row>
        <row r="5597">
          <cell r="A5597" t="str">
            <v>92071000</v>
          </cell>
          <cell r="B5597" t="str">
            <v>Instruments a clavier, autres que les accordeons</v>
          </cell>
          <cell r="C5597">
            <v>38393</v>
          </cell>
          <cell r="D5597">
            <v>30</v>
          </cell>
          <cell r="E5597">
            <v>0</v>
          </cell>
          <cell r="F5597">
            <v>18</v>
          </cell>
          <cell r="G5597">
            <v>30</v>
          </cell>
          <cell r="H5597">
            <v>0</v>
          </cell>
          <cell r="I5597">
            <v>18</v>
          </cell>
          <cell r="J5597">
            <v>1</v>
          </cell>
          <cell r="K5597">
            <v>0</v>
          </cell>
          <cell r="L5597" t="str">
            <v>NMB</v>
          </cell>
          <cell r="M5597">
            <v>0</v>
          </cell>
          <cell r="N5597">
            <v>0</v>
          </cell>
          <cell r="O5597" t="str">
            <v>CLASSE</v>
          </cell>
          <cell r="P5597">
            <v>4</v>
          </cell>
          <cell r="Q5597">
            <v>54.4</v>
          </cell>
          <cell r="R5597">
            <v>31</v>
          </cell>
          <cell r="S5597">
            <v>54.400000000000006</v>
          </cell>
          <cell r="T5597" t="str">
            <v xml:space="preserve"> </v>
          </cell>
        </row>
        <row r="5598">
          <cell r="A5598" t="str">
            <v>92079000</v>
          </cell>
          <cell r="B5598" t="str">
            <v>Instruments de musique a son produit ou amplifie electriquement</v>
          </cell>
          <cell r="C5598">
            <v>38393</v>
          </cell>
          <cell r="D5598">
            <v>30</v>
          </cell>
          <cell r="E5598">
            <v>0</v>
          </cell>
          <cell r="F5598">
            <v>18</v>
          </cell>
          <cell r="G5598">
            <v>30</v>
          </cell>
          <cell r="H5598">
            <v>0</v>
          </cell>
          <cell r="I5598">
            <v>18</v>
          </cell>
          <cell r="J5598">
            <v>1</v>
          </cell>
          <cell r="K5598">
            <v>0</v>
          </cell>
          <cell r="L5598" t="str">
            <v>NMB</v>
          </cell>
          <cell r="M5598">
            <v>0</v>
          </cell>
          <cell r="N5598">
            <v>0</v>
          </cell>
          <cell r="O5598" t="str">
            <v>CLASSE</v>
          </cell>
          <cell r="P5598">
            <v>4</v>
          </cell>
          <cell r="Q5598">
            <v>54.4</v>
          </cell>
          <cell r="R5598">
            <v>31</v>
          </cell>
          <cell r="S5598">
            <v>54.400000000000006</v>
          </cell>
          <cell r="T5598" t="str">
            <v xml:space="preserve"> </v>
          </cell>
        </row>
        <row r="5599">
          <cell r="A5599" t="str">
            <v>92081000</v>
          </cell>
          <cell r="B5599" t="str">
            <v>Boites a musique</v>
          </cell>
          <cell r="C5599">
            <v>38393</v>
          </cell>
          <cell r="D5599">
            <v>30</v>
          </cell>
          <cell r="E5599">
            <v>0</v>
          </cell>
          <cell r="F5599">
            <v>18</v>
          </cell>
          <cell r="G5599">
            <v>30</v>
          </cell>
          <cell r="H5599">
            <v>0</v>
          </cell>
          <cell r="I5599">
            <v>18</v>
          </cell>
          <cell r="J5599">
            <v>1</v>
          </cell>
          <cell r="K5599">
            <v>0</v>
          </cell>
          <cell r="L5599" t="str">
            <v>NMB</v>
          </cell>
          <cell r="M5599">
            <v>0</v>
          </cell>
          <cell r="N5599">
            <v>0</v>
          </cell>
          <cell r="O5599" t="str">
            <v>CLASSE</v>
          </cell>
          <cell r="P5599">
            <v>4</v>
          </cell>
          <cell r="Q5599">
            <v>54.4</v>
          </cell>
          <cell r="R5599">
            <v>31</v>
          </cell>
          <cell r="S5599">
            <v>54.400000000000006</v>
          </cell>
          <cell r="T5599" t="str">
            <v xml:space="preserve"> </v>
          </cell>
        </row>
        <row r="5600">
          <cell r="A5600" t="str">
            <v>92089000</v>
          </cell>
          <cell r="B5600" t="str">
            <v>Instruments de musique non repris dans une position du chapitre 92</v>
          </cell>
          <cell r="C5600">
            <v>38393</v>
          </cell>
          <cell r="D5600">
            <v>30</v>
          </cell>
          <cell r="E5600">
            <v>0</v>
          </cell>
          <cell r="F5600">
            <v>18</v>
          </cell>
          <cell r="G5600">
            <v>30</v>
          </cell>
          <cell r="H5600">
            <v>0</v>
          </cell>
          <cell r="I5600">
            <v>18</v>
          </cell>
          <cell r="J5600">
            <v>1</v>
          </cell>
          <cell r="K5600">
            <v>0</v>
          </cell>
          <cell r="L5600" t="str">
            <v>NMB</v>
          </cell>
          <cell r="M5600">
            <v>0</v>
          </cell>
          <cell r="N5600">
            <v>0</v>
          </cell>
          <cell r="O5600" t="str">
            <v>CLASSE</v>
          </cell>
          <cell r="P5600">
            <v>4</v>
          </cell>
          <cell r="Q5600">
            <v>54.4</v>
          </cell>
          <cell r="R5600">
            <v>31</v>
          </cell>
          <cell r="S5600">
            <v>54.400000000000006</v>
          </cell>
          <cell r="T5600" t="str">
            <v xml:space="preserve"> </v>
          </cell>
        </row>
        <row r="5601">
          <cell r="A5601" t="str">
            <v>92091000</v>
          </cell>
          <cell r="B5601" t="str">
            <v>Metronomes et diapasons</v>
          </cell>
          <cell r="C5601">
            <v>38393</v>
          </cell>
          <cell r="D5601">
            <v>30</v>
          </cell>
          <cell r="E5601">
            <v>0</v>
          </cell>
          <cell r="F5601">
            <v>18</v>
          </cell>
          <cell r="G5601">
            <v>30</v>
          </cell>
          <cell r="H5601">
            <v>0</v>
          </cell>
          <cell r="I5601">
            <v>18</v>
          </cell>
          <cell r="J5601">
            <v>1</v>
          </cell>
          <cell r="K5601">
            <v>0</v>
          </cell>
          <cell r="L5601" t="str">
            <v>NMB</v>
          </cell>
          <cell r="M5601">
            <v>0</v>
          </cell>
          <cell r="N5601">
            <v>0</v>
          </cell>
          <cell r="O5601" t="str">
            <v>CLASSE</v>
          </cell>
          <cell r="P5601">
            <v>4</v>
          </cell>
          <cell r="Q5601">
            <v>54.4</v>
          </cell>
          <cell r="R5601">
            <v>31</v>
          </cell>
          <cell r="S5601">
            <v>54.400000000000006</v>
          </cell>
          <cell r="T5601" t="str">
            <v xml:space="preserve"> </v>
          </cell>
        </row>
        <row r="5602">
          <cell r="A5602" t="str">
            <v>92092000</v>
          </cell>
          <cell r="B5602" t="str">
            <v>Mecanismes de boites a musique</v>
          </cell>
          <cell r="C5602">
            <v>38393</v>
          </cell>
          <cell r="D5602">
            <v>30</v>
          </cell>
          <cell r="E5602">
            <v>0</v>
          </cell>
          <cell r="F5602">
            <v>18</v>
          </cell>
          <cell r="G5602">
            <v>30</v>
          </cell>
          <cell r="H5602">
            <v>0</v>
          </cell>
          <cell r="I5602">
            <v>18</v>
          </cell>
          <cell r="J5602">
            <v>1</v>
          </cell>
          <cell r="K5602">
            <v>0</v>
          </cell>
          <cell r="L5602" t="str">
            <v>NMB</v>
          </cell>
          <cell r="M5602">
            <v>0</v>
          </cell>
          <cell r="N5602">
            <v>0</v>
          </cell>
          <cell r="O5602" t="str">
            <v>CLASSE</v>
          </cell>
          <cell r="P5602">
            <v>4</v>
          </cell>
          <cell r="Q5602">
            <v>54.4</v>
          </cell>
          <cell r="R5602">
            <v>31</v>
          </cell>
          <cell r="S5602">
            <v>54.400000000000006</v>
          </cell>
          <cell r="T5602" t="str">
            <v xml:space="preserve"> </v>
          </cell>
        </row>
        <row r="5603">
          <cell r="A5603" t="str">
            <v>92093000</v>
          </cell>
          <cell r="B5603" t="str">
            <v>Cordes harmoniques</v>
          </cell>
          <cell r="C5603">
            <v>38393</v>
          </cell>
          <cell r="D5603">
            <v>30</v>
          </cell>
          <cell r="E5603">
            <v>0</v>
          </cell>
          <cell r="F5603">
            <v>18</v>
          </cell>
          <cell r="G5603">
            <v>30</v>
          </cell>
          <cell r="H5603">
            <v>0</v>
          </cell>
          <cell r="I5603">
            <v>18</v>
          </cell>
          <cell r="J5603">
            <v>1</v>
          </cell>
          <cell r="K5603">
            <v>0</v>
          </cell>
          <cell r="L5603" t="str">
            <v>NMB</v>
          </cell>
          <cell r="M5603">
            <v>0</v>
          </cell>
          <cell r="N5603">
            <v>0</v>
          </cell>
          <cell r="O5603" t="str">
            <v>CLASSE</v>
          </cell>
          <cell r="P5603">
            <v>4</v>
          </cell>
          <cell r="Q5603">
            <v>54.4</v>
          </cell>
          <cell r="R5603">
            <v>31</v>
          </cell>
          <cell r="S5603">
            <v>54.400000000000006</v>
          </cell>
          <cell r="T5603" t="str">
            <v xml:space="preserve"> </v>
          </cell>
        </row>
        <row r="5604">
          <cell r="A5604" t="str">
            <v>92099100</v>
          </cell>
          <cell r="B5604" t="str">
            <v>Parties et accessoires de pianos</v>
          </cell>
          <cell r="C5604">
            <v>38393</v>
          </cell>
          <cell r="D5604">
            <v>30</v>
          </cell>
          <cell r="E5604">
            <v>0</v>
          </cell>
          <cell r="F5604">
            <v>18</v>
          </cell>
          <cell r="G5604">
            <v>30</v>
          </cell>
          <cell r="H5604">
            <v>0</v>
          </cell>
          <cell r="I5604">
            <v>18</v>
          </cell>
          <cell r="J5604">
            <v>1</v>
          </cell>
          <cell r="K5604">
            <v>0</v>
          </cell>
          <cell r="L5604" t="str">
            <v>NMB</v>
          </cell>
          <cell r="M5604">
            <v>0</v>
          </cell>
          <cell r="N5604">
            <v>0</v>
          </cell>
          <cell r="O5604" t="str">
            <v>CLASSE</v>
          </cell>
          <cell r="P5604">
            <v>4</v>
          </cell>
          <cell r="Q5604">
            <v>54.4</v>
          </cell>
          <cell r="R5604">
            <v>31</v>
          </cell>
          <cell r="S5604">
            <v>54.400000000000006</v>
          </cell>
          <cell r="T5604" t="str">
            <v xml:space="preserve"> </v>
          </cell>
        </row>
        <row r="5605">
          <cell r="A5605" t="str">
            <v>92099200</v>
          </cell>
          <cell r="B5605" t="str">
            <v>Parties et accessoires des instruments de musique du n. 92.02</v>
          </cell>
          <cell r="C5605">
            <v>38393</v>
          </cell>
          <cell r="D5605">
            <v>30</v>
          </cell>
          <cell r="E5605">
            <v>0</v>
          </cell>
          <cell r="F5605">
            <v>18</v>
          </cell>
          <cell r="G5605">
            <v>30</v>
          </cell>
          <cell r="H5605">
            <v>0</v>
          </cell>
          <cell r="I5605">
            <v>18</v>
          </cell>
          <cell r="J5605">
            <v>1</v>
          </cell>
          <cell r="K5605">
            <v>0</v>
          </cell>
          <cell r="L5605" t="str">
            <v>NMB</v>
          </cell>
          <cell r="M5605">
            <v>0</v>
          </cell>
          <cell r="N5605">
            <v>0</v>
          </cell>
          <cell r="O5605" t="str">
            <v>CLASSE</v>
          </cell>
          <cell r="P5605">
            <v>4</v>
          </cell>
          <cell r="Q5605">
            <v>54.4</v>
          </cell>
          <cell r="R5605">
            <v>31</v>
          </cell>
          <cell r="S5605">
            <v>54.400000000000006</v>
          </cell>
          <cell r="T5605" t="str">
            <v xml:space="preserve"> </v>
          </cell>
        </row>
        <row r="5606">
          <cell r="A5606" t="str">
            <v>92099300</v>
          </cell>
          <cell r="B5606" t="str">
            <v>Parties et accessoires des instruments de musique du n. 92.03</v>
          </cell>
          <cell r="C5606">
            <v>38393</v>
          </cell>
          <cell r="D5606">
            <v>30</v>
          </cell>
          <cell r="E5606">
            <v>0</v>
          </cell>
          <cell r="F5606">
            <v>18</v>
          </cell>
          <cell r="G5606">
            <v>30</v>
          </cell>
          <cell r="H5606">
            <v>0</v>
          </cell>
          <cell r="I5606">
            <v>18</v>
          </cell>
          <cell r="J5606">
            <v>1</v>
          </cell>
          <cell r="K5606">
            <v>0</v>
          </cell>
          <cell r="L5606" t="str">
            <v>NMB</v>
          </cell>
          <cell r="M5606">
            <v>0</v>
          </cell>
          <cell r="N5606">
            <v>0</v>
          </cell>
          <cell r="O5606" t="str">
            <v>CLASSE</v>
          </cell>
          <cell r="P5606">
            <v>4</v>
          </cell>
          <cell r="Q5606">
            <v>54.4</v>
          </cell>
          <cell r="R5606">
            <v>31</v>
          </cell>
          <cell r="S5606">
            <v>54.400000000000006</v>
          </cell>
          <cell r="T5606" t="str">
            <v xml:space="preserve"> </v>
          </cell>
        </row>
        <row r="5607">
          <cell r="A5607" t="str">
            <v>92099400</v>
          </cell>
          <cell r="B5607" t="str">
            <v>Parties et accessoires des instruments de musique du n. 92.07</v>
          </cell>
          <cell r="C5607">
            <v>38393</v>
          </cell>
          <cell r="D5607">
            <v>30</v>
          </cell>
          <cell r="E5607">
            <v>0</v>
          </cell>
          <cell r="F5607">
            <v>18</v>
          </cell>
          <cell r="G5607">
            <v>30</v>
          </cell>
          <cell r="H5607">
            <v>0</v>
          </cell>
          <cell r="I5607">
            <v>18</v>
          </cell>
          <cell r="J5607">
            <v>1</v>
          </cell>
          <cell r="K5607">
            <v>0</v>
          </cell>
          <cell r="L5607" t="str">
            <v>NMB</v>
          </cell>
          <cell r="M5607">
            <v>0</v>
          </cell>
          <cell r="N5607">
            <v>0</v>
          </cell>
          <cell r="O5607" t="str">
            <v>CLASSE</v>
          </cell>
          <cell r="P5607">
            <v>4</v>
          </cell>
          <cell r="Q5607">
            <v>54.4</v>
          </cell>
          <cell r="R5607">
            <v>31</v>
          </cell>
          <cell r="S5607">
            <v>54.400000000000006</v>
          </cell>
          <cell r="T5607" t="str">
            <v xml:space="preserve"> </v>
          </cell>
        </row>
        <row r="5608">
          <cell r="A5608" t="str">
            <v>92099900</v>
          </cell>
          <cell r="B5608" t="str">
            <v>Parties et accessoires d'instruments de musique ndnca</v>
          </cell>
          <cell r="C5608">
            <v>38393</v>
          </cell>
          <cell r="D5608">
            <v>30</v>
          </cell>
          <cell r="E5608">
            <v>0</v>
          </cell>
          <cell r="F5608">
            <v>18</v>
          </cell>
          <cell r="G5608">
            <v>30</v>
          </cell>
          <cell r="H5608">
            <v>0</v>
          </cell>
          <cell r="I5608">
            <v>18</v>
          </cell>
          <cell r="J5608">
            <v>1</v>
          </cell>
          <cell r="K5608">
            <v>0</v>
          </cell>
          <cell r="L5608" t="str">
            <v>NMB</v>
          </cell>
          <cell r="M5608">
            <v>0</v>
          </cell>
          <cell r="N5608">
            <v>0</v>
          </cell>
          <cell r="O5608" t="str">
            <v>CLASSE</v>
          </cell>
          <cell r="P5608">
            <v>4</v>
          </cell>
          <cell r="Q5608">
            <v>54.4</v>
          </cell>
          <cell r="R5608">
            <v>31</v>
          </cell>
          <cell r="S5608">
            <v>54.400000000000006</v>
          </cell>
          <cell r="T5608" t="str">
            <v xml:space="preserve"> </v>
          </cell>
        </row>
        <row r="5609">
          <cell r="A5609" t="str">
            <v>93011100</v>
          </cell>
          <cell r="B5609" t="str">
            <v>Pièces d'artilleries auto-propuls_x0002_es</v>
          </cell>
          <cell r="C5609">
            <v>38393</v>
          </cell>
          <cell r="D5609">
            <v>30</v>
          </cell>
          <cell r="E5609">
            <v>0</v>
          </cell>
          <cell r="F5609">
            <v>18</v>
          </cell>
          <cell r="G5609">
            <v>30</v>
          </cell>
          <cell r="H5609">
            <v>0</v>
          </cell>
          <cell r="I5609">
            <v>18</v>
          </cell>
          <cell r="J5609">
            <v>1</v>
          </cell>
          <cell r="K5609">
            <v>0</v>
          </cell>
          <cell r="L5609" t="str">
            <v>NMB</v>
          </cell>
          <cell r="M5609">
            <v>0</v>
          </cell>
          <cell r="N5609">
            <v>0</v>
          </cell>
          <cell r="O5609" t="str">
            <v>CLASSE</v>
          </cell>
          <cell r="P5609">
            <v>4</v>
          </cell>
          <cell r="Q5609">
            <v>54.4</v>
          </cell>
          <cell r="R5609">
            <v>31</v>
          </cell>
          <cell r="S5609">
            <v>54.400000000000006</v>
          </cell>
          <cell r="T5609" t="str">
            <v xml:space="preserve"> </v>
          </cell>
        </row>
        <row r="5610">
          <cell r="A5610" t="str">
            <v>93011900</v>
          </cell>
          <cell r="B5610" t="str">
            <v>Pièces d'artilleries propuls_x0002_es</v>
          </cell>
          <cell r="C5610">
            <v>38393</v>
          </cell>
          <cell r="D5610">
            <v>30</v>
          </cell>
          <cell r="E5610">
            <v>0</v>
          </cell>
          <cell r="F5610">
            <v>18</v>
          </cell>
          <cell r="G5610">
            <v>30</v>
          </cell>
          <cell r="H5610">
            <v>0</v>
          </cell>
          <cell r="I5610">
            <v>18</v>
          </cell>
          <cell r="J5610">
            <v>1</v>
          </cell>
          <cell r="K5610">
            <v>0</v>
          </cell>
          <cell r="L5610" t="str">
            <v>NMB</v>
          </cell>
          <cell r="M5610">
            <v>0</v>
          </cell>
          <cell r="N5610">
            <v>0</v>
          </cell>
          <cell r="O5610" t="str">
            <v>CLASSE</v>
          </cell>
          <cell r="P5610">
            <v>4</v>
          </cell>
          <cell r="Q5610">
            <v>54.4</v>
          </cell>
          <cell r="R5610">
            <v>31</v>
          </cell>
          <cell r="S5610">
            <v>54.400000000000006</v>
          </cell>
          <cell r="T5610" t="str">
            <v xml:space="preserve"> </v>
          </cell>
        </row>
        <row r="5611">
          <cell r="A5611" t="str">
            <v>93012000</v>
          </cell>
          <cell r="B5611" t="str">
            <v>Tubes lance-missiles;lances-flammes;lancesgrenades;lances-torpilles &amp; lanceurs sim</v>
          </cell>
          <cell r="C5611">
            <v>38393</v>
          </cell>
          <cell r="D5611">
            <v>30</v>
          </cell>
          <cell r="E5611">
            <v>0</v>
          </cell>
          <cell r="F5611">
            <v>18</v>
          </cell>
          <cell r="G5611">
            <v>30</v>
          </cell>
          <cell r="H5611">
            <v>0</v>
          </cell>
          <cell r="I5611">
            <v>18</v>
          </cell>
          <cell r="J5611">
            <v>1</v>
          </cell>
          <cell r="K5611">
            <v>0</v>
          </cell>
          <cell r="L5611" t="str">
            <v>NMB</v>
          </cell>
          <cell r="M5611">
            <v>0</v>
          </cell>
          <cell r="N5611">
            <v>0</v>
          </cell>
          <cell r="O5611" t="str">
            <v>CLASSE</v>
          </cell>
          <cell r="P5611">
            <v>4</v>
          </cell>
          <cell r="Q5611">
            <v>54.4</v>
          </cell>
          <cell r="R5611">
            <v>31</v>
          </cell>
          <cell r="S5611">
            <v>54.400000000000006</v>
          </cell>
          <cell r="T5611" t="str">
            <v xml:space="preserve"> </v>
          </cell>
        </row>
        <row r="5612">
          <cell r="A5612" t="str">
            <v>93019000</v>
          </cell>
          <cell r="B5612" t="str">
            <v>Armes de guerre autres que ceux du 930111_x0005_ 930120</v>
          </cell>
          <cell r="C5612">
            <v>38393</v>
          </cell>
          <cell r="D5612">
            <v>30</v>
          </cell>
          <cell r="E5612">
            <v>0</v>
          </cell>
          <cell r="F5612">
            <v>18</v>
          </cell>
          <cell r="G5612">
            <v>30</v>
          </cell>
          <cell r="H5612">
            <v>0</v>
          </cell>
          <cell r="I5612">
            <v>18</v>
          </cell>
          <cell r="J5612">
            <v>1</v>
          </cell>
          <cell r="K5612">
            <v>0</v>
          </cell>
          <cell r="L5612" t="str">
            <v>NMB</v>
          </cell>
          <cell r="M5612">
            <v>0</v>
          </cell>
          <cell r="N5612">
            <v>0</v>
          </cell>
          <cell r="O5612" t="str">
            <v>CLASSE</v>
          </cell>
          <cell r="P5612">
            <v>4</v>
          </cell>
          <cell r="Q5612">
            <v>54.4</v>
          </cell>
          <cell r="R5612">
            <v>31</v>
          </cell>
          <cell r="S5612">
            <v>54.400000000000006</v>
          </cell>
          <cell r="T5612" t="str">
            <v xml:space="preserve"> </v>
          </cell>
        </row>
        <row r="5613">
          <cell r="A5613" t="str">
            <v>93020000</v>
          </cell>
          <cell r="B5613" t="str">
            <v>Revolvers et pistolets,autres que ceux des n. 9303 ou 9304</v>
          </cell>
          <cell r="C5613">
            <v>38393</v>
          </cell>
          <cell r="D5613">
            <v>30</v>
          </cell>
          <cell r="E5613">
            <v>0</v>
          </cell>
          <cell r="F5613">
            <v>18</v>
          </cell>
          <cell r="G5613">
            <v>30</v>
          </cell>
          <cell r="H5613">
            <v>0</v>
          </cell>
          <cell r="I5613">
            <v>18</v>
          </cell>
          <cell r="J5613">
            <v>1</v>
          </cell>
          <cell r="K5613">
            <v>0</v>
          </cell>
          <cell r="L5613" t="str">
            <v>NMB</v>
          </cell>
          <cell r="M5613">
            <v>0</v>
          </cell>
          <cell r="N5613">
            <v>0</v>
          </cell>
          <cell r="O5613" t="str">
            <v>CLASSE</v>
          </cell>
          <cell r="P5613">
            <v>4</v>
          </cell>
          <cell r="Q5613">
            <v>54.4</v>
          </cell>
          <cell r="R5613">
            <v>31</v>
          </cell>
          <cell r="S5613">
            <v>54.400000000000006</v>
          </cell>
          <cell r="T5613" t="str">
            <v xml:space="preserve"> </v>
          </cell>
        </row>
        <row r="5614">
          <cell r="A5614" t="str">
            <v>93031000</v>
          </cell>
          <cell r="B5614" t="str">
            <v>Armes a feu ne pouvant etre chargees que par le canon</v>
          </cell>
          <cell r="C5614">
            <v>38393</v>
          </cell>
          <cell r="D5614">
            <v>30</v>
          </cell>
          <cell r="E5614">
            <v>0</v>
          </cell>
          <cell r="F5614">
            <v>18</v>
          </cell>
          <cell r="G5614">
            <v>30</v>
          </cell>
          <cell r="H5614">
            <v>0</v>
          </cell>
          <cell r="I5614">
            <v>18</v>
          </cell>
          <cell r="J5614">
            <v>1</v>
          </cell>
          <cell r="K5614">
            <v>0</v>
          </cell>
          <cell r="L5614" t="str">
            <v>NMB</v>
          </cell>
          <cell r="M5614">
            <v>0</v>
          </cell>
          <cell r="N5614">
            <v>0</v>
          </cell>
          <cell r="O5614" t="str">
            <v>CLASSE</v>
          </cell>
          <cell r="P5614">
            <v>4</v>
          </cell>
          <cell r="Q5614">
            <v>54.4</v>
          </cell>
          <cell r="R5614">
            <v>31</v>
          </cell>
          <cell r="S5614">
            <v>54.400000000000006</v>
          </cell>
          <cell r="T5614" t="str">
            <v xml:space="preserve"> </v>
          </cell>
        </row>
        <row r="5615">
          <cell r="A5615" t="str">
            <v>93032000</v>
          </cell>
          <cell r="B5615" t="str">
            <v>Carabines de chasse ou de tir sportif,comportant au moins un canon lisse</v>
          </cell>
          <cell r="C5615">
            <v>38393</v>
          </cell>
          <cell r="D5615">
            <v>30</v>
          </cell>
          <cell r="E5615">
            <v>0</v>
          </cell>
          <cell r="F5615">
            <v>18</v>
          </cell>
          <cell r="G5615">
            <v>30</v>
          </cell>
          <cell r="H5615">
            <v>0</v>
          </cell>
          <cell r="I5615">
            <v>18</v>
          </cell>
          <cell r="J5615">
            <v>1</v>
          </cell>
          <cell r="K5615">
            <v>0</v>
          </cell>
          <cell r="L5615" t="str">
            <v>NMB</v>
          </cell>
          <cell r="M5615">
            <v>0</v>
          </cell>
          <cell r="N5615">
            <v>0</v>
          </cell>
          <cell r="O5615" t="str">
            <v>CLASSE</v>
          </cell>
          <cell r="P5615">
            <v>4</v>
          </cell>
          <cell r="Q5615">
            <v>54.4</v>
          </cell>
          <cell r="R5615">
            <v>31</v>
          </cell>
          <cell r="S5615">
            <v>54.400000000000006</v>
          </cell>
          <cell r="T5615" t="str">
            <v xml:space="preserve"> </v>
          </cell>
        </row>
        <row r="5616">
          <cell r="A5616" t="str">
            <v>93033000</v>
          </cell>
          <cell r="B5616" t="str">
            <v>Carabines de chasse ou de tir sportif</v>
          </cell>
          <cell r="C5616">
            <v>38393</v>
          </cell>
          <cell r="D5616">
            <v>30</v>
          </cell>
          <cell r="E5616">
            <v>30</v>
          </cell>
          <cell r="F5616">
            <v>18</v>
          </cell>
          <cell r="G5616">
            <v>30</v>
          </cell>
          <cell r="H5616">
            <v>30</v>
          </cell>
          <cell r="I5616">
            <v>18</v>
          </cell>
          <cell r="J5616">
            <v>1</v>
          </cell>
          <cell r="K5616">
            <v>0</v>
          </cell>
          <cell r="L5616" t="str">
            <v>NMB</v>
          </cell>
          <cell r="M5616">
            <v>0</v>
          </cell>
          <cell r="N5616">
            <v>0</v>
          </cell>
          <cell r="O5616" t="str">
            <v>CLASSE</v>
          </cell>
          <cell r="P5616" t="str">
            <v>4 1</v>
          </cell>
          <cell r="Q5616">
            <v>0.42</v>
          </cell>
          <cell r="R5616">
            <v>61</v>
          </cell>
          <cell r="S5616">
            <v>89.800000000000011</v>
          </cell>
          <cell r="T5616" t="str">
            <v>ERR</v>
          </cell>
        </row>
        <row r="5617">
          <cell r="A5617" t="str">
            <v>93039000</v>
          </cell>
          <cell r="B5617" t="str">
            <v>Lances fusees,pistolets d'abattage a cheville,canon lance amares,..</v>
          </cell>
          <cell r="C5617">
            <v>38393</v>
          </cell>
          <cell r="D5617">
            <v>30</v>
          </cell>
          <cell r="E5617">
            <v>0</v>
          </cell>
          <cell r="F5617">
            <v>18</v>
          </cell>
          <cell r="G5617">
            <v>30</v>
          </cell>
          <cell r="H5617">
            <v>0</v>
          </cell>
          <cell r="I5617">
            <v>18</v>
          </cell>
          <cell r="J5617">
            <v>1</v>
          </cell>
          <cell r="K5617">
            <v>0</v>
          </cell>
          <cell r="L5617" t="str">
            <v>NMB</v>
          </cell>
          <cell r="M5617">
            <v>0</v>
          </cell>
          <cell r="N5617">
            <v>0</v>
          </cell>
          <cell r="O5617" t="str">
            <v>CLASSE</v>
          </cell>
          <cell r="P5617">
            <v>4</v>
          </cell>
          <cell r="Q5617">
            <v>54.4</v>
          </cell>
          <cell r="R5617">
            <v>31</v>
          </cell>
          <cell r="S5617">
            <v>54.400000000000006</v>
          </cell>
          <cell r="T5617" t="str">
            <v xml:space="preserve"> </v>
          </cell>
        </row>
        <row r="5618">
          <cell r="A5618" t="str">
            <v>93040000</v>
          </cell>
          <cell r="B5618" t="str">
            <v>Fusil,carabine &amp; pistolet a ressort,gaz,air comprime,matraques;9307 exclus</v>
          </cell>
          <cell r="C5618">
            <v>38393</v>
          </cell>
          <cell r="D5618">
            <v>30</v>
          </cell>
          <cell r="E5618">
            <v>0</v>
          </cell>
          <cell r="F5618">
            <v>18</v>
          </cell>
          <cell r="G5618">
            <v>30</v>
          </cell>
          <cell r="H5618">
            <v>0</v>
          </cell>
          <cell r="I5618">
            <v>18</v>
          </cell>
          <cell r="J5618">
            <v>1</v>
          </cell>
          <cell r="K5618">
            <v>0</v>
          </cell>
          <cell r="L5618" t="str">
            <v>NMB</v>
          </cell>
          <cell r="M5618">
            <v>0</v>
          </cell>
          <cell r="N5618">
            <v>0</v>
          </cell>
          <cell r="O5618" t="str">
            <v>CLASSE</v>
          </cell>
          <cell r="P5618">
            <v>4</v>
          </cell>
          <cell r="Q5618">
            <v>54.4</v>
          </cell>
          <cell r="R5618">
            <v>31</v>
          </cell>
          <cell r="S5618">
            <v>54.400000000000006</v>
          </cell>
          <cell r="T5618" t="str">
            <v xml:space="preserve"> </v>
          </cell>
        </row>
        <row r="5619">
          <cell r="A5619" t="str">
            <v>93051000</v>
          </cell>
          <cell r="B5619" t="str">
            <v>Parties et accessoires de revolvers ou pistolets</v>
          </cell>
          <cell r="C5619">
            <v>38393</v>
          </cell>
          <cell r="D5619">
            <v>30</v>
          </cell>
          <cell r="E5619">
            <v>0</v>
          </cell>
          <cell r="F5619">
            <v>18</v>
          </cell>
          <cell r="G5619">
            <v>30</v>
          </cell>
          <cell r="H5619">
            <v>0</v>
          </cell>
          <cell r="I5619">
            <v>18</v>
          </cell>
          <cell r="J5619">
            <v>1</v>
          </cell>
          <cell r="K5619">
            <v>0</v>
          </cell>
          <cell r="L5619" t="str">
            <v>NMB</v>
          </cell>
          <cell r="M5619">
            <v>0</v>
          </cell>
          <cell r="N5619">
            <v>0</v>
          </cell>
          <cell r="O5619" t="str">
            <v>CLASSE</v>
          </cell>
          <cell r="P5619">
            <v>4</v>
          </cell>
          <cell r="Q5619">
            <v>54.4</v>
          </cell>
          <cell r="R5619">
            <v>31</v>
          </cell>
          <cell r="S5619">
            <v>54.400000000000006</v>
          </cell>
          <cell r="T5619" t="str">
            <v xml:space="preserve"> </v>
          </cell>
        </row>
        <row r="5620">
          <cell r="A5620" t="str">
            <v>93052100</v>
          </cell>
          <cell r="B5620" t="str">
            <v>Canons lisses de fusils ou carabines du n. 93.03</v>
          </cell>
          <cell r="C5620">
            <v>38393</v>
          </cell>
          <cell r="D5620">
            <v>30</v>
          </cell>
          <cell r="E5620">
            <v>0</v>
          </cell>
          <cell r="F5620">
            <v>18</v>
          </cell>
          <cell r="G5620">
            <v>30</v>
          </cell>
          <cell r="H5620">
            <v>0</v>
          </cell>
          <cell r="I5620">
            <v>18</v>
          </cell>
          <cell r="J5620">
            <v>1</v>
          </cell>
          <cell r="K5620">
            <v>0</v>
          </cell>
          <cell r="L5620" t="str">
            <v>NMB</v>
          </cell>
          <cell r="M5620">
            <v>0</v>
          </cell>
          <cell r="N5620">
            <v>0</v>
          </cell>
          <cell r="O5620" t="str">
            <v>CLASSE</v>
          </cell>
          <cell r="P5620">
            <v>4</v>
          </cell>
          <cell r="Q5620">
            <v>54.4</v>
          </cell>
          <cell r="R5620">
            <v>31</v>
          </cell>
          <cell r="S5620">
            <v>54.400000000000006</v>
          </cell>
          <cell r="T5620" t="str">
            <v xml:space="preserve"> </v>
          </cell>
        </row>
        <row r="5621">
          <cell r="A5621" t="str">
            <v>93052900</v>
          </cell>
          <cell r="B5621" t="str">
            <v>Parties de fusils, carabines et des articles des n. 9303,et 9304</v>
          </cell>
          <cell r="C5621">
            <v>38393</v>
          </cell>
          <cell r="D5621">
            <v>20</v>
          </cell>
          <cell r="E5621">
            <v>0</v>
          </cell>
          <cell r="F5621">
            <v>18</v>
          </cell>
          <cell r="G5621">
            <v>20</v>
          </cell>
          <cell r="H5621">
            <v>0</v>
          </cell>
          <cell r="I5621">
            <v>18</v>
          </cell>
          <cell r="J5621">
            <v>1</v>
          </cell>
          <cell r="K5621">
            <v>0</v>
          </cell>
          <cell r="L5621" t="str">
            <v>KGM</v>
          </cell>
          <cell r="M5621">
            <v>0</v>
          </cell>
          <cell r="N5621">
            <v>0</v>
          </cell>
          <cell r="O5621" t="str">
            <v>CLASSE</v>
          </cell>
          <cell r="P5621">
            <v>3</v>
          </cell>
          <cell r="Q5621">
            <v>42.6</v>
          </cell>
          <cell r="R5621">
            <v>21</v>
          </cell>
          <cell r="S5621">
            <v>42.599999999999994</v>
          </cell>
          <cell r="T5621" t="str">
            <v xml:space="preserve"> </v>
          </cell>
        </row>
        <row r="5622">
          <cell r="A5622" t="str">
            <v>93059100</v>
          </cell>
          <cell r="B5622" t="str">
            <v>Parties &amp; accessoires des armes de guerre du 9301</v>
          </cell>
          <cell r="C5622">
            <v>38393</v>
          </cell>
          <cell r="D5622">
            <v>20</v>
          </cell>
          <cell r="E5622">
            <v>0</v>
          </cell>
          <cell r="F5622">
            <v>18</v>
          </cell>
          <cell r="G5622">
            <v>20</v>
          </cell>
          <cell r="H5622">
            <v>0</v>
          </cell>
          <cell r="I5622">
            <v>18</v>
          </cell>
          <cell r="J5622">
            <v>1</v>
          </cell>
          <cell r="K5622">
            <v>0</v>
          </cell>
          <cell r="L5622" t="str">
            <v>KGM</v>
          </cell>
          <cell r="M5622">
            <v>0</v>
          </cell>
          <cell r="N5622">
            <v>0</v>
          </cell>
          <cell r="O5622" t="str">
            <v>CLASSE</v>
          </cell>
          <cell r="P5622">
            <v>3</v>
          </cell>
          <cell r="Q5622">
            <v>42.6</v>
          </cell>
          <cell r="R5622">
            <v>21</v>
          </cell>
          <cell r="S5622">
            <v>42.599999999999994</v>
          </cell>
          <cell r="T5622" t="str">
            <v xml:space="preserve"> </v>
          </cell>
        </row>
        <row r="5623">
          <cell r="A5623" t="str">
            <v>93059900</v>
          </cell>
          <cell r="B5623" t="str">
            <v>Parties &amp; accessoires des armes de guerredu 9301 autres que 930510 _x0005_ 930591</v>
          </cell>
          <cell r="C5623">
            <v>38393</v>
          </cell>
          <cell r="D5623">
            <v>20</v>
          </cell>
          <cell r="E5623">
            <v>0</v>
          </cell>
          <cell r="F5623">
            <v>18</v>
          </cell>
          <cell r="G5623">
            <v>20</v>
          </cell>
          <cell r="H5623">
            <v>0</v>
          </cell>
          <cell r="I5623">
            <v>18</v>
          </cell>
          <cell r="J5623">
            <v>1</v>
          </cell>
          <cell r="K5623">
            <v>0</v>
          </cell>
          <cell r="L5623" t="str">
            <v>KGM</v>
          </cell>
          <cell r="M5623">
            <v>0</v>
          </cell>
          <cell r="N5623">
            <v>0</v>
          </cell>
          <cell r="O5623" t="str">
            <v>CLASSE</v>
          </cell>
          <cell r="P5623">
            <v>3</v>
          </cell>
          <cell r="Q5623">
            <v>42.6</v>
          </cell>
          <cell r="R5623">
            <v>21</v>
          </cell>
          <cell r="S5623">
            <v>42.599999999999994</v>
          </cell>
          <cell r="T5623" t="str">
            <v xml:space="preserve"> </v>
          </cell>
        </row>
        <row r="5624">
          <cell r="A5624" t="str">
            <v>93061000</v>
          </cell>
          <cell r="B5624" t="str">
            <v>Cartouches pour pistolets de scellement ou d'abattage et leurs parties</v>
          </cell>
          <cell r="C5624">
            <v>38393</v>
          </cell>
          <cell r="D5624">
            <v>30</v>
          </cell>
          <cell r="E5624">
            <v>0</v>
          </cell>
          <cell r="F5624">
            <v>18</v>
          </cell>
          <cell r="G5624">
            <v>30</v>
          </cell>
          <cell r="H5624">
            <v>0</v>
          </cell>
          <cell r="I5624">
            <v>18</v>
          </cell>
          <cell r="J5624">
            <v>1</v>
          </cell>
          <cell r="K5624">
            <v>0</v>
          </cell>
          <cell r="L5624" t="str">
            <v>KGM</v>
          </cell>
          <cell r="M5624">
            <v>0</v>
          </cell>
          <cell r="N5624">
            <v>0</v>
          </cell>
          <cell r="O5624" t="str">
            <v>CLASSE</v>
          </cell>
          <cell r="P5624">
            <v>4</v>
          </cell>
          <cell r="Q5624">
            <v>54.4</v>
          </cell>
          <cell r="R5624">
            <v>31</v>
          </cell>
          <cell r="S5624">
            <v>54.400000000000006</v>
          </cell>
          <cell r="T5624" t="str">
            <v xml:space="preserve"> </v>
          </cell>
        </row>
        <row r="5625">
          <cell r="A5625" t="str">
            <v>93062100</v>
          </cell>
          <cell r="B5625" t="str">
            <v>Cartouches pour fusils et carabines a canon lisse</v>
          </cell>
          <cell r="C5625">
            <v>38393</v>
          </cell>
          <cell r="D5625">
            <v>30</v>
          </cell>
          <cell r="E5625">
            <v>0</v>
          </cell>
          <cell r="F5625">
            <v>18</v>
          </cell>
          <cell r="G5625">
            <v>30</v>
          </cell>
          <cell r="H5625">
            <v>0</v>
          </cell>
          <cell r="I5625">
            <v>18</v>
          </cell>
          <cell r="J5625">
            <v>1</v>
          </cell>
          <cell r="K5625">
            <v>0</v>
          </cell>
          <cell r="L5625" t="str">
            <v>KGM</v>
          </cell>
          <cell r="M5625">
            <v>0</v>
          </cell>
          <cell r="N5625">
            <v>0</v>
          </cell>
          <cell r="O5625" t="str">
            <v>CLASSE</v>
          </cell>
          <cell r="P5625">
            <v>4</v>
          </cell>
          <cell r="Q5625">
            <v>54.4</v>
          </cell>
          <cell r="R5625">
            <v>31</v>
          </cell>
          <cell r="S5625">
            <v>54.400000000000006</v>
          </cell>
          <cell r="T5625" t="str">
            <v xml:space="preserve"> </v>
          </cell>
        </row>
        <row r="5626">
          <cell r="A5626" t="str">
            <v>93062910</v>
          </cell>
          <cell r="B5626" t="str">
            <v>Douilles</v>
          </cell>
          <cell r="C5626">
            <v>38393</v>
          </cell>
          <cell r="D5626">
            <v>10</v>
          </cell>
          <cell r="E5626">
            <v>0</v>
          </cell>
          <cell r="F5626">
            <v>18</v>
          </cell>
          <cell r="G5626">
            <v>10</v>
          </cell>
          <cell r="H5626">
            <v>0</v>
          </cell>
          <cell r="I5626">
            <v>18</v>
          </cell>
          <cell r="J5626">
            <v>1</v>
          </cell>
          <cell r="K5626">
            <v>0</v>
          </cell>
          <cell r="L5626" t="str">
            <v>KGM</v>
          </cell>
          <cell r="M5626">
            <v>0</v>
          </cell>
          <cell r="N5626">
            <v>0</v>
          </cell>
          <cell r="O5626" t="str">
            <v>CLASSE</v>
          </cell>
          <cell r="P5626">
            <v>2</v>
          </cell>
          <cell r="Q5626">
            <v>30.8</v>
          </cell>
          <cell r="R5626">
            <v>11</v>
          </cell>
          <cell r="S5626">
            <v>30.800000000000011</v>
          </cell>
          <cell r="T5626" t="str">
            <v xml:space="preserve"> </v>
          </cell>
        </row>
        <row r="5627">
          <cell r="A5627" t="str">
            <v>93062990</v>
          </cell>
          <cell r="B5627" t="str">
            <v>Plombs pour carabines _x0005_ air comprim_x0002_</v>
          </cell>
          <cell r="C5627">
            <v>38393</v>
          </cell>
          <cell r="D5627">
            <v>30</v>
          </cell>
          <cell r="E5627">
            <v>0</v>
          </cell>
          <cell r="F5627">
            <v>18</v>
          </cell>
          <cell r="G5627">
            <v>30</v>
          </cell>
          <cell r="H5627">
            <v>0</v>
          </cell>
          <cell r="I5627">
            <v>18</v>
          </cell>
          <cell r="J5627">
            <v>1</v>
          </cell>
          <cell r="K5627">
            <v>0</v>
          </cell>
          <cell r="L5627" t="str">
            <v>KGM</v>
          </cell>
          <cell r="M5627">
            <v>0</v>
          </cell>
          <cell r="N5627">
            <v>0</v>
          </cell>
          <cell r="O5627" t="str">
            <v>CLASSE</v>
          </cell>
          <cell r="P5627">
            <v>4</v>
          </cell>
          <cell r="Q5627">
            <v>54.4</v>
          </cell>
          <cell r="R5627">
            <v>31</v>
          </cell>
          <cell r="S5627">
            <v>54.400000000000006</v>
          </cell>
          <cell r="T5627" t="str">
            <v xml:space="preserve"> </v>
          </cell>
        </row>
        <row r="5628">
          <cell r="A5628" t="str">
            <v>93063000</v>
          </cell>
          <cell r="B5628" t="str">
            <v>Cartouches et leurs parties</v>
          </cell>
          <cell r="C5628">
            <v>38393</v>
          </cell>
          <cell r="D5628">
            <v>30</v>
          </cell>
          <cell r="E5628">
            <v>0</v>
          </cell>
          <cell r="F5628">
            <v>18</v>
          </cell>
          <cell r="G5628">
            <v>30</v>
          </cell>
          <cell r="H5628">
            <v>0</v>
          </cell>
          <cell r="I5628">
            <v>18</v>
          </cell>
          <cell r="J5628">
            <v>1</v>
          </cell>
          <cell r="K5628">
            <v>0</v>
          </cell>
          <cell r="L5628" t="str">
            <v>KGM</v>
          </cell>
          <cell r="M5628">
            <v>0</v>
          </cell>
          <cell r="N5628">
            <v>0</v>
          </cell>
          <cell r="O5628" t="str">
            <v>CLASSE</v>
          </cell>
          <cell r="P5628">
            <v>4</v>
          </cell>
          <cell r="Q5628">
            <v>54.4</v>
          </cell>
          <cell r="R5628">
            <v>31</v>
          </cell>
          <cell r="S5628">
            <v>54.400000000000006</v>
          </cell>
          <cell r="T5628" t="str">
            <v xml:space="preserve"> </v>
          </cell>
        </row>
        <row r="5629">
          <cell r="A5629" t="str">
            <v>93069000</v>
          </cell>
          <cell r="B5629" t="str">
            <v>Parties et pieces detachees de projectiles et munitions, ndca</v>
          </cell>
          <cell r="C5629">
            <v>38393</v>
          </cell>
          <cell r="D5629">
            <v>30</v>
          </cell>
          <cell r="E5629">
            <v>0</v>
          </cell>
          <cell r="F5629">
            <v>18</v>
          </cell>
          <cell r="G5629">
            <v>30</v>
          </cell>
          <cell r="H5629">
            <v>0</v>
          </cell>
          <cell r="I5629">
            <v>18</v>
          </cell>
          <cell r="J5629">
            <v>1</v>
          </cell>
          <cell r="K5629">
            <v>0</v>
          </cell>
          <cell r="L5629" t="str">
            <v>KGM</v>
          </cell>
          <cell r="M5629">
            <v>0</v>
          </cell>
          <cell r="N5629">
            <v>0</v>
          </cell>
          <cell r="O5629" t="str">
            <v>CLASSE</v>
          </cell>
          <cell r="P5629">
            <v>4</v>
          </cell>
          <cell r="Q5629">
            <v>54.4</v>
          </cell>
          <cell r="R5629">
            <v>31</v>
          </cell>
          <cell r="S5629">
            <v>54.400000000000006</v>
          </cell>
          <cell r="T5629" t="str">
            <v xml:space="preserve"> </v>
          </cell>
        </row>
        <row r="5630">
          <cell r="A5630" t="str">
            <v>93070000</v>
          </cell>
          <cell r="B5630" t="str">
            <v>Sabres,epees,baionnettes,lances et autres armes blanches &amp; leurs parties</v>
          </cell>
          <cell r="C5630">
            <v>38393</v>
          </cell>
          <cell r="D5630">
            <v>30</v>
          </cell>
          <cell r="E5630">
            <v>0</v>
          </cell>
          <cell r="F5630">
            <v>18</v>
          </cell>
          <cell r="G5630">
            <v>30</v>
          </cell>
          <cell r="H5630">
            <v>0</v>
          </cell>
          <cell r="I5630">
            <v>18</v>
          </cell>
          <cell r="J5630">
            <v>1</v>
          </cell>
          <cell r="K5630">
            <v>0</v>
          </cell>
          <cell r="L5630" t="str">
            <v>KGM</v>
          </cell>
          <cell r="M5630">
            <v>0</v>
          </cell>
          <cell r="N5630">
            <v>0</v>
          </cell>
          <cell r="O5630" t="str">
            <v>CLASSE</v>
          </cell>
          <cell r="P5630">
            <v>4</v>
          </cell>
          <cell r="Q5630">
            <v>54.4</v>
          </cell>
          <cell r="R5630">
            <v>31</v>
          </cell>
          <cell r="S5630">
            <v>54.400000000000006</v>
          </cell>
          <cell r="T5630" t="str">
            <v xml:space="preserve"> </v>
          </cell>
        </row>
        <row r="5631">
          <cell r="A5631" t="str">
            <v>94011000</v>
          </cell>
          <cell r="B5631" t="str">
            <v>Sieges pour vehicules aeriens, meme transformables en litseres</v>
          </cell>
          <cell r="C5631">
            <v>38393</v>
          </cell>
          <cell r="D5631">
            <v>30</v>
          </cell>
          <cell r="E5631">
            <v>0</v>
          </cell>
          <cell r="F5631">
            <v>18</v>
          </cell>
          <cell r="G5631">
            <v>30</v>
          </cell>
          <cell r="H5631">
            <v>0</v>
          </cell>
          <cell r="I5631">
            <v>18</v>
          </cell>
          <cell r="J5631">
            <v>1</v>
          </cell>
          <cell r="K5631">
            <v>0</v>
          </cell>
          <cell r="L5631" t="str">
            <v>NMB</v>
          </cell>
          <cell r="M5631">
            <v>0</v>
          </cell>
          <cell r="N5631">
            <v>0</v>
          </cell>
          <cell r="O5631" t="str">
            <v>CLASSE</v>
          </cell>
          <cell r="P5631">
            <v>4</v>
          </cell>
          <cell r="Q5631">
            <v>54.4</v>
          </cell>
          <cell r="R5631">
            <v>31</v>
          </cell>
          <cell r="S5631">
            <v>54.400000000000006</v>
          </cell>
          <cell r="T5631" t="str">
            <v xml:space="preserve"> </v>
          </cell>
        </row>
        <row r="5632">
          <cell r="A5632" t="str">
            <v>94012000</v>
          </cell>
          <cell r="B5632" t="str">
            <v>Sieges pour vehicules automobiles.</v>
          </cell>
          <cell r="C5632">
            <v>38393</v>
          </cell>
          <cell r="D5632">
            <v>30</v>
          </cell>
          <cell r="E5632">
            <v>0</v>
          </cell>
          <cell r="F5632">
            <v>18</v>
          </cell>
          <cell r="G5632">
            <v>30</v>
          </cell>
          <cell r="H5632">
            <v>0</v>
          </cell>
          <cell r="I5632">
            <v>18</v>
          </cell>
          <cell r="J5632">
            <v>1</v>
          </cell>
          <cell r="K5632">
            <v>0</v>
          </cell>
          <cell r="L5632" t="str">
            <v>NMB</v>
          </cell>
          <cell r="M5632">
            <v>0</v>
          </cell>
          <cell r="N5632">
            <v>0</v>
          </cell>
          <cell r="O5632" t="str">
            <v>CLASSE</v>
          </cell>
          <cell r="P5632">
            <v>4</v>
          </cell>
          <cell r="Q5632">
            <v>54.4</v>
          </cell>
          <cell r="R5632">
            <v>31</v>
          </cell>
          <cell r="S5632">
            <v>54.400000000000006</v>
          </cell>
          <cell r="T5632" t="str">
            <v xml:space="preserve"> </v>
          </cell>
        </row>
        <row r="5633">
          <cell r="A5633" t="str">
            <v>94013000</v>
          </cell>
          <cell r="B5633" t="str">
            <v>Sieges pivotants, ajustables en hauteur .</v>
          </cell>
          <cell r="C5633">
            <v>38393</v>
          </cell>
          <cell r="D5633">
            <v>30</v>
          </cell>
          <cell r="E5633">
            <v>0</v>
          </cell>
          <cell r="F5633">
            <v>18</v>
          </cell>
          <cell r="G5633">
            <v>30</v>
          </cell>
          <cell r="H5633">
            <v>0</v>
          </cell>
          <cell r="I5633">
            <v>18</v>
          </cell>
          <cell r="J5633">
            <v>1</v>
          </cell>
          <cell r="K5633">
            <v>0</v>
          </cell>
          <cell r="L5633" t="str">
            <v>NMB</v>
          </cell>
          <cell r="M5633">
            <v>0</v>
          </cell>
          <cell r="N5633">
            <v>0</v>
          </cell>
          <cell r="O5633" t="str">
            <v>CLASSE</v>
          </cell>
          <cell r="P5633">
            <v>4</v>
          </cell>
          <cell r="Q5633">
            <v>54.4</v>
          </cell>
          <cell r="R5633">
            <v>31</v>
          </cell>
          <cell r="S5633">
            <v>54.400000000000006</v>
          </cell>
          <cell r="T5633" t="str">
            <v xml:space="preserve"> </v>
          </cell>
        </row>
        <row r="5634">
          <cell r="A5634" t="str">
            <v>94014000</v>
          </cell>
          <cell r="B5634" t="str">
            <v>Sieges autres que materiel de camping ou de jardin transformables en lits</v>
          </cell>
          <cell r="C5634">
            <v>38393</v>
          </cell>
          <cell r="D5634">
            <v>30</v>
          </cell>
          <cell r="E5634">
            <v>0</v>
          </cell>
          <cell r="F5634">
            <v>18</v>
          </cell>
          <cell r="G5634">
            <v>30</v>
          </cell>
          <cell r="H5634">
            <v>0</v>
          </cell>
          <cell r="I5634">
            <v>18</v>
          </cell>
          <cell r="J5634">
            <v>1</v>
          </cell>
          <cell r="K5634">
            <v>0</v>
          </cell>
          <cell r="L5634" t="str">
            <v>NMB</v>
          </cell>
          <cell r="M5634">
            <v>0</v>
          </cell>
          <cell r="N5634">
            <v>0</v>
          </cell>
          <cell r="O5634" t="str">
            <v>CLASSE</v>
          </cell>
          <cell r="P5634">
            <v>4</v>
          </cell>
          <cell r="Q5634">
            <v>54.4</v>
          </cell>
          <cell r="R5634">
            <v>31</v>
          </cell>
          <cell r="S5634">
            <v>54.400000000000006</v>
          </cell>
          <cell r="T5634" t="str">
            <v xml:space="preserve"> </v>
          </cell>
        </row>
        <row r="5635">
          <cell r="A5635" t="str">
            <v>94015000</v>
          </cell>
          <cell r="B5635" t="str">
            <v>Sieges en osier, bambou ou matieres similaires</v>
          </cell>
          <cell r="C5635">
            <v>38393</v>
          </cell>
          <cell r="D5635">
            <v>30</v>
          </cell>
          <cell r="E5635">
            <v>0</v>
          </cell>
          <cell r="F5635">
            <v>18</v>
          </cell>
          <cell r="G5635">
            <v>30</v>
          </cell>
          <cell r="H5635">
            <v>0</v>
          </cell>
          <cell r="I5635">
            <v>18</v>
          </cell>
          <cell r="J5635">
            <v>1</v>
          </cell>
          <cell r="K5635">
            <v>0</v>
          </cell>
          <cell r="L5635" t="str">
            <v>NMB</v>
          </cell>
          <cell r="M5635">
            <v>0</v>
          </cell>
          <cell r="N5635">
            <v>0</v>
          </cell>
          <cell r="O5635" t="str">
            <v>CLASSE</v>
          </cell>
          <cell r="P5635">
            <v>4</v>
          </cell>
          <cell r="Q5635">
            <v>54.4</v>
          </cell>
          <cell r="R5635">
            <v>31</v>
          </cell>
          <cell r="S5635">
            <v>54.400000000000006</v>
          </cell>
          <cell r="T5635" t="str">
            <v xml:space="preserve"> </v>
          </cell>
        </row>
        <row r="5636">
          <cell r="A5636" t="str">
            <v>94016100</v>
          </cell>
          <cell r="B5636" t="str">
            <v>Sieges, avec bati en bois, rembourres</v>
          </cell>
          <cell r="C5636">
            <v>38393</v>
          </cell>
          <cell r="D5636">
            <v>30</v>
          </cell>
          <cell r="E5636">
            <v>0</v>
          </cell>
          <cell r="F5636">
            <v>18</v>
          </cell>
          <cell r="G5636">
            <v>30</v>
          </cell>
          <cell r="H5636">
            <v>0</v>
          </cell>
          <cell r="I5636">
            <v>18</v>
          </cell>
          <cell r="J5636">
            <v>1</v>
          </cell>
          <cell r="K5636">
            <v>0</v>
          </cell>
          <cell r="L5636" t="str">
            <v>NMB</v>
          </cell>
          <cell r="M5636">
            <v>0</v>
          </cell>
          <cell r="N5636">
            <v>0</v>
          </cell>
          <cell r="O5636" t="str">
            <v>CLASSE</v>
          </cell>
          <cell r="P5636">
            <v>4</v>
          </cell>
          <cell r="Q5636">
            <v>54.4</v>
          </cell>
          <cell r="R5636">
            <v>31</v>
          </cell>
          <cell r="S5636">
            <v>54.400000000000006</v>
          </cell>
          <cell r="T5636" t="str">
            <v xml:space="preserve"> </v>
          </cell>
        </row>
        <row r="5637">
          <cell r="A5637" t="str">
            <v>94016900</v>
          </cell>
          <cell r="B5637" t="str">
            <v>Sieges, avec bati en bois, non rembourres</v>
          </cell>
          <cell r="C5637">
            <v>38393</v>
          </cell>
          <cell r="D5637">
            <v>30</v>
          </cell>
          <cell r="E5637">
            <v>0</v>
          </cell>
          <cell r="F5637">
            <v>18</v>
          </cell>
          <cell r="G5637">
            <v>30</v>
          </cell>
          <cell r="H5637">
            <v>0</v>
          </cell>
          <cell r="I5637">
            <v>18</v>
          </cell>
          <cell r="J5637">
            <v>1</v>
          </cell>
          <cell r="K5637">
            <v>0</v>
          </cell>
          <cell r="L5637" t="str">
            <v>NMB</v>
          </cell>
          <cell r="M5637">
            <v>0</v>
          </cell>
          <cell r="N5637">
            <v>0</v>
          </cell>
          <cell r="O5637" t="str">
            <v>CLASSE</v>
          </cell>
          <cell r="P5637">
            <v>4</v>
          </cell>
          <cell r="Q5637">
            <v>54.4</v>
          </cell>
          <cell r="R5637">
            <v>31</v>
          </cell>
          <cell r="S5637">
            <v>54.400000000000006</v>
          </cell>
          <cell r="T5637" t="str">
            <v xml:space="preserve"> </v>
          </cell>
        </row>
        <row r="5638">
          <cell r="A5638" t="str">
            <v>94017100</v>
          </cell>
          <cell r="B5638" t="str">
            <v>Sieges, avec bati en metal, rembourres</v>
          </cell>
          <cell r="C5638">
            <v>38393</v>
          </cell>
          <cell r="D5638">
            <v>30</v>
          </cell>
          <cell r="E5638">
            <v>0</v>
          </cell>
          <cell r="F5638">
            <v>18</v>
          </cell>
          <cell r="G5638">
            <v>30</v>
          </cell>
          <cell r="H5638">
            <v>0</v>
          </cell>
          <cell r="I5638">
            <v>18</v>
          </cell>
          <cell r="J5638">
            <v>1</v>
          </cell>
          <cell r="K5638">
            <v>0</v>
          </cell>
          <cell r="L5638" t="str">
            <v>NMB</v>
          </cell>
          <cell r="M5638">
            <v>0</v>
          </cell>
          <cell r="N5638">
            <v>0</v>
          </cell>
          <cell r="O5638" t="str">
            <v>CLASSE</v>
          </cell>
          <cell r="P5638">
            <v>4</v>
          </cell>
          <cell r="Q5638">
            <v>54.4</v>
          </cell>
          <cell r="R5638">
            <v>31</v>
          </cell>
          <cell r="S5638">
            <v>54.400000000000006</v>
          </cell>
          <cell r="T5638" t="str">
            <v xml:space="preserve"> </v>
          </cell>
        </row>
        <row r="5639">
          <cell r="A5639" t="str">
            <v>94017900</v>
          </cell>
          <cell r="B5639" t="str">
            <v>Sieges, avec bati en metal, non rembourres</v>
          </cell>
          <cell r="C5639">
            <v>38393</v>
          </cell>
          <cell r="D5639">
            <v>30</v>
          </cell>
          <cell r="E5639">
            <v>0</v>
          </cell>
          <cell r="F5639">
            <v>18</v>
          </cell>
          <cell r="G5639">
            <v>30</v>
          </cell>
          <cell r="H5639">
            <v>0</v>
          </cell>
          <cell r="I5639">
            <v>18</v>
          </cell>
          <cell r="J5639">
            <v>1</v>
          </cell>
          <cell r="K5639">
            <v>0</v>
          </cell>
          <cell r="L5639" t="str">
            <v>NMB</v>
          </cell>
          <cell r="M5639">
            <v>0</v>
          </cell>
          <cell r="N5639">
            <v>0</v>
          </cell>
          <cell r="O5639" t="str">
            <v>CLASSE</v>
          </cell>
          <cell r="P5639">
            <v>4</v>
          </cell>
          <cell r="Q5639">
            <v>54.4</v>
          </cell>
          <cell r="R5639">
            <v>31</v>
          </cell>
          <cell r="S5639">
            <v>54.400000000000006</v>
          </cell>
          <cell r="T5639" t="str">
            <v xml:space="preserve"> </v>
          </cell>
        </row>
        <row r="5640">
          <cell r="A5640" t="str">
            <v>94018000</v>
          </cell>
          <cell r="B5640" t="str">
            <v>Sieges en matieres plastiques  rembourres</v>
          </cell>
          <cell r="C5640">
            <v>38393</v>
          </cell>
          <cell r="D5640">
            <v>30</v>
          </cell>
          <cell r="E5640">
            <v>0</v>
          </cell>
          <cell r="F5640">
            <v>18</v>
          </cell>
          <cell r="G5640">
            <v>30</v>
          </cell>
          <cell r="H5640">
            <v>0</v>
          </cell>
          <cell r="I5640">
            <v>18</v>
          </cell>
          <cell r="J5640">
            <v>1</v>
          </cell>
          <cell r="K5640">
            <v>0</v>
          </cell>
          <cell r="L5640" t="str">
            <v>NMB</v>
          </cell>
          <cell r="M5640">
            <v>0</v>
          </cell>
          <cell r="N5640">
            <v>0</v>
          </cell>
          <cell r="O5640" t="str">
            <v>CLASSE</v>
          </cell>
          <cell r="P5640">
            <v>4</v>
          </cell>
          <cell r="Q5640">
            <v>54.4</v>
          </cell>
          <cell r="R5640">
            <v>31</v>
          </cell>
          <cell r="S5640">
            <v>54.400000000000006</v>
          </cell>
          <cell r="T5640" t="str">
            <v xml:space="preserve"> </v>
          </cell>
        </row>
        <row r="5641">
          <cell r="A5641" t="str">
            <v>94019000</v>
          </cell>
          <cell r="B5641" t="str">
            <v>Parties de sieges, en toutes matieres plastiques</v>
          </cell>
          <cell r="C5641">
            <v>38393</v>
          </cell>
          <cell r="D5641">
            <v>20</v>
          </cell>
          <cell r="E5641">
            <v>0</v>
          </cell>
          <cell r="F5641">
            <v>18</v>
          </cell>
          <cell r="G5641">
            <v>20</v>
          </cell>
          <cell r="H5641">
            <v>0</v>
          </cell>
          <cell r="I5641">
            <v>18</v>
          </cell>
          <cell r="J5641">
            <v>1</v>
          </cell>
          <cell r="K5641">
            <v>0</v>
          </cell>
          <cell r="L5641" t="str">
            <v>KGM</v>
          </cell>
          <cell r="M5641">
            <v>0</v>
          </cell>
          <cell r="N5641">
            <v>0</v>
          </cell>
          <cell r="O5641" t="str">
            <v>CLASSE</v>
          </cell>
          <cell r="P5641">
            <v>3</v>
          </cell>
          <cell r="Q5641">
            <v>42.6</v>
          </cell>
          <cell r="R5641">
            <v>21</v>
          </cell>
          <cell r="S5641">
            <v>42.599999999999994</v>
          </cell>
          <cell r="T5641" t="str">
            <v xml:space="preserve"> </v>
          </cell>
        </row>
        <row r="5642">
          <cell r="A5642" t="str">
            <v>94021010</v>
          </cell>
          <cell r="B5642" t="str">
            <v>Fauteuils de dentistes, ET leurs parties</v>
          </cell>
          <cell r="C5642">
            <v>38461</v>
          </cell>
          <cell r="D5642">
            <v>0</v>
          </cell>
          <cell r="E5642">
            <v>0</v>
          </cell>
          <cell r="F5642">
            <v>18</v>
          </cell>
          <cell r="G5642">
            <v>0</v>
          </cell>
          <cell r="H5642">
            <v>0</v>
          </cell>
          <cell r="I5642">
            <v>0</v>
          </cell>
          <cell r="J5642">
            <v>0</v>
          </cell>
          <cell r="K5642">
            <v>0</v>
          </cell>
          <cell r="L5642" t="str">
            <v>NMB</v>
          </cell>
          <cell r="M5642">
            <v>0</v>
          </cell>
          <cell r="N5642">
            <v>0</v>
          </cell>
          <cell r="P5642">
            <v>0</v>
          </cell>
          <cell r="R5642">
            <v>0</v>
          </cell>
          <cell r="S5642">
            <v>0</v>
          </cell>
          <cell r="T5642" t="str">
            <v xml:space="preserve"> </v>
          </cell>
        </row>
        <row r="5643">
          <cell r="A5643" t="str">
            <v>94021020</v>
          </cell>
          <cell r="B5643" t="str">
            <v>Fauteuils pr salons de coiffures &amp; fauteuils similaires &amp; leurs parties</v>
          </cell>
          <cell r="C5643">
            <v>38393</v>
          </cell>
          <cell r="D5643">
            <v>10</v>
          </cell>
          <cell r="E5643">
            <v>0</v>
          </cell>
          <cell r="F5643">
            <v>18</v>
          </cell>
          <cell r="G5643">
            <v>10</v>
          </cell>
          <cell r="H5643">
            <v>0</v>
          </cell>
          <cell r="I5643">
            <v>18</v>
          </cell>
          <cell r="J5643">
            <v>1</v>
          </cell>
          <cell r="K5643">
            <v>0</v>
          </cell>
          <cell r="L5643" t="str">
            <v>NMB</v>
          </cell>
          <cell r="M5643">
            <v>0</v>
          </cell>
          <cell r="N5643">
            <v>0</v>
          </cell>
          <cell r="O5643" t="str">
            <v>CLASSE</v>
          </cell>
          <cell r="P5643">
            <v>2</v>
          </cell>
          <cell r="Q5643">
            <v>30.8</v>
          </cell>
          <cell r="R5643">
            <v>11</v>
          </cell>
          <cell r="S5643">
            <v>30.800000000000011</v>
          </cell>
          <cell r="T5643" t="str">
            <v xml:space="preserve"> </v>
          </cell>
        </row>
        <row r="5644">
          <cell r="A5644" t="str">
            <v>94029000</v>
          </cell>
          <cell r="B5644" t="str">
            <v>Mobiliers pour medecine, chirurgie, art dentaire ou  veterinaire</v>
          </cell>
          <cell r="C5644">
            <v>38461</v>
          </cell>
          <cell r="D5644">
            <v>0</v>
          </cell>
          <cell r="E5644">
            <v>0</v>
          </cell>
          <cell r="F5644">
            <v>18</v>
          </cell>
          <cell r="G5644">
            <v>0</v>
          </cell>
          <cell r="H5644">
            <v>0</v>
          </cell>
          <cell r="I5644">
            <v>0</v>
          </cell>
          <cell r="J5644">
            <v>0</v>
          </cell>
          <cell r="K5644">
            <v>0</v>
          </cell>
          <cell r="L5644" t="str">
            <v>NMB</v>
          </cell>
          <cell r="M5644">
            <v>0</v>
          </cell>
          <cell r="N5644">
            <v>0</v>
          </cell>
          <cell r="P5644">
            <v>0</v>
          </cell>
          <cell r="R5644">
            <v>0</v>
          </cell>
          <cell r="S5644">
            <v>0</v>
          </cell>
          <cell r="T5644" t="str">
            <v xml:space="preserve"> </v>
          </cell>
        </row>
        <row r="5645">
          <cell r="A5645" t="str">
            <v>94031000</v>
          </cell>
          <cell r="B5645" t="str">
            <v>Meubles en metal pour bureaux</v>
          </cell>
          <cell r="C5645">
            <v>38393</v>
          </cell>
          <cell r="D5645">
            <v>30</v>
          </cell>
          <cell r="E5645">
            <v>0</v>
          </cell>
          <cell r="F5645">
            <v>18</v>
          </cell>
          <cell r="G5645">
            <v>30</v>
          </cell>
          <cell r="H5645">
            <v>0</v>
          </cell>
          <cell r="I5645">
            <v>18</v>
          </cell>
          <cell r="J5645">
            <v>1</v>
          </cell>
          <cell r="K5645">
            <v>0</v>
          </cell>
          <cell r="L5645" t="str">
            <v>KGM</v>
          </cell>
          <cell r="M5645">
            <v>0</v>
          </cell>
          <cell r="N5645">
            <v>0</v>
          </cell>
          <cell r="O5645" t="str">
            <v>CLASSE</v>
          </cell>
          <cell r="P5645">
            <v>4</v>
          </cell>
          <cell r="Q5645">
            <v>54.4</v>
          </cell>
          <cell r="R5645">
            <v>31</v>
          </cell>
          <cell r="S5645">
            <v>54.400000000000006</v>
          </cell>
          <cell r="T5645" t="str">
            <v xml:space="preserve"> </v>
          </cell>
        </row>
        <row r="5646">
          <cell r="A5646" t="str">
            <v>94032000</v>
          </cell>
          <cell r="B5646" t="str">
            <v>Meubles en metal, y compris les armoires glacieres,autres que pour bureaux</v>
          </cell>
          <cell r="C5646">
            <v>38393</v>
          </cell>
          <cell r="D5646">
            <v>30</v>
          </cell>
          <cell r="E5646">
            <v>0</v>
          </cell>
          <cell r="F5646">
            <v>18</v>
          </cell>
          <cell r="G5646">
            <v>30</v>
          </cell>
          <cell r="H5646">
            <v>0</v>
          </cell>
          <cell r="I5646">
            <v>18</v>
          </cell>
          <cell r="J5646">
            <v>1</v>
          </cell>
          <cell r="K5646">
            <v>0</v>
          </cell>
          <cell r="L5646" t="str">
            <v>KGM</v>
          </cell>
          <cell r="M5646">
            <v>0</v>
          </cell>
          <cell r="N5646">
            <v>0</v>
          </cell>
          <cell r="O5646" t="str">
            <v>CLASSE</v>
          </cell>
          <cell r="P5646">
            <v>4</v>
          </cell>
          <cell r="Q5646">
            <v>54.4</v>
          </cell>
          <cell r="R5646">
            <v>31</v>
          </cell>
          <cell r="S5646">
            <v>54.400000000000006</v>
          </cell>
          <cell r="T5646" t="str">
            <v xml:space="preserve"> </v>
          </cell>
        </row>
        <row r="5647">
          <cell r="A5647" t="str">
            <v>94033000</v>
          </cell>
          <cell r="B5647" t="str">
            <v>Meubles en bois pour bureaux</v>
          </cell>
          <cell r="C5647">
            <v>38393</v>
          </cell>
          <cell r="D5647">
            <v>30</v>
          </cell>
          <cell r="E5647">
            <v>0</v>
          </cell>
          <cell r="F5647">
            <v>18</v>
          </cell>
          <cell r="G5647">
            <v>30</v>
          </cell>
          <cell r="H5647">
            <v>0</v>
          </cell>
          <cell r="I5647">
            <v>18</v>
          </cell>
          <cell r="J5647">
            <v>1</v>
          </cell>
          <cell r="K5647">
            <v>0</v>
          </cell>
          <cell r="L5647" t="str">
            <v>KGM</v>
          </cell>
          <cell r="M5647">
            <v>0</v>
          </cell>
          <cell r="N5647">
            <v>0</v>
          </cell>
          <cell r="O5647" t="str">
            <v>CLASSE</v>
          </cell>
          <cell r="P5647">
            <v>4</v>
          </cell>
          <cell r="Q5647">
            <v>54.4</v>
          </cell>
          <cell r="R5647">
            <v>31</v>
          </cell>
          <cell r="S5647">
            <v>54.400000000000006</v>
          </cell>
          <cell r="T5647" t="str">
            <v xml:space="preserve"> </v>
          </cell>
        </row>
        <row r="5648">
          <cell r="A5648" t="str">
            <v>94034000</v>
          </cell>
          <cell r="B5648" t="str">
            <v>Meubles en bois des types utilises dans les cuisines</v>
          </cell>
          <cell r="C5648">
            <v>38393</v>
          </cell>
          <cell r="D5648">
            <v>30</v>
          </cell>
          <cell r="E5648">
            <v>0</v>
          </cell>
          <cell r="F5648">
            <v>18</v>
          </cell>
          <cell r="G5648">
            <v>30</v>
          </cell>
          <cell r="H5648">
            <v>0</v>
          </cell>
          <cell r="I5648">
            <v>18</v>
          </cell>
          <cell r="J5648">
            <v>1</v>
          </cell>
          <cell r="K5648">
            <v>0</v>
          </cell>
          <cell r="L5648" t="str">
            <v>KGM</v>
          </cell>
          <cell r="M5648">
            <v>0</v>
          </cell>
          <cell r="N5648">
            <v>0</v>
          </cell>
          <cell r="O5648" t="str">
            <v>CLASSE</v>
          </cell>
          <cell r="P5648">
            <v>4</v>
          </cell>
          <cell r="Q5648">
            <v>54.4</v>
          </cell>
          <cell r="R5648">
            <v>31</v>
          </cell>
          <cell r="S5648">
            <v>54.400000000000006</v>
          </cell>
          <cell r="T5648" t="str">
            <v xml:space="preserve"> </v>
          </cell>
        </row>
        <row r="5649">
          <cell r="A5649" t="str">
            <v>94035000</v>
          </cell>
          <cell r="B5649" t="str">
            <v>Meubles en bois pour chambres a coucher</v>
          </cell>
          <cell r="C5649">
            <v>38393</v>
          </cell>
          <cell r="D5649">
            <v>30</v>
          </cell>
          <cell r="E5649">
            <v>0</v>
          </cell>
          <cell r="F5649">
            <v>18</v>
          </cell>
          <cell r="G5649">
            <v>30</v>
          </cell>
          <cell r="H5649">
            <v>0</v>
          </cell>
          <cell r="I5649">
            <v>18</v>
          </cell>
          <cell r="J5649">
            <v>1</v>
          </cell>
          <cell r="K5649">
            <v>0</v>
          </cell>
          <cell r="L5649" t="str">
            <v>KGM</v>
          </cell>
          <cell r="M5649">
            <v>0</v>
          </cell>
          <cell r="N5649">
            <v>0</v>
          </cell>
          <cell r="O5649" t="str">
            <v>CLASSE</v>
          </cell>
          <cell r="P5649">
            <v>4</v>
          </cell>
          <cell r="Q5649">
            <v>54.4</v>
          </cell>
          <cell r="R5649">
            <v>31</v>
          </cell>
          <cell r="S5649">
            <v>54.400000000000006</v>
          </cell>
          <cell r="T5649" t="str">
            <v xml:space="preserve"> </v>
          </cell>
        </row>
        <row r="5650">
          <cell r="A5650" t="str">
            <v>94036000</v>
          </cell>
          <cell r="B5650" t="str">
            <v>Meubles en bois autres que ceux des no. 940330 a 940350</v>
          </cell>
          <cell r="C5650">
            <v>38393</v>
          </cell>
          <cell r="D5650">
            <v>30</v>
          </cell>
          <cell r="E5650">
            <v>0</v>
          </cell>
          <cell r="F5650">
            <v>18</v>
          </cell>
          <cell r="G5650">
            <v>30</v>
          </cell>
          <cell r="H5650">
            <v>0</v>
          </cell>
          <cell r="I5650">
            <v>18</v>
          </cell>
          <cell r="J5650">
            <v>1</v>
          </cell>
          <cell r="K5650">
            <v>0</v>
          </cell>
          <cell r="L5650" t="str">
            <v>KGM</v>
          </cell>
          <cell r="M5650">
            <v>0</v>
          </cell>
          <cell r="N5650">
            <v>0</v>
          </cell>
          <cell r="O5650" t="str">
            <v>CLASSE</v>
          </cell>
          <cell r="P5650">
            <v>4</v>
          </cell>
          <cell r="Q5650">
            <v>54.4</v>
          </cell>
          <cell r="R5650">
            <v>31</v>
          </cell>
          <cell r="S5650">
            <v>54.400000000000006</v>
          </cell>
          <cell r="T5650" t="str">
            <v xml:space="preserve"> </v>
          </cell>
        </row>
        <row r="5651">
          <cell r="A5651" t="str">
            <v>94037000</v>
          </cell>
          <cell r="B5651" t="str">
            <v>Meubles en matieres plastiques</v>
          </cell>
          <cell r="C5651">
            <v>38393</v>
          </cell>
          <cell r="D5651">
            <v>30</v>
          </cell>
          <cell r="E5651">
            <v>0</v>
          </cell>
          <cell r="F5651">
            <v>18</v>
          </cell>
          <cell r="G5651">
            <v>30</v>
          </cell>
          <cell r="H5651">
            <v>0</v>
          </cell>
          <cell r="I5651">
            <v>18</v>
          </cell>
          <cell r="J5651">
            <v>1</v>
          </cell>
          <cell r="K5651">
            <v>0</v>
          </cell>
          <cell r="L5651" t="str">
            <v>KGM</v>
          </cell>
          <cell r="M5651">
            <v>0</v>
          </cell>
          <cell r="N5651">
            <v>0</v>
          </cell>
          <cell r="O5651" t="str">
            <v>CLASSE</v>
          </cell>
          <cell r="P5651">
            <v>4</v>
          </cell>
          <cell r="Q5651">
            <v>54.4</v>
          </cell>
          <cell r="R5651">
            <v>31</v>
          </cell>
          <cell r="S5651">
            <v>54.400000000000006</v>
          </cell>
          <cell r="T5651" t="str">
            <v xml:space="preserve"> </v>
          </cell>
        </row>
        <row r="5652">
          <cell r="A5652" t="str">
            <v>94038000</v>
          </cell>
          <cell r="B5652" t="str">
            <v>Meubles en autres matieres y compris rotin,osier,bambou &amp; matiere similair</v>
          </cell>
          <cell r="C5652">
            <v>38393</v>
          </cell>
          <cell r="D5652">
            <v>30</v>
          </cell>
          <cell r="E5652">
            <v>0</v>
          </cell>
          <cell r="F5652">
            <v>18</v>
          </cell>
          <cell r="G5652">
            <v>30</v>
          </cell>
          <cell r="H5652">
            <v>0</v>
          </cell>
          <cell r="I5652">
            <v>18</v>
          </cell>
          <cell r="J5652">
            <v>1</v>
          </cell>
          <cell r="K5652">
            <v>0</v>
          </cell>
          <cell r="L5652" t="str">
            <v>KGM</v>
          </cell>
          <cell r="M5652">
            <v>0</v>
          </cell>
          <cell r="N5652">
            <v>0</v>
          </cell>
          <cell r="O5652" t="str">
            <v>CLASSE</v>
          </cell>
          <cell r="P5652">
            <v>4</v>
          </cell>
          <cell r="Q5652">
            <v>54.4</v>
          </cell>
          <cell r="R5652">
            <v>31</v>
          </cell>
          <cell r="S5652">
            <v>54.400000000000006</v>
          </cell>
          <cell r="T5652" t="str">
            <v xml:space="preserve"> </v>
          </cell>
        </row>
        <row r="5653">
          <cell r="A5653" t="str">
            <v>94039000</v>
          </cell>
          <cell r="B5653" t="str">
            <v>Parties de meubles du 9403</v>
          </cell>
          <cell r="C5653">
            <v>38393</v>
          </cell>
          <cell r="D5653">
            <v>20</v>
          </cell>
          <cell r="E5653">
            <v>0</v>
          </cell>
          <cell r="F5653">
            <v>18</v>
          </cell>
          <cell r="G5653">
            <v>20</v>
          </cell>
          <cell r="H5653">
            <v>0</v>
          </cell>
          <cell r="I5653">
            <v>18</v>
          </cell>
          <cell r="J5653">
            <v>1</v>
          </cell>
          <cell r="K5653">
            <v>0</v>
          </cell>
          <cell r="L5653" t="str">
            <v>KGM</v>
          </cell>
          <cell r="M5653">
            <v>0</v>
          </cell>
          <cell r="N5653">
            <v>0</v>
          </cell>
          <cell r="O5653" t="str">
            <v>CLASSE</v>
          </cell>
          <cell r="P5653">
            <v>3</v>
          </cell>
          <cell r="Q5653">
            <v>42.6</v>
          </cell>
          <cell r="R5653">
            <v>21</v>
          </cell>
          <cell r="S5653">
            <v>42.599999999999994</v>
          </cell>
          <cell r="T5653" t="str">
            <v xml:space="preserve"> </v>
          </cell>
        </row>
        <row r="5654">
          <cell r="A5654" t="str">
            <v>94041000</v>
          </cell>
          <cell r="B5654" t="str">
            <v>Sommiers</v>
          </cell>
          <cell r="C5654">
            <v>38393</v>
          </cell>
          <cell r="D5654">
            <v>30</v>
          </cell>
          <cell r="E5654">
            <v>0</v>
          </cell>
          <cell r="F5654">
            <v>18</v>
          </cell>
          <cell r="G5654">
            <v>30</v>
          </cell>
          <cell r="H5654">
            <v>0</v>
          </cell>
          <cell r="I5654">
            <v>18</v>
          </cell>
          <cell r="J5654">
            <v>1</v>
          </cell>
          <cell r="K5654">
            <v>0</v>
          </cell>
          <cell r="L5654" t="str">
            <v>KGM</v>
          </cell>
          <cell r="M5654">
            <v>0</v>
          </cell>
          <cell r="N5654">
            <v>0</v>
          </cell>
          <cell r="O5654" t="str">
            <v>CLASSE</v>
          </cell>
          <cell r="P5654">
            <v>4</v>
          </cell>
          <cell r="Q5654">
            <v>54.4</v>
          </cell>
          <cell r="R5654">
            <v>31</v>
          </cell>
          <cell r="S5654">
            <v>54.400000000000006</v>
          </cell>
          <cell r="T5654" t="str">
            <v xml:space="preserve"> </v>
          </cell>
        </row>
        <row r="5655">
          <cell r="A5655" t="str">
            <v>94042100</v>
          </cell>
          <cell r="B5655" t="str">
            <v>Matelas,en caoutchouc alveolaire ou plastiques alveolaires recouv.ou non</v>
          </cell>
          <cell r="C5655">
            <v>38393</v>
          </cell>
          <cell r="D5655">
            <v>30</v>
          </cell>
          <cell r="E5655">
            <v>0</v>
          </cell>
          <cell r="F5655">
            <v>18</v>
          </cell>
          <cell r="G5655">
            <v>30</v>
          </cell>
          <cell r="H5655">
            <v>0</v>
          </cell>
          <cell r="I5655">
            <v>18</v>
          </cell>
          <cell r="J5655">
            <v>1</v>
          </cell>
          <cell r="K5655">
            <v>0</v>
          </cell>
          <cell r="L5655" t="str">
            <v>KGM</v>
          </cell>
          <cell r="M5655">
            <v>0</v>
          </cell>
          <cell r="N5655">
            <v>0</v>
          </cell>
          <cell r="O5655" t="str">
            <v>CLASSE</v>
          </cell>
          <cell r="P5655">
            <v>4</v>
          </cell>
          <cell r="Q5655">
            <v>54.4</v>
          </cell>
          <cell r="R5655">
            <v>31</v>
          </cell>
          <cell r="S5655">
            <v>54.400000000000006</v>
          </cell>
          <cell r="T5655" t="str">
            <v xml:space="preserve"> </v>
          </cell>
        </row>
        <row r="5656">
          <cell r="A5656" t="str">
            <v>94042900</v>
          </cell>
          <cell r="B5656" t="str">
            <v>Matelas, en autres matieres que du 9404 21</v>
          </cell>
          <cell r="C5656">
            <v>38393</v>
          </cell>
          <cell r="D5656">
            <v>30</v>
          </cell>
          <cell r="E5656">
            <v>0</v>
          </cell>
          <cell r="F5656">
            <v>18</v>
          </cell>
          <cell r="G5656">
            <v>30</v>
          </cell>
          <cell r="H5656">
            <v>0</v>
          </cell>
          <cell r="I5656">
            <v>18</v>
          </cell>
          <cell r="J5656">
            <v>1</v>
          </cell>
          <cell r="K5656">
            <v>0</v>
          </cell>
          <cell r="L5656" t="str">
            <v>KGM</v>
          </cell>
          <cell r="M5656">
            <v>0</v>
          </cell>
          <cell r="N5656">
            <v>0</v>
          </cell>
          <cell r="O5656" t="str">
            <v>CLASSE</v>
          </cell>
          <cell r="P5656">
            <v>4</v>
          </cell>
          <cell r="Q5656">
            <v>54.4</v>
          </cell>
          <cell r="R5656">
            <v>31</v>
          </cell>
          <cell r="S5656">
            <v>54.400000000000006</v>
          </cell>
          <cell r="T5656" t="str">
            <v xml:space="preserve"> </v>
          </cell>
        </row>
        <row r="5657">
          <cell r="A5657" t="str">
            <v>94043000</v>
          </cell>
          <cell r="B5657" t="str">
            <v>Sacs de couchage</v>
          </cell>
          <cell r="C5657">
            <v>38393</v>
          </cell>
          <cell r="D5657">
            <v>30</v>
          </cell>
          <cell r="E5657">
            <v>0</v>
          </cell>
          <cell r="F5657">
            <v>18</v>
          </cell>
          <cell r="G5657">
            <v>30</v>
          </cell>
          <cell r="H5657">
            <v>0</v>
          </cell>
          <cell r="I5657">
            <v>18</v>
          </cell>
          <cell r="J5657">
            <v>1</v>
          </cell>
          <cell r="K5657">
            <v>0</v>
          </cell>
          <cell r="L5657" t="str">
            <v>KGM</v>
          </cell>
          <cell r="M5657">
            <v>0</v>
          </cell>
          <cell r="N5657">
            <v>0</v>
          </cell>
          <cell r="O5657" t="str">
            <v>CLASSE</v>
          </cell>
          <cell r="P5657">
            <v>4</v>
          </cell>
          <cell r="Q5657">
            <v>54.4</v>
          </cell>
          <cell r="R5657">
            <v>31</v>
          </cell>
          <cell r="S5657">
            <v>54.400000000000006</v>
          </cell>
          <cell r="T5657" t="str">
            <v xml:space="preserve"> </v>
          </cell>
        </row>
        <row r="5658">
          <cell r="A5658" t="str">
            <v>94049000</v>
          </cell>
          <cell r="B5658" t="str">
            <v>Articles de literie  en autres matieres que le plastique</v>
          </cell>
          <cell r="C5658">
            <v>38393</v>
          </cell>
          <cell r="D5658">
            <v>30</v>
          </cell>
          <cell r="E5658">
            <v>0</v>
          </cell>
          <cell r="F5658">
            <v>18</v>
          </cell>
          <cell r="G5658">
            <v>30</v>
          </cell>
          <cell r="H5658">
            <v>0</v>
          </cell>
          <cell r="I5658">
            <v>18</v>
          </cell>
          <cell r="J5658">
            <v>1</v>
          </cell>
          <cell r="K5658">
            <v>0</v>
          </cell>
          <cell r="L5658" t="str">
            <v>KGM</v>
          </cell>
          <cell r="M5658">
            <v>0</v>
          </cell>
          <cell r="N5658">
            <v>0</v>
          </cell>
          <cell r="O5658" t="str">
            <v>CLASSE</v>
          </cell>
          <cell r="P5658">
            <v>4</v>
          </cell>
          <cell r="Q5658">
            <v>54.4</v>
          </cell>
          <cell r="R5658">
            <v>31</v>
          </cell>
          <cell r="S5658">
            <v>54.400000000000006</v>
          </cell>
          <cell r="T5658" t="str">
            <v xml:space="preserve"> </v>
          </cell>
        </row>
        <row r="5659">
          <cell r="A5659" t="str">
            <v>94051000</v>
          </cell>
          <cell r="B5659" t="str">
            <v>Lustres,projecteurs electriques a suspendre au plafond ou a fixer au mur</v>
          </cell>
          <cell r="C5659">
            <v>38393</v>
          </cell>
          <cell r="D5659">
            <v>30</v>
          </cell>
          <cell r="E5659">
            <v>0</v>
          </cell>
          <cell r="F5659">
            <v>18</v>
          </cell>
          <cell r="G5659">
            <v>30</v>
          </cell>
          <cell r="H5659">
            <v>0</v>
          </cell>
          <cell r="I5659">
            <v>18</v>
          </cell>
          <cell r="J5659">
            <v>1</v>
          </cell>
          <cell r="K5659">
            <v>0</v>
          </cell>
          <cell r="L5659" t="str">
            <v>KGM</v>
          </cell>
          <cell r="M5659">
            <v>0</v>
          </cell>
          <cell r="N5659">
            <v>0</v>
          </cell>
          <cell r="O5659" t="str">
            <v>CLASSE</v>
          </cell>
          <cell r="P5659">
            <v>4</v>
          </cell>
          <cell r="Q5659">
            <v>54.4</v>
          </cell>
          <cell r="R5659">
            <v>31</v>
          </cell>
          <cell r="S5659">
            <v>54.400000000000006</v>
          </cell>
          <cell r="T5659" t="str">
            <v xml:space="preserve"> </v>
          </cell>
        </row>
        <row r="5660">
          <cell r="A5660" t="str">
            <v>94052000</v>
          </cell>
          <cell r="B5660" t="str">
            <v>Lampes de chevet, bureau,...electriques</v>
          </cell>
          <cell r="C5660">
            <v>38393</v>
          </cell>
          <cell r="D5660">
            <v>30</v>
          </cell>
          <cell r="E5660">
            <v>0</v>
          </cell>
          <cell r="F5660">
            <v>18</v>
          </cell>
          <cell r="G5660">
            <v>30</v>
          </cell>
          <cell r="H5660">
            <v>0</v>
          </cell>
          <cell r="I5660">
            <v>18</v>
          </cell>
          <cell r="J5660">
            <v>1</v>
          </cell>
          <cell r="K5660">
            <v>0</v>
          </cell>
          <cell r="L5660" t="str">
            <v>KGM</v>
          </cell>
          <cell r="M5660">
            <v>0</v>
          </cell>
          <cell r="N5660">
            <v>0</v>
          </cell>
          <cell r="O5660" t="str">
            <v>CLASSE</v>
          </cell>
          <cell r="P5660">
            <v>4</v>
          </cell>
          <cell r="Q5660">
            <v>54.4</v>
          </cell>
          <cell r="R5660">
            <v>31</v>
          </cell>
          <cell r="S5660">
            <v>54.400000000000006</v>
          </cell>
          <cell r="T5660" t="str">
            <v xml:space="preserve"> </v>
          </cell>
        </row>
        <row r="5661">
          <cell r="A5661" t="str">
            <v>94053000</v>
          </cell>
          <cell r="B5661" t="str">
            <v>Guirlandes electriques pour arbres de noel</v>
          </cell>
          <cell r="C5661">
            <v>38393</v>
          </cell>
          <cell r="D5661">
            <v>30</v>
          </cell>
          <cell r="E5661">
            <v>0</v>
          </cell>
          <cell r="F5661">
            <v>18</v>
          </cell>
          <cell r="G5661">
            <v>30</v>
          </cell>
          <cell r="H5661">
            <v>0</v>
          </cell>
          <cell r="I5661">
            <v>18</v>
          </cell>
          <cell r="J5661">
            <v>1</v>
          </cell>
          <cell r="K5661">
            <v>0</v>
          </cell>
          <cell r="L5661" t="str">
            <v>KGM</v>
          </cell>
          <cell r="M5661">
            <v>0</v>
          </cell>
          <cell r="N5661">
            <v>0</v>
          </cell>
          <cell r="O5661" t="str">
            <v>CLASSE</v>
          </cell>
          <cell r="P5661">
            <v>4</v>
          </cell>
          <cell r="Q5661">
            <v>54.4</v>
          </cell>
          <cell r="R5661">
            <v>31</v>
          </cell>
          <cell r="S5661">
            <v>54.400000000000006</v>
          </cell>
          <cell r="T5661" t="str">
            <v xml:space="preserve"> </v>
          </cell>
        </row>
        <row r="5662">
          <cell r="A5662" t="str">
            <v>94054010</v>
          </cell>
          <cell r="B5662" t="str">
            <v>Projecteurs</v>
          </cell>
          <cell r="C5662">
            <v>38393</v>
          </cell>
          <cell r="D5662">
            <v>30</v>
          </cell>
          <cell r="E5662">
            <v>0</v>
          </cell>
          <cell r="F5662">
            <v>18</v>
          </cell>
          <cell r="G5662">
            <v>30</v>
          </cell>
          <cell r="H5662">
            <v>0</v>
          </cell>
          <cell r="I5662">
            <v>18</v>
          </cell>
          <cell r="J5662">
            <v>1</v>
          </cell>
          <cell r="K5662">
            <v>0</v>
          </cell>
          <cell r="L5662" t="str">
            <v>KGM</v>
          </cell>
          <cell r="M5662">
            <v>0</v>
          </cell>
          <cell r="N5662">
            <v>0</v>
          </cell>
          <cell r="O5662" t="str">
            <v>CLASSE</v>
          </cell>
          <cell r="P5662">
            <v>4</v>
          </cell>
          <cell r="Q5662">
            <v>54.4</v>
          </cell>
          <cell r="R5662">
            <v>31</v>
          </cell>
          <cell r="S5662">
            <v>54.400000000000006</v>
          </cell>
          <cell r="T5662" t="str">
            <v xml:space="preserve"> </v>
          </cell>
        </row>
        <row r="5663">
          <cell r="A5663" t="str">
            <v>94054090</v>
          </cell>
          <cell r="B5663" t="str">
            <v>Appareils d'eclairage electrique autres que ceux du 940510 _x0005_ 94054010</v>
          </cell>
          <cell r="C5663">
            <v>38393</v>
          </cell>
          <cell r="D5663">
            <v>30</v>
          </cell>
          <cell r="E5663">
            <v>0</v>
          </cell>
          <cell r="F5663">
            <v>18</v>
          </cell>
          <cell r="G5663">
            <v>30</v>
          </cell>
          <cell r="H5663">
            <v>0</v>
          </cell>
          <cell r="I5663">
            <v>18</v>
          </cell>
          <cell r="J5663">
            <v>1</v>
          </cell>
          <cell r="K5663">
            <v>0</v>
          </cell>
          <cell r="L5663" t="str">
            <v>KGM</v>
          </cell>
          <cell r="M5663">
            <v>0</v>
          </cell>
          <cell r="N5663">
            <v>0</v>
          </cell>
          <cell r="O5663" t="str">
            <v>CLASSE</v>
          </cell>
          <cell r="P5663">
            <v>4</v>
          </cell>
          <cell r="Q5663">
            <v>54.4</v>
          </cell>
          <cell r="R5663">
            <v>31</v>
          </cell>
          <cell r="S5663">
            <v>54.400000000000006</v>
          </cell>
          <cell r="T5663" t="str">
            <v xml:space="preserve"> </v>
          </cell>
        </row>
        <row r="5664">
          <cell r="A5664" t="str">
            <v>94055010</v>
          </cell>
          <cell r="B5664" t="str">
            <v>Lampes-temptes</v>
          </cell>
          <cell r="C5664">
            <v>38393</v>
          </cell>
          <cell r="D5664">
            <v>10</v>
          </cell>
          <cell r="E5664">
            <v>0</v>
          </cell>
          <cell r="F5664">
            <v>18</v>
          </cell>
          <cell r="G5664">
            <v>10</v>
          </cell>
          <cell r="H5664">
            <v>0</v>
          </cell>
          <cell r="I5664">
            <v>18</v>
          </cell>
          <cell r="J5664">
            <v>1</v>
          </cell>
          <cell r="K5664">
            <v>0</v>
          </cell>
          <cell r="L5664" t="str">
            <v>KGM</v>
          </cell>
          <cell r="M5664">
            <v>0</v>
          </cell>
          <cell r="N5664">
            <v>0</v>
          </cell>
          <cell r="O5664" t="str">
            <v>CLASSE</v>
          </cell>
          <cell r="P5664">
            <v>2</v>
          </cell>
          <cell r="Q5664">
            <v>30.8</v>
          </cell>
          <cell r="R5664">
            <v>11</v>
          </cell>
          <cell r="S5664">
            <v>30.800000000000011</v>
          </cell>
          <cell r="T5664" t="str">
            <v xml:space="preserve"> </v>
          </cell>
        </row>
        <row r="5665">
          <cell r="A5665" t="str">
            <v>94055020</v>
          </cell>
          <cell r="B5665" t="str">
            <v>Lampes _x0005_ pression</v>
          </cell>
          <cell r="C5665">
            <v>38393</v>
          </cell>
          <cell r="D5665">
            <v>20</v>
          </cell>
          <cell r="E5665">
            <v>0</v>
          </cell>
          <cell r="F5665">
            <v>18</v>
          </cell>
          <cell r="G5665">
            <v>20</v>
          </cell>
          <cell r="H5665">
            <v>0</v>
          </cell>
          <cell r="I5665">
            <v>18</v>
          </cell>
          <cell r="J5665">
            <v>1</v>
          </cell>
          <cell r="K5665">
            <v>0</v>
          </cell>
          <cell r="L5665" t="str">
            <v>KGM</v>
          </cell>
          <cell r="M5665">
            <v>0</v>
          </cell>
          <cell r="N5665">
            <v>0</v>
          </cell>
          <cell r="O5665" t="str">
            <v>CLASSE</v>
          </cell>
          <cell r="P5665">
            <v>3</v>
          </cell>
          <cell r="Q5665">
            <v>42.6</v>
          </cell>
          <cell r="R5665">
            <v>21</v>
          </cell>
          <cell r="S5665">
            <v>42.599999999999994</v>
          </cell>
          <cell r="T5665" t="str">
            <v xml:space="preserve"> </v>
          </cell>
        </row>
        <row r="5666">
          <cell r="A5666" t="str">
            <v>94055090</v>
          </cell>
          <cell r="B5666" t="str">
            <v>Appareils d'eclairages electrique autres que ceux du 94055010 _x0005_ 94055020</v>
          </cell>
          <cell r="C5666">
            <v>38393</v>
          </cell>
          <cell r="D5666">
            <v>30</v>
          </cell>
          <cell r="E5666">
            <v>0</v>
          </cell>
          <cell r="F5666">
            <v>18</v>
          </cell>
          <cell r="G5666">
            <v>30</v>
          </cell>
          <cell r="H5666">
            <v>0</v>
          </cell>
          <cell r="I5666">
            <v>18</v>
          </cell>
          <cell r="J5666">
            <v>1</v>
          </cell>
          <cell r="K5666">
            <v>0</v>
          </cell>
          <cell r="L5666" t="str">
            <v>KGM</v>
          </cell>
          <cell r="M5666">
            <v>0</v>
          </cell>
          <cell r="N5666">
            <v>0</v>
          </cell>
          <cell r="O5666" t="str">
            <v>CLASSE</v>
          </cell>
          <cell r="P5666">
            <v>4</v>
          </cell>
          <cell r="Q5666">
            <v>54.4</v>
          </cell>
          <cell r="R5666">
            <v>31</v>
          </cell>
          <cell r="S5666">
            <v>54.400000000000006</v>
          </cell>
          <cell r="T5666" t="str">
            <v xml:space="preserve"> </v>
          </cell>
        </row>
        <row r="5667">
          <cell r="A5667" t="str">
            <v>94056000</v>
          </cell>
          <cell r="B5667" t="str">
            <v>Lampes-reclames, enseignes lumineuses,plaques indicatrices lumineuses...</v>
          </cell>
          <cell r="C5667">
            <v>38393</v>
          </cell>
          <cell r="D5667">
            <v>30</v>
          </cell>
          <cell r="E5667">
            <v>0</v>
          </cell>
          <cell r="F5667">
            <v>18</v>
          </cell>
          <cell r="G5667">
            <v>30</v>
          </cell>
          <cell r="H5667">
            <v>0</v>
          </cell>
          <cell r="I5667">
            <v>18</v>
          </cell>
          <cell r="J5667">
            <v>1</v>
          </cell>
          <cell r="K5667">
            <v>0</v>
          </cell>
          <cell r="L5667" t="str">
            <v>KGM</v>
          </cell>
          <cell r="M5667">
            <v>0</v>
          </cell>
          <cell r="N5667">
            <v>0</v>
          </cell>
          <cell r="O5667" t="str">
            <v>CLASSE</v>
          </cell>
          <cell r="P5667">
            <v>4</v>
          </cell>
          <cell r="Q5667">
            <v>54.4</v>
          </cell>
          <cell r="R5667">
            <v>31</v>
          </cell>
          <cell r="S5667">
            <v>54.400000000000006</v>
          </cell>
          <cell r="T5667" t="str">
            <v xml:space="preserve"> </v>
          </cell>
        </row>
        <row r="5668">
          <cell r="A5668" t="str">
            <v>94059100</v>
          </cell>
          <cell r="B5668" t="str">
            <v>Parties des appareils du n. 94.05, en verre</v>
          </cell>
          <cell r="C5668">
            <v>38393</v>
          </cell>
          <cell r="D5668">
            <v>20</v>
          </cell>
          <cell r="E5668">
            <v>0</v>
          </cell>
          <cell r="F5668">
            <v>18</v>
          </cell>
          <cell r="G5668">
            <v>20</v>
          </cell>
          <cell r="H5668">
            <v>0</v>
          </cell>
          <cell r="I5668">
            <v>18</v>
          </cell>
          <cell r="J5668">
            <v>1</v>
          </cell>
          <cell r="K5668">
            <v>0</v>
          </cell>
          <cell r="L5668" t="str">
            <v>KGM</v>
          </cell>
          <cell r="M5668">
            <v>0</v>
          </cell>
          <cell r="N5668">
            <v>0</v>
          </cell>
          <cell r="O5668" t="str">
            <v>CLASSE</v>
          </cell>
          <cell r="P5668">
            <v>3</v>
          </cell>
          <cell r="Q5668">
            <v>42.6</v>
          </cell>
          <cell r="R5668">
            <v>21</v>
          </cell>
          <cell r="S5668">
            <v>42.599999999999994</v>
          </cell>
          <cell r="T5668" t="str">
            <v xml:space="preserve"> </v>
          </cell>
        </row>
        <row r="5669">
          <cell r="A5669" t="str">
            <v>94059200</v>
          </cell>
          <cell r="B5669" t="str">
            <v>Parties des appareils du n. 94.05 en matieres plastiques</v>
          </cell>
          <cell r="C5669">
            <v>38393</v>
          </cell>
          <cell r="D5669">
            <v>20</v>
          </cell>
          <cell r="E5669">
            <v>0</v>
          </cell>
          <cell r="F5669">
            <v>18</v>
          </cell>
          <cell r="G5669">
            <v>20</v>
          </cell>
          <cell r="H5669">
            <v>0</v>
          </cell>
          <cell r="I5669">
            <v>18</v>
          </cell>
          <cell r="J5669">
            <v>1</v>
          </cell>
          <cell r="K5669">
            <v>0</v>
          </cell>
          <cell r="L5669" t="str">
            <v>KGM</v>
          </cell>
          <cell r="M5669">
            <v>0</v>
          </cell>
          <cell r="N5669">
            <v>0</v>
          </cell>
          <cell r="O5669" t="str">
            <v>CLASSE</v>
          </cell>
          <cell r="P5669">
            <v>3</v>
          </cell>
          <cell r="Q5669">
            <v>42.6</v>
          </cell>
          <cell r="R5669">
            <v>21</v>
          </cell>
          <cell r="S5669">
            <v>42.599999999999994</v>
          </cell>
          <cell r="T5669" t="str">
            <v xml:space="preserve"> </v>
          </cell>
        </row>
        <row r="5670">
          <cell r="A5670" t="str">
            <v>94059900</v>
          </cell>
          <cell r="B5670" t="str">
            <v>Parties des appareils du n.94.05,en matieres vegetales/minerales taillees</v>
          </cell>
          <cell r="C5670">
            <v>38393</v>
          </cell>
          <cell r="D5670">
            <v>20</v>
          </cell>
          <cell r="E5670">
            <v>0</v>
          </cell>
          <cell r="F5670">
            <v>18</v>
          </cell>
          <cell r="G5670">
            <v>20</v>
          </cell>
          <cell r="H5670">
            <v>0</v>
          </cell>
          <cell r="I5670">
            <v>18</v>
          </cell>
          <cell r="J5670">
            <v>1</v>
          </cell>
          <cell r="K5670">
            <v>0</v>
          </cell>
          <cell r="L5670" t="str">
            <v>KGM</v>
          </cell>
          <cell r="M5670">
            <v>0</v>
          </cell>
          <cell r="N5670">
            <v>0</v>
          </cell>
          <cell r="O5670" t="str">
            <v>CLASSE</v>
          </cell>
          <cell r="P5670">
            <v>3</v>
          </cell>
          <cell r="Q5670">
            <v>42.6</v>
          </cell>
          <cell r="R5670">
            <v>21</v>
          </cell>
          <cell r="S5670">
            <v>42.599999999999994</v>
          </cell>
          <cell r="T5670" t="str">
            <v xml:space="preserve"> </v>
          </cell>
        </row>
        <row r="5671">
          <cell r="A5671" t="str">
            <v>94060000</v>
          </cell>
          <cell r="B5671" t="str">
            <v>Constructions prefabriquees</v>
          </cell>
          <cell r="C5671">
            <v>38393</v>
          </cell>
          <cell r="D5671">
            <v>10</v>
          </cell>
          <cell r="E5671">
            <v>0</v>
          </cell>
          <cell r="F5671">
            <v>18</v>
          </cell>
          <cell r="G5671">
            <v>10</v>
          </cell>
          <cell r="H5671">
            <v>0</v>
          </cell>
          <cell r="I5671">
            <v>18</v>
          </cell>
          <cell r="J5671">
            <v>1</v>
          </cell>
          <cell r="K5671">
            <v>0</v>
          </cell>
          <cell r="L5671" t="str">
            <v>NMB</v>
          </cell>
          <cell r="M5671">
            <v>0</v>
          </cell>
          <cell r="N5671">
            <v>0</v>
          </cell>
          <cell r="O5671" t="str">
            <v>CLASSE</v>
          </cell>
          <cell r="P5671">
            <v>2</v>
          </cell>
          <cell r="Q5671">
            <v>30.8</v>
          </cell>
          <cell r="R5671">
            <v>11</v>
          </cell>
          <cell r="S5671">
            <v>30.800000000000011</v>
          </cell>
          <cell r="T5671" t="str">
            <v xml:space="preserve"> </v>
          </cell>
        </row>
        <row r="5672">
          <cell r="A5672" t="str">
            <v>95010000</v>
          </cell>
          <cell r="B5672" t="str">
            <v>Jouets a roues pour enfants,landaus &amp; poussettes pour poupees</v>
          </cell>
          <cell r="C5672">
            <v>38393</v>
          </cell>
          <cell r="D5672">
            <v>30</v>
          </cell>
          <cell r="E5672">
            <v>0</v>
          </cell>
          <cell r="F5672">
            <v>18</v>
          </cell>
          <cell r="G5672">
            <v>30</v>
          </cell>
          <cell r="H5672">
            <v>0</v>
          </cell>
          <cell r="I5672">
            <v>18</v>
          </cell>
          <cell r="J5672">
            <v>1</v>
          </cell>
          <cell r="K5672">
            <v>0</v>
          </cell>
          <cell r="L5672" t="str">
            <v>KGM</v>
          </cell>
          <cell r="M5672">
            <v>0</v>
          </cell>
          <cell r="N5672">
            <v>0</v>
          </cell>
          <cell r="O5672" t="str">
            <v>CLASSE</v>
          </cell>
          <cell r="P5672">
            <v>4</v>
          </cell>
          <cell r="Q5672">
            <v>54.4</v>
          </cell>
          <cell r="R5672">
            <v>31</v>
          </cell>
          <cell r="S5672">
            <v>54.400000000000006</v>
          </cell>
          <cell r="T5672" t="str">
            <v xml:space="preserve"> </v>
          </cell>
        </row>
        <row r="5673">
          <cell r="A5673" t="str">
            <v>95021000</v>
          </cell>
          <cell r="B5673" t="str">
            <v>Poupees meme habillees representant uniquent l'etre humain</v>
          </cell>
          <cell r="C5673">
            <v>38393</v>
          </cell>
          <cell r="D5673">
            <v>30</v>
          </cell>
          <cell r="E5673">
            <v>0</v>
          </cell>
          <cell r="F5673">
            <v>18</v>
          </cell>
          <cell r="G5673">
            <v>30</v>
          </cell>
          <cell r="H5673">
            <v>0</v>
          </cell>
          <cell r="I5673">
            <v>18</v>
          </cell>
          <cell r="J5673">
            <v>1</v>
          </cell>
          <cell r="K5673">
            <v>0</v>
          </cell>
          <cell r="L5673" t="str">
            <v>KGM</v>
          </cell>
          <cell r="M5673">
            <v>0</v>
          </cell>
          <cell r="N5673">
            <v>0</v>
          </cell>
          <cell r="O5673" t="str">
            <v>CLASSE</v>
          </cell>
          <cell r="P5673">
            <v>4</v>
          </cell>
          <cell r="Q5673">
            <v>54.4</v>
          </cell>
          <cell r="R5673">
            <v>31</v>
          </cell>
          <cell r="S5673">
            <v>54.400000000000006</v>
          </cell>
          <cell r="T5673" t="str">
            <v xml:space="preserve"> </v>
          </cell>
        </row>
        <row r="5674">
          <cell r="A5674" t="str">
            <v>95029100</v>
          </cell>
          <cell r="B5674" t="str">
            <v>Vetements et leurs accessoires de poupees (chapeaux, chaussures)</v>
          </cell>
          <cell r="C5674">
            <v>38393</v>
          </cell>
          <cell r="D5674">
            <v>30</v>
          </cell>
          <cell r="E5674">
            <v>0</v>
          </cell>
          <cell r="F5674">
            <v>18</v>
          </cell>
          <cell r="G5674">
            <v>30</v>
          </cell>
          <cell r="H5674">
            <v>0</v>
          </cell>
          <cell r="I5674">
            <v>18</v>
          </cell>
          <cell r="J5674">
            <v>1</v>
          </cell>
          <cell r="K5674">
            <v>0</v>
          </cell>
          <cell r="L5674" t="str">
            <v>KGM</v>
          </cell>
          <cell r="M5674">
            <v>0</v>
          </cell>
          <cell r="N5674">
            <v>0</v>
          </cell>
          <cell r="O5674" t="str">
            <v>CLASSE</v>
          </cell>
          <cell r="P5674">
            <v>4</v>
          </cell>
          <cell r="Q5674">
            <v>54.4</v>
          </cell>
          <cell r="R5674">
            <v>31</v>
          </cell>
          <cell r="S5674">
            <v>54.400000000000006</v>
          </cell>
          <cell r="T5674" t="str">
            <v xml:space="preserve"> </v>
          </cell>
        </row>
        <row r="5675">
          <cell r="A5675" t="str">
            <v>95029900</v>
          </cell>
          <cell r="B5675" t="str">
            <v>Parties et accessoires de poupees</v>
          </cell>
          <cell r="C5675">
            <v>38393</v>
          </cell>
          <cell r="D5675">
            <v>30</v>
          </cell>
          <cell r="E5675">
            <v>0</v>
          </cell>
          <cell r="F5675">
            <v>18</v>
          </cell>
          <cell r="G5675">
            <v>30</v>
          </cell>
          <cell r="H5675">
            <v>0</v>
          </cell>
          <cell r="I5675">
            <v>18</v>
          </cell>
          <cell r="J5675">
            <v>1</v>
          </cell>
          <cell r="K5675">
            <v>0</v>
          </cell>
          <cell r="L5675" t="str">
            <v>KGM</v>
          </cell>
          <cell r="M5675">
            <v>0</v>
          </cell>
          <cell r="N5675">
            <v>0</v>
          </cell>
          <cell r="O5675" t="str">
            <v>CLASSE</v>
          </cell>
          <cell r="P5675">
            <v>4</v>
          </cell>
          <cell r="Q5675">
            <v>54.4</v>
          </cell>
          <cell r="R5675">
            <v>31</v>
          </cell>
          <cell r="S5675">
            <v>54.400000000000006</v>
          </cell>
          <cell r="T5675" t="str">
            <v xml:space="preserve"> </v>
          </cell>
        </row>
        <row r="5676">
          <cell r="A5676" t="str">
            <v>95031000</v>
          </cell>
          <cell r="B5676" t="str">
            <v>Trains electriques y compris les rails,signaux et autres accessoires</v>
          </cell>
          <cell r="C5676">
            <v>38393</v>
          </cell>
          <cell r="D5676">
            <v>30</v>
          </cell>
          <cell r="E5676">
            <v>0</v>
          </cell>
          <cell r="F5676">
            <v>18</v>
          </cell>
          <cell r="G5676">
            <v>30</v>
          </cell>
          <cell r="H5676">
            <v>0</v>
          </cell>
          <cell r="I5676">
            <v>18</v>
          </cell>
          <cell r="J5676">
            <v>1</v>
          </cell>
          <cell r="K5676">
            <v>0</v>
          </cell>
          <cell r="L5676" t="str">
            <v>KGM</v>
          </cell>
          <cell r="M5676">
            <v>0</v>
          </cell>
          <cell r="N5676">
            <v>0</v>
          </cell>
          <cell r="O5676" t="str">
            <v>CLASSE</v>
          </cell>
          <cell r="P5676">
            <v>4</v>
          </cell>
          <cell r="Q5676">
            <v>54.4</v>
          </cell>
          <cell r="R5676">
            <v>31</v>
          </cell>
          <cell r="S5676">
            <v>54.400000000000006</v>
          </cell>
          <cell r="T5676" t="str">
            <v xml:space="preserve"> </v>
          </cell>
        </row>
        <row r="5677">
          <cell r="A5677" t="str">
            <v>95032000</v>
          </cell>
          <cell r="B5677" t="str">
            <v>Modeles reduits annimes ou non,a assembler,autres que ceux du n. 950310</v>
          </cell>
          <cell r="C5677">
            <v>38393</v>
          </cell>
          <cell r="D5677">
            <v>30</v>
          </cell>
          <cell r="E5677">
            <v>0</v>
          </cell>
          <cell r="F5677">
            <v>18</v>
          </cell>
          <cell r="G5677">
            <v>30</v>
          </cell>
          <cell r="H5677">
            <v>0</v>
          </cell>
          <cell r="I5677">
            <v>18</v>
          </cell>
          <cell r="J5677">
            <v>1</v>
          </cell>
          <cell r="K5677">
            <v>0</v>
          </cell>
          <cell r="L5677" t="str">
            <v>KGM</v>
          </cell>
          <cell r="M5677">
            <v>0</v>
          </cell>
          <cell r="N5677">
            <v>0</v>
          </cell>
          <cell r="O5677" t="str">
            <v>CLASSE</v>
          </cell>
          <cell r="P5677">
            <v>4</v>
          </cell>
          <cell r="Q5677">
            <v>54.4</v>
          </cell>
          <cell r="R5677">
            <v>31</v>
          </cell>
          <cell r="S5677">
            <v>54.400000000000006</v>
          </cell>
          <cell r="T5677" t="str">
            <v xml:space="preserve"> </v>
          </cell>
        </row>
        <row r="5678">
          <cell r="A5678" t="str">
            <v>95033000</v>
          </cell>
          <cell r="B5678" t="str">
            <v>Assortiments et jouets de construction</v>
          </cell>
          <cell r="C5678">
            <v>38393</v>
          </cell>
          <cell r="D5678">
            <v>30</v>
          </cell>
          <cell r="E5678">
            <v>0</v>
          </cell>
          <cell r="F5678">
            <v>18</v>
          </cell>
          <cell r="G5678">
            <v>30</v>
          </cell>
          <cell r="H5678">
            <v>0</v>
          </cell>
          <cell r="I5678">
            <v>18</v>
          </cell>
          <cell r="J5678">
            <v>1</v>
          </cell>
          <cell r="K5678">
            <v>0</v>
          </cell>
          <cell r="L5678" t="str">
            <v>KGM</v>
          </cell>
          <cell r="M5678">
            <v>0</v>
          </cell>
          <cell r="N5678">
            <v>0</v>
          </cell>
          <cell r="O5678" t="str">
            <v>CLASSE</v>
          </cell>
          <cell r="P5678">
            <v>4</v>
          </cell>
          <cell r="Q5678">
            <v>54.4</v>
          </cell>
          <cell r="R5678">
            <v>31</v>
          </cell>
          <cell r="S5678">
            <v>54.400000000000006</v>
          </cell>
          <cell r="T5678" t="str">
            <v xml:space="preserve"> </v>
          </cell>
        </row>
        <row r="5679">
          <cell r="A5679" t="str">
            <v>95034100</v>
          </cell>
          <cell r="B5679" t="str">
            <v>Animaux ou creatures jouets non humaines,rembourres</v>
          </cell>
          <cell r="C5679">
            <v>38393</v>
          </cell>
          <cell r="D5679">
            <v>30</v>
          </cell>
          <cell r="E5679">
            <v>0</v>
          </cell>
          <cell r="F5679">
            <v>18</v>
          </cell>
          <cell r="G5679">
            <v>30</v>
          </cell>
          <cell r="H5679">
            <v>0</v>
          </cell>
          <cell r="I5679">
            <v>18</v>
          </cell>
          <cell r="J5679">
            <v>1</v>
          </cell>
          <cell r="K5679">
            <v>0</v>
          </cell>
          <cell r="L5679" t="str">
            <v>KGM</v>
          </cell>
          <cell r="M5679">
            <v>0</v>
          </cell>
          <cell r="N5679">
            <v>0</v>
          </cell>
          <cell r="O5679" t="str">
            <v>CLASSE</v>
          </cell>
          <cell r="P5679">
            <v>4</v>
          </cell>
          <cell r="Q5679">
            <v>54.4</v>
          </cell>
          <cell r="R5679">
            <v>31</v>
          </cell>
          <cell r="S5679">
            <v>54.400000000000006</v>
          </cell>
          <cell r="T5679" t="str">
            <v xml:space="preserve"> </v>
          </cell>
        </row>
        <row r="5680">
          <cell r="A5680" t="str">
            <v>95034900</v>
          </cell>
          <cell r="B5680" t="str">
            <v>Animaux ou creatures jouets non humains</v>
          </cell>
          <cell r="C5680">
            <v>38393</v>
          </cell>
          <cell r="D5680">
            <v>30</v>
          </cell>
          <cell r="E5680">
            <v>0</v>
          </cell>
          <cell r="F5680">
            <v>18</v>
          </cell>
          <cell r="G5680">
            <v>30</v>
          </cell>
          <cell r="H5680">
            <v>0</v>
          </cell>
          <cell r="I5680">
            <v>18</v>
          </cell>
          <cell r="J5680">
            <v>1</v>
          </cell>
          <cell r="K5680">
            <v>0</v>
          </cell>
          <cell r="L5680" t="str">
            <v>KGM</v>
          </cell>
          <cell r="M5680">
            <v>0</v>
          </cell>
          <cell r="N5680">
            <v>0</v>
          </cell>
          <cell r="O5680" t="str">
            <v>CLASSE</v>
          </cell>
          <cell r="P5680">
            <v>4</v>
          </cell>
          <cell r="Q5680">
            <v>54.4</v>
          </cell>
          <cell r="R5680">
            <v>31</v>
          </cell>
          <cell r="S5680">
            <v>54.400000000000006</v>
          </cell>
          <cell r="T5680" t="str">
            <v xml:space="preserve"> </v>
          </cell>
        </row>
        <row r="5681">
          <cell r="A5681" t="str">
            <v>95035000</v>
          </cell>
          <cell r="B5681" t="str">
            <v>Instruments et appareils de musique-jouets</v>
          </cell>
          <cell r="C5681">
            <v>38393</v>
          </cell>
          <cell r="D5681">
            <v>30</v>
          </cell>
          <cell r="E5681">
            <v>0</v>
          </cell>
          <cell r="F5681">
            <v>18</v>
          </cell>
          <cell r="G5681">
            <v>30</v>
          </cell>
          <cell r="H5681">
            <v>0</v>
          </cell>
          <cell r="I5681">
            <v>18</v>
          </cell>
          <cell r="J5681">
            <v>1</v>
          </cell>
          <cell r="K5681">
            <v>0</v>
          </cell>
          <cell r="L5681" t="str">
            <v>KGM</v>
          </cell>
          <cell r="M5681">
            <v>0</v>
          </cell>
          <cell r="N5681">
            <v>0</v>
          </cell>
          <cell r="O5681" t="str">
            <v>CLASSE</v>
          </cell>
          <cell r="P5681">
            <v>4</v>
          </cell>
          <cell r="Q5681">
            <v>54.4</v>
          </cell>
          <cell r="R5681">
            <v>31</v>
          </cell>
          <cell r="S5681">
            <v>54.400000000000006</v>
          </cell>
          <cell r="T5681" t="str">
            <v xml:space="preserve"> </v>
          </cell>
        </row>
        <row r="5682">
          <cell r="A5682" t="str">
            <v>95036000</v>
          </cell>
          <cell r="B5682" t="str">
            <v>Puzzles</v>
          </cell>
          <cell r="C5682">
            <v>38393</v>
          </cell>
          <cell r="D5682">
            <v>30</v>
          </cell>
          <cell r="E5682">
            <v>0</v>
          </cell>
          <cell r="F5682">
            <v>18</v>
          </cell>
          <cell r="G5682">
            <v>30</v>
          </cell>
          <cell r="H5682">
            <v>0</v>
          </cell>
          <cell r="I5682">
            <v>18</v>
          </cell>
          <cell r="J5682">
            <v>1</v>
          </cell>
          <cell r="K5682">
            <v>0</v>
          </cell>
          <cell r="L5682" t="str">
            <v>KGM</v>
          </cell>
          <cell r="M5682">
            <v>0</v>
          </cell>
          <cell r="N5682">
            <v>0</v>
          </cell>
          <cell r="O5682" t="str">
            <v>CLASSE</v>
          </cell>
          <cell r="P5682">
            <v>4</v>
          </cell>
          <cell r="Q5682">
            <v>54.4</v>
          </cell>
          <cell r="R5682">
            <v>31</v>
          </cell>
          <cell r="S5682">
            <v>54.400000000000006</v>
          </cell>
          <cell r="T5682" t="str">
            <v xml:space="preserve"> </v>
          </cell>
        </row>
        <row r="5683">
          <cell r="A5683" t="str">
            <v>95037000</v>
          </cell>
          <cell r="B5683" t="str">
            <v>Assortiments ou panoplies jouets</v>
          </cell>
          <cell r="C5683">
            <v>38393</v>
          </cell>
          <cell r="D5683">
            <v>30</v>
          </cell>
          <cell r="E5683">
            <v>0</v>
          </cell>
          <cell r="F5683">
            <v>18</v>
          </cell>
          <cell r="G5683">
            <v>30</v>
          </cell>
          <cell r="H5683">
            <v>0</v>
          </cell>
          <cell r="I5683">
            <v>18</v>
          </cell>
          <cell r="J5683">
            <v>1</v>
          </cell>
          <cell r="K5683">
            <v>0</v>
          </cell>
          <cell r="L5683" t="str">
            <v>KGM</v>
          </cell>
          <cell r="M5683">
            <v>0</v>
          </cell>
          <cell r="N5683">
            <v>0</v>
          </cell>
          <cell r="O5683" t="str">
            <v>CLASSE</v>
          </cell>
          <cell r="P5683">
            <v>4</v>
          </cell>
          <cell r="Q5683">
            <v>54.4</v>
          </cell>
          <cell r="R5683">
            <v>31</v>
          </cell>
          <cell r="S5683">
            <v>54.400000000000006</v>
          </cell>
          <cell r="T5683" t="str">
            <v xml:space="preserve"> </v>
          </cell>
        </row>
        <row r="5684">
          <cell r="A5684" t="str">
            <v>95038000</v>
          </cell>
          <cell r="B5684" t="str">
            <v>Jouets et modeles a moteur</v>
          </cell>
          <cell r="C5684">
            <v>38393</v>
          </cell>
          <cell r="D5684">
            <v>30</v>
          </cell>
          <cell r="E5684">
            <v>0</v>
          </cell>
          <cell r="F5684">
            <v>18</v>
          </cell>
          <cell r="G5684">
            <v>30</v>
          </cell>
          <cell r="H5684">
            <v>0</v>
          </cell>
          <cell r="I5684">
            <v>18</v>
          </cell>
          <cell r="J5684">
            <v>1</v>
          </cell>
          <cell r="K5684">
            <v>0</v>
          </cell>
          <cell r="L5684" t="str">
            <v>KGM</v>
          </cell>
          <cell r="M5684">
            <v>0</v>
          </cell>
          <cell r="N5684">
            <v>0</v>
          </cell>
          <cell r="O5684" t="str">
            <v>CLASSE</v>
          </cell>
          <cell r="P5684">
            <v>4</v>
          </cell>
          <cell r="Q5684">
            <v>54.4</v>
          </cell>
          <cell r="R5684">
            <v>31</v>
          </cell>
          <cell r="S5684">
            <v>54.400000000000006</v>
          </cell>
          <cell r="T5684" t="str">
            <v xml:space="preserve"> </v>
          </cell>
        </row>
        <row r="5685">
          <cell r="A5685" t="str">
            <v>95039000</v>
          </cell>
          <cell r="B5685" t="str">
            <v>Jouets en toute matiere n.d.n.c.a</v>
          </cell>
          <cell r="C5685">
            <v>38393</v>
          </cell>
          <cell r="D5685">
            <v>30</v>
          </cell>
          <cell r="E5685">
            <v>0</v>
          </cell>
          <cell r="F5685">
            <v>18</v>
          </cell>
          <cell r="G5685">
            <v>30</v>
          </cell>
          <cell r="H5685">
            <v>0</v>
          </cell>
          <cell r="I5685">
            <v>18</v>
          </cell>
          <cell r="J5685">
            <v>1</v>
          </cell>
          <cell r="K5685">
            <v>0</v>
          </cell>
          <cell r="L5685" t="str">
            <v>KGM</v>
          </cell>
          <cell r="M5685">
            <v>0</v>
          </cell>
          <cell r="N5685">
            <v>0</v>
          </cell>
          <cell r="O5685" t="str">
            <v>CLASSE</v>
          </cell>
          <cell r="P5685">
            <v>4</v>
          </cell>
          <cell r="Q5685">
            <v>54.4</v>
          </cell>
          <cell r="R5685">
            <v>31</v>
          </cell>
          <cell r="S5685">
            <v>54.400000000000006</v>
          </cell>
          <cell r="T5685" t="str">
            <v xml:space="preserve"> </v>
          </cell>
        </row>
        <row r="5686">
          <cell r="A5686" t="str">
            <v>95041000</v>
          </cell>
          <cell r="B5686" t="str">
            <v>Jeux video des types utilisables avec un recepteur de television</v>
          </cell>
          <cell r="C5686">
            <v>38393</v>
          </cell>
          <cell r="D5686">
            <v>30</v>
          </cell>
          <cell r="E5686">
            <v>0</v>
          </cell>
          <cell r="F5686">
            <v>18</v>
          </cell>
          <cell r="G5686">
            <v>30</v>
          </cell>
          <cell r="H5686">
            <v>0</v>
          </cell>
          <cell r="I5686">
            <v>18</v>
          </cell>
          <cell r="J5686">
            <v>1</v>
          </cell>
          <cell r="K5686">
            <v>0</v>
          </cell>
          <cell r="L5686" t="str">
            <v>KGM</v>
          </cell>
          <cell r="M5686">
            <v>0</v>
          </cell>
          <cell r="N5686">
            <v>0</v>
          </cell>
          <cell r="O5686" t="str">
            <v>CLASSE</v>
          </cell>
          <cell r="P5686">
            <v>4</v>
          </cell>
          <cell r="Q5686">
            <v>54.4</v>
          </cell>
          <cell r="R5686">
            <v>31</v>
          </cell>
          <cell r="S5686">
            <v>54.400000000000006</v>
          </cell>
          <cell r="T5686" t="str">
            <v xml:space="preserve"> </v>
          </cell>
        </row>
        <row r="5687">
          <cell r="A5687" t="str">
            <v>95042000</v>
          </cell>
          <cell r="B5687" t="str">
            <v>Billards et leur accessoires</v>
          </cell>
          <cell r="C5687">
            <v>38393</v>
          </cell>
          <cell r="D5687">
            <v>30</v>
          </cell>
          <cell r="E5687">
            <v>0</v>
          </cell>
          <cell r="F5687">
            <v>18</v>
          </cell>
          <cell r="G5687">
            <v>30</v>
          </cell>
          <cell r="H5687">
            <v>0</v>
          </cell>
          <cell r="I5687">
            <v>18</v>
          </cell>
          <cell r="J5687">
            <v>1</v>
          </cell>
          <cell r="K5687">
            <v>0</v>
          </cell>
          <cell r="L5687" t="str">
            <v>KGM</v>
          </cell>
          <cell r="M5687">
            <v>0</v>
          </cell>
          <cell r="N5687">
            <v>0</v>
          </cell>
          <cell r="O5687" t="str">
            <v>CLASSE</v>
          </cell>
          <cell r="P5687">
            <v>4</v>
          </cell>
          <cell r="Q5687">
            <v>54.4</v>
          </cell>
          <cell r="R5687">
            <v>31</v>
          </cell>
          <cell r="S5687">
            <v>54.400000000000006</v>
          </cell>
          <cell r="T5687" t="str">
            <v xml:space="preserve"> </v>
          </cell>
        </row>
        <row r="5688">
          <cell r="A5688" t="str">
            <v>95043000</v>
          </cell>
          <cell r="B5688" t="str">
            <v>Jeux a monnayeurs (bowlings exclus)</v>
          </cell>
          <cell r="C5688">
            <v>38393</v>
          </cell>
          <cell r="D5688">
            <v>30</v>
          </cell>
          <cell r="E5688">
            <v>0</v>
          </cell>
          <cell r="F5688">
            <v>18</v>
          </cell>
          <cell r="G5688">
            <v>30</v>
          </cell>
          <cell r="H5688">
            <v>0</v>
          </cell>
          <cell r="I5688">
            <v>18</v>
          </cell>
          <cell r="J5688">
            <v>1</v>
          </cell>
          <cell r="K5688">
            <v>0</v>
          </cell>
          <cell r="L5688" t="str">
            <v>KGM</v>
          </cell>
          <cell r="M5688">
            <v>0</v>
          </cell>
          <cell r="N5688">
            <v>0</v>
          </cell>
          <cell r="O5688" t="str">
            <v>CLASSE</v>
          </cell>
          <cell r="P5688">
            <v>4</v>
          </cell>
          <cell r="Q5688">
            <v>54.4</v>
          </cell>
          <cell r="R5688">
            <v>31</v>
          </cell>
          <cell r="S5688">
            <v>54.400000000000006</v>
          </cell>
          <cell r="T5688" t="str">
            <v xml:space="preserve"> </v>
          </cell>
        </row>
        <row r="5689">
          <cell r="A5689" t="str">
            <v>95044000</v>
          </cell>
          <cell r="B5689" t="str">
            <v>Cartes a jouer</v>
          </cell>
          <cell r="C5689">
            <v>38393</v>
          </cell>
          <cell r="D5689">
            <v>30</v>
          </cell>
          <cell r="E5689">
            <v>0</v>
          </cell>
          <cell r="F5689">
            <v>18</v>
          </cell>
          <cell r="G5689">
            <v>30</v>
          </cell>
          <cell r="H5689">
            <v>0</v>
          </cell>
          <cell r="I5689">
            <v>18</v>
          </cell>
          <cell r="J5689">
            <v>1</v>
          </cell>
          <cell r="K5689">
            <v>0</v>
          </cell>
          <cell r="L5689" t="str">
            <v>KGM</v>
          </cell>
          <cell r="M5689">
            <v>0</v>
          </cell>
          <cell r="N5689">
            <v>0</v>
          </cell>
          <cell r="O5689" t="str">
            <v>CLASSE</v>
          </cell>
          <cell r="P5689">
            <v>4</v>
          </cell>
          <cell r="Q5689">
            <v>54.4</v>
          </cell>
          <cell r="R5689">
            <v>31</v>
          </cell>
          <cell r="S5689">
            <v>54.400000000000006</v>
          </cell>
          <cell r="T5689" t="str">
            <v xml:space="preserve"> </v>
          </cell>
        </row>
        <row r="5690">
          <cell r="A5690" t="str">
            <v>95049000</v>
          </cell>
          <cell r="B5690" t="str">
            <v>Tables de casino, bowlings et autres articles pour jeux de societe</v>
          </cell>
          <cell r="C5690">
            <v>38393</v>
          </cell>
          <cell r="D5690">
            <v>30</v>
          </cell>
          <cell r="E5690">
            <v>0</v>
          </cell>
          <cell r="F5690">
            <v>18</v>
          </cell>
          <cell r="G5690">
            <v>30</v>
          </cell>
          <cell r="H5690">
            <v>0</v>
          </cell>
          <cell r="I5690">
            <v>18</v>
          </cell>
          <cell r="J5690">
            <v>1</v>
          </cell>
          <cell r="K5690">
            <v>0</v>
          </cell>
          <cell r="L5690" t="str">
            <v>KGM</v>
          </cell>
          <cell r="M5690">
            <v>0</v>
          </cell>
          <cell r="N5690">
            <v>0</v>
          </cell>
          <cell r="O5690" t="str">
            <v>CLASSE</v>
          </cell>
          <cell r="P5690">
            <v>4</v>
          </cell>
          <cell r="Q5690">
            <v>54.4</v>
          </cell>
          <cell r="R5690">
            <v>31</v>
          </cell>
          <cell r="S5690">
            <v>54.400000000000006</v>
          </cell>
          <cell r="T5690" t="str">
            <v xml:space="preserve"> </v>
          </cell>
        </row>
        <row r="5691">
          <cell r="A5691" t="str">
            <v>95051000</v>
          </cell>
          <cell r="B5691" t="str">
            <v>Articles pour fetes de noel</v>
          </cell>
          <cell r="C5691">
            <v>38393</v>
          </cell>
          <cell r="D5691">
            <v>30</v>
          </cell>
          <cell r="E5691">
            <v>0</v>
          </cell>
          <cell r="F5691">
            <v>18</v>
          </cell>
          <cell r="G5691">
            <v>30</v>
          </cell>
          <cell r="H5691">
            <v>0</v>
          </cell>
          <cell r="I5691">
            <v>18</v>
          </cell>
          <cell r="J5691">
            <v>1</v>
          </cell>
          <cell r="K5691">
            <v>0</v>
          </cell>
          <cell r="L5691" t="str">
            <v>KGM</v>
          </cell>
          <cell r="M5691">
            <v>0</v>
          </cell>
          <cell r="N5691">
            <v>0</v>
          </cell>
          <cell r="O5691" t="str">
            <v>CLASSE</v>
          </cell>
          <cell r="P5691">
            <v>4</v>
          </cell>
          <cell r="Q5691">
            <v>54.4</v>
          </cell>
          <cell r="R5691">
            <v>31</v>
          </cell>
          <cell r="S5691">
            <v>54.400000000000006</v>
          </cell>
          <cell r="T5691" t="str">
            <v xml:space="preserve"> </v>
          </cell>
        </row>
        <row r="5692">
          <cell r="A5692" t="str">
            <v>95059000</v>
          </cell>
          <cell r="B5692" t="str">
            <v>Articles pour fetes,carnaval ou divertissements,magie,art.surprises</v>
          </cell>
          <cell r="C5692">
            <v>38393</v>
          </cell>
          <cell r="D5692">
            <v>30</v>
          </cell>
          <cell r="E5692">
            <v>0</v>
          </cell>
          <cell r="F5692">
            <v>18</v>
          </cell>
          <cell r="G5692">
            <v>30</v>
          </cell>
          <cell r="H5692">
            <v>0</v>
          </cell>
          <cell r="I5692">
            <v>18</v>
          </cell>
          <cell r="J5692">
            <v>1</v>
          </cell>
          <cell r="K5692">
            <v>0</v>
          </cell>
          <cell r="L5692" t="str">
            <v>KGM</v>
          </cell>
          <cell r="M5692">
            <v>0</v>
          </cell>
          <cell r="N5692">
            <v>0</v>
          </cell>
          <cell r="O5692" t="str">
            <v>CLASSE</v>
          </cell>
          <cell r="P5692">
            <v>4</v>
          </cell>
          <cell r="Q5692">
            <v>54.4</v>
          </cell>
          <cell r="R5692">
            <v>31</v>
          </cell>
          <cell r="S5692">
            <v>54.400000000000006</v>
          </cell>
          <cell r="T5692" t="str">
            <v xml:space="preserve"> </v>
          </cell>
        </row>
        <row r="5693">
          <cell r="A5693" t="str">
            <v>95061100</v>
          </cell>
          <cell r="B5693" t="str">
            <v>Skis de neige</v>
          </cell>
          <cell r="C5693">
            <v>38393</v>
          </cell>
          <cell r="D5693">
            <v>30</v>
          </cell>
          <cell r="E5693">
            <v>0</v>
          </cell>
          <cell r="F5693">
            <v>18</v>
          </cell>
          <cell r="G5693">
            <v>30</v>
          </cell>
          <cell r="H5693">
            <v>0</v>
          </cell>
          <cell r="I5693">
            <v>18</v>
          </cell>
          <cell r="J5693">
            <v>1</v>
          </cell>
          <cell r="K5693">
            <v>0</v>
          </cell>
          <cell r="L5693" t="str">
            <v>KGM</v>
          </cell>
          <cell r="M5693">
            <v>0</v>
          </cell>
          <cell r="N5693">
            <v>0</v>
          </cell>
          <cell r="O5693" t="str">
            <v>CLASSE</v>
          </cell>
          <cell r="P5693">
            <v>4</v>
          </cell>
          <cell r="Q5693">
            <v>54.4</v>
          </cell>
          <cell r="R5693">
            <v>31</v>
          </cell>
          <cell r="S5693">
            <v>54.400000000000006</v>
          </cell>
          <cell r="T5693" t="str">
            <v xml:space="preserve"> </v>
          </cell>
        </row>
        <row r="5694">
          <cell r="A5694" t="str">
            <v>95061200</v>
          </cell>
          <cell r="B5694" t="str">
            <v>Fixations pour skis de neige</v>
          </cell>
          <cell r="C5694">
            <v>38393</v>
          </cell>
          <cell r="D5694">
            <v>30</v>
          </cell>
          <cell r="E5694">
            <v>0</v>
          </cell>
          <cell r="F5694">
            <v>18</v>
          </cell>
          <cell r="G5694">
            <v>30</v>
          </cell>
          <cell r="H5694">
            <v>0</v>
          </cell>
          <cell r="I5694">
            <v>18</v>
          </cell>
          <cell r="J5694">
            <v>1</v>
          </cell>
          <cell r="K5694">
            <v>0</v>
          </cell>
          <cell r="L5694" t="str">
            <v>KGM</v>
          </cell>
          <cell r="M5694">
            <v>0</v>
          </cell>
          <cell r="N5694">
            <v>0</v>
          </cell>
          <cell r="O5694" t="str">
            <v>CLASSE</v>
          </cell>
          <cell r="P5694">
            <v>4</v>
          </cell>
          <cell r="Q5694">
            <v>54.4</v>
          </cell>
          <cell r="R5694">
            <v>31</v>
          </cell>
          <cell r="S5694">
            <v>54.400000000000006</v>
          </cell>
          <cell r="T5694" t="str">
            <v xml:space="preserve"> </v>
          </cell>
        </row>
        <row r="5695">
          <cell r="A5695" t="str">
            <v>95061900</v>
          </cell>
          <cell r="B5695" t="str">
            <v>Materiel pr la pratique du ski de neige autres que des n.950611 &amp; 950612</v>
          </cell>
          <cell r="C5695">
            <v>38393</v>
          </cell>
          <cell r="D5695">
            <v>30</v>
          </cell>
          <cell r="E5695">
            <v>0</v>
          </cell>
          <cell r="F5695">
            <v>18</v>
          </cell>
          <cell r="G5695">
            <v>30</v>
          </cell>
          <cell r="H5695">
            <v>0</v>
          </cell>
          <cell r="I5695">
            <v>18</v>
          </cell>
          <cell r="J5695">
            <v>1</v>
          </cell>
          <cell r="K5695">
            <v>0</v>
          </cell>
          <cell r="L5695" t="str">
            <v>KGM</v>
          </cell>
          <cell r="M5695">
            <v>0</v>
          </cell>
          <cell r="N5695">
            <v>0</v>
          </cell>
          <cell r="O5695" t="str">
            <v>CLASSE</v>
          </cell>
          <cell r="P5695">
            <v>4</v>
          </cell>
          <cell r="Q5695">
            <v>54.4</v>
          </cell>
          <cell r="R5695">
            <v>31</v>
          </cell>
          <cell r="S5695">
            <v>54.400000000000006</v>
          </cell>
          <cell r="T5695" t="str">
            <v xml:space="preserve"> </v>
          </cell>
        </row>
        <row r="5696">
          <cell r="A5696" t="str">
            <v>95062100</v>
          </cell>
          <cell r="B5696" t="str">
            <v>Planches a voile</v>
          </cell>
          <cell r="C5696">
            <v>38393</v>
          </cell>
          <cell r="D5696">
            <v>30</v>
          </cell>
          <cell r="E5696">
            <v>0</v>
          </cell>
          <cell r="F5696">
            <v>18</v>
          </cell>
          <cell r="G5696">
            <v>30</v>
          </cell>
          <cell r="H5696">
            <v>0</v>
          </cell>
          <cell r="I5696">
            <v>18</v>
          </cell>
          <cell r="J5696">
            <v>1</v>
          </cell>
          <cell r="K5696">
            <v>0</v>
          </cell>
          <cell r="L5696" t="str">
            <v>KGM</v>
          </cell>
          <cell r="M5696">
            <v>0</v>
          </cell>
          <cell r="N5696">
            <v>0</v>
          </cell>
          <cell r="O5696" t="str">
            <v>CLASSE</v>
          </cell>
          <cell r="P5696">
            <v>4</v>
          </cell>
          <cell r="Q5696">
            <v>54.4</v>
          </cell>
          <cell r="R5696">
            <v>31</v>
          </cell>
          <cell r="S5696">
            <v>54.400000000000006</v>
          </cell>
          <cell r="T5696" t="str">
            <v xml:space="preserve"> </v>
          </cell>
        </row>
        <row r="5697">
          <cell r="A5697" t="str">
            <v>95062900</v>
          </cell>
          <cell r="B5697" t="str">
            <v>Materiels pour la pratique des sports nautiques ndnca</v>
          </cell>
          <cell r="C5697">
            <v>38393</v>
          </cell>
          <cell r="D5697">
            <v>30</v>
          </cell>
          <cell r="E5697">
            <v>0</v>
          </cell>
          <cell r="F5697">
            <v>18</v>
          </cell>
          <cell r="G5697">
            <v>30</v>
          </cell>
          <cell r="H5697">
            <v>0</v>
          </cell>
          <cell r="I5697">
            <v>18</v>
          </cell>
          <cell r="J5697">
            <v>1</v>
          </cell>
          <cell r="K5697">
            <v>0</v>
          </cell>
          <cell r="L5697" t="str">
            <v>KGM</v>
          </cell>
          <cell r="M5697">
            <v>0</v>
          </cell>
          <cell r="N5697">
            <v>0</v>
          </cell>
          <cell r="O5697" t="str">
            <v>CLASSE</v>
          </cell>
          <cell r="P5697">
            <v>4</v>
          </cell>
          <cell r="Q5697">
            <v>54.4</v>
          </cell>
          <cell r="R5697">
            <v>31</v>
          </cell>
          <cell r="S5697">
            <v>54.400000000000006</v>
          </cell>
          <cell r="T5697" t="str">
            <v xml:space="preserve"> </v>
          </cell>
        </row>
        <row r="5698">
          <cell r="A5698" t="str">
            <v>95063100</v>
          </cell>
          <cell r="B5698" t="str">
            <v>Clubs de golf complets</v>
          </cell>
          <cell r="C5698">
            <v>38393</v>
          </cell>
          <cell r="D5698">
            <v>30</v>
          </cell>
          <cell r="E5698">
            <v>0</v>
          </cell>
          <cell r="F5698">
            <v>18</v>
          </cell>
          <cell r="G5698">
            <v>30</v>
          </cell>
          <cell r="H5698">
            <v>0</v>
          </cell>
          <cell r="I5698">
            <v>18</v>
          </cell>
          <cell r="J5698">
            <v>1</v>
          </cell>
          <cell r="K5698">
            <v>0</v>
          </cell>
          <cell r="L5698" t="str">
            <v>KGM</v>
          </cell>
          <cell r="M5698">
            <v>0</v>
          </cell>
          <cell r="N5698">
            <v>0</v>
          </cell>
          <cell r="O5698" t="str">
            <v>CLASSE</v>
          </cell>
          <cell r="P5698">
            <v>4</v>
          </cell>
          <cell r="Q5698">
            <v>54.4</v>
          </cell>
          <cell r="R5698">
            <v>31</v>
          </cell>
          <cell r="S5698">
            <v>54.400000000000006</v>
          </cell>
          <cell r="T5698" t="str">
            <v xml:space="preserve"> </v>
          </cell>
        </row>
        <row r="5699">
          <cell r="A5699" t="str">
            <v>95063200</v>
          </cell>
          <cell r="B5699" t="str">
            <v>Balles de golf</v>
          </cell>
          <cell r="C5699">
            <v>38393</v>
          </cell>
          <cell r="D5699">
            <v>30</v>
          </cell>
          <cell r="E5699">
            <v>0</v>
          </cell>
          <cell r="F5699">
            <v>18</v>
          </cell>
          <cell r="G5699">
            <v>30</v>
          </cell>
          <cell r="H5699">
            <v>0</v>
          </cell>
          <cell r="I5699">
            <v>18</v>
          </cell>
          <cell r="J5699">
            <v>1</v>
          </cell>
          <cell r="K5699">
            <v>0</v>
          </cell>
          <cell r="L5699" t="str">
            <v>KGM</v>
          </cell>
          <cell r="M5699">
            <v>0</v>
          </cell>
          <cell r="N5699">
            <v>0</v>
          </cell>
          <cell r="O5699" t="str">
            <v>CLASSE</v>
          </cell>
          <cell r="P5699">
            <v>4</v>
          </cell>
          <cell r="Q5699">
            <v>54.4</v>
          </cell>
          <cell r="R5699">
            <v>31</v>
          </cell>
          <cell r="S5699">
            <v>54.400000000000006</v>
          </cell>
          <cell r="T5699" t="str">
            <v xml:space="preserve"> </v>
          </cell>
        </row>
        <row r="5700">
          <cell r="A5700" t="str">
            <v>95063900</v>
          </cell>
          <cell r="B5700" t="str">
            <v>Materiel pour le golf autre que des no. 950631 et 950632</v>
          </cell>
          <cell r="C5700">
            <v>38393</v>
          </cell>
          <cell r="D5700">
            <v>30</v>
          </cell>
          <cell r="E5700">
            <v>0</v>
          </cell>
          <cell r="F5700">
            <v>18</v>
          </cell>
          <cell r="G5700">
            <v>30</v>
          </cell>
          <cell r="H5700">
            <v>0</v>
          </cell>
          <cell r="I5700">
            <v>18</v>
          </cell>
          <cell r="J5700">
            <v>1</v>
          </cell>
          <cell r="K5700">
            <v>0</v>
          </cell>
          <cell r="L5700" t="str">
            <v>KGM</v>
          </cell>
          <cell r="M5700">
            <v>0</v>
          </cell>
          <cell r="N5700">
            <v>0</v>
          </cell>
          <cell r="O5700" t="str">
            <v>CLASSE</v>
          </cell>
          <cell r="P5700">
            <v>4</v>
          </cell>
          <cell r="Q5700">
            <v>54.4</v>
          </cell>
          <cell r="R5700">
            <v>31</v>
          </cell>
          <cell r="S5700">
            <v>54.400000000000006</v>
          </cell>
          <cell r="T5700" t="str">
            <v xml:space="preserve"> </v>
          </cell>
        </row>
        <row r="5701">
          <cell r="A5701" t="str">
            <v>95064000</v>
          </cell>
          <cell r="B5701" t="str">
            <v>Articles et materiel pour le tennis de table</v>
          </cell>
          <cell r="C5701">
            <v>38393</v>
          </cell>
          <cell r="D5701">
            <v>30</v>
          </cell>
          <cell r="E5701">
            <v>0</v>
          </cell>
          <cell r="F5701">
            <v>18</v>
          </cell>
          <cell r="G5701">
            <v>30</v>
          </cell>
          <cell r="H5701">
            <v>0</v>
          </cell>
          <cell r="I5701">
            <v>18</v>
          </cell>
          <cell r="J5701">
            <v>1</v>
          </cell>
          <cell r="K5701">
            <v>0</v>
          </cell>
          <cell r="L5701" t="str">
            <v>KGM</v>
          </cell>
          <cell r="M5701">
            <v>0</v>
          </cell>
          <cell r="N5701">
            <v>0</v>
          </cell>
          <cell r="O5701" t="str">
            <v>CLASSE</v>
          </cell>
          <cell r="P5701">
            <v>4</v>
          </cell>
          <cell r="Q5701">
            <v>54.4</v>
          </cell>
          <cell r="R5701">
            <v>31</v>
          </cell>
          <cell r="S5701">
            <v>54.400000000000006</v>
          </cell>
          <cell r="T5701" t="str">
            <v xml:space="preserve"> </v>
          </cell>
        </row>
        <row r="5702">
          <cell r="A5702" t="str">
            <v>95065100</v>
          </cell>
          <cell r="B5702" t="str">
            <v>Raquettes de tennis, meme non cordees</v>
          </cell>
          <cell r="C5702">
            <v>38393</v>
          </cell>
          <cell r="D5702">
            <v>30</v>
          </cell>
          <cell r="E5702">
            <v>0</v>
          </cell>
          <cell r="F5702">
            <v>18</v>
          </cell>
          <cell r="G5702">
            <v>30</v>
          </cell>
          <cell r="H5702">
            <v>0</v>
          </cell>
          <cell r="I5702">
            <v>18</v>
          </cell>
          <cell r="J5702">
            <v>1</v>
          </cell>
          <cell r="K5702">
            <v>0</v>
          </cell>
          <cell r="L5702" t="str">
            <v>KGM</v>
          </cell>
          <cell r="M5702">
            <v>0</v>
          </cell>
          <cell r="N5702">
            <v>0</v>
          </cell>
          <cell r="O5702" t="str">
            <v>CLASSE</v>
          </cell>
          <cell r="P5702">
            <v>4</v>
          </cell>
          <cell r="Q5702">
            <v>54.4</v>
          </cell>
          <cell r="R5702">
            <v>31</v>
          </cell>
          <cell r="S5702">
            <v>54.400000000000006</v>
          </cell>
          <cell r="T5702" t="str">
            <v xml:space="preserve"> </v>
          </cell>
        </row>
        <row r="5703">
          <cell r="A5703" t="str">
            <v>95065900</v>
          </cell>
          <cell r="B5703" t="str">
            <v>Raquettes de badmington ou similaires,meme non cordees</v>
          </cell>
          <cell r="C5703">
            <v>38393</v>
          </cell>
          <cell r="D5703">
            <v>30</v>
          </cell>
          <cell r="E5703">
            <v>0</v>
          </cell>
          <cell r="F5703">
            <v>18</v>
          </cell>
          <cell r="G5703">
            <v>30</v>
          </cell>
          <cell r="H5703">
            <v>0</v>
          </cell>
          <cell r="I5703">
            <v>18</v>
          </cell>
          <cell r="J5703">
            <v>1</v>
          </cell>
          <cell r="K5703">
            <v>0</v>
          </cell>
          <cell r="L5703" t="str">
            <v>KGM</v>
          </cell>
          <cell r="M5703">
            <v>0</v>
          </cell>
          <cell r="N5703">
            <v>0</v>
          </cell>
          <cell r="O5703" t="str">
            <v>CLASSE</v>
          </cell>
          <cell r="P5703">
            <v>4</v>
          </cell>
          <cell r="Q5703">
            <v>54.4</v>
          </cell>
          <cell r="R5703">
            <v>31</v>
          </cell>
          <cell r="S5703">
            <v>54.400000000000006</v>
          </cell>
          <cell r="T5703" t="str">
            <v xml:space="preserve"> </v>
          </cell>
        </row>
        <row r="5704">
          <cell r="A5704" t="str">
            <v>95066100</v>
          </cell>
          <cell r="B5704" t="str">
            <v>Balles de tennis</v>
          </cell>
          <cell r="C5704">
            <v>38393</v>
          </cell>
          <cell r="D5704">
            <v>30</v>
          </cell>
          <cell r="E5704">
            <v>0</v>
          </cell>
          <cell r="F5704">
            <v>18</v>
          </cell>
          <cell r="G5704">
            <v>30</v>
          </cell>
          <cell r="H5704">
            <v>0</v>
          </cell>
          <cell r="I5704">
            <v>18</v>
          </cell>
          <cell r="J5704">
            <v>1</v>
          </cell>
          <cell r="K5704">
            <v>0</v>
          </cell>
          <cell r="L5704" t="str">
            <v>KGM</v>
          </cell>
          <cell r="M5704">
            <v>0</v>
          </cell>
          <cell r="N5704">
            <v>0</v>
          </cell>
          <cell r="O5704" t="str">
            <v>CLASSE</v>
          </cell>
          <cell r="P5704">
            <v>4</v>
          </cell>
          <cell r="Q5704">
            <v>54.4</v>
          </cell>
          <cell r="R5704">
            <v>31</v>
          </cell>
          <cell r="S5704">
            <v>54.400000000000006</v>
          </cell>
          <cell r="T5704" t="str">
            <v xml:space="preserve"> </v>
          </cell>
        </row>
        <row r="5705">
          <cell r="A5705" t="str">
            <v>95066200</v>
          </cell>
          <cell r="B5705" t="str">
            <v>Ballons gonflables</v>
          </cell>
          <cell r="C5705">
            <v>38393</v>
          </cell>
          <cell r="D5705">
            <v>30</v>
          </cell>
          <cell r="E5705">
            <v>0</v>
          </cell>
          <cell r="F5705">
            <v>18</v>
          </cell>
          <cell r="G5705">
            <v>30</v>
          </cell>
          <cell r="H5705">
            <v>0</v>
          </cell>
          <cell r="I5705">
            <v>18</v>
          </cell>
          <cell r="J5705">
            <v>1</v>
          </cell>
          <cell r="K5705">
            <v>0</v>
          </cell>
          <cell r="L5705" t="str">
            <v>KGM</v>
          </cell>
          <cell r="M5705">
            <v>0</v>
          </cell>
          <cell r="N5705">
            <v>0</v>
          </cell>
          <cell r="O5705" t="str">
            <v>CLASSE</v>
          </cell>
          <cell r="P5705">
            <v>4</v>
          </cell>
          <cell r="Q5705">
            <v>54.4</v>
          </cell>
          <cell r="R5705">
            <v>31</v>
          </cell>
          <cell r="S5705">
            <v>54.400000000000006</v>
          </cell>
          <cell r="T5705" t="str">
            <v xml:space="preserve"> </v>
          </cell>
        </row>
        <row r="5706">
          <cell r="A5706" t="str">
            <v>95066900</v>
          </cell>
          <cell r="B5706" t="str">
            <v>Ballons et balles autres que de golf et de tennis de table</v>
          </cell>
          <cell r="C5706">
            <v>38393</v>
          </cell>
          <cell r="D5706">
            <v>30</v>
          </cell>
          <cell r="E5706">
            <v>0</v>
          </cell>
          <cell r="F5706">
            <v>18</v>
          </cell>
          <cell r="G5706">
            <v>30</v>
          </cell>
          <cell r="H5706">
            <v>0</v>
          </cell>
          <cell r="I5706">
            <v>18</v>
          </cell>
          <cell r="J5706">
            <v>1</v>
          </cell>
          <cell r="K5706">
            <v>0</v>
          </cell>
          <cell r="L5706" t="str">
            <v>KGM</v>
          </cell>
          <cell r="M5706">
            <v>0</v>
          </cell>
          <cell r="N5706">
            <v>0</v>
          </cell>
          <cell r="O5706" t="str">
            <v>CLASSE</v>
          </cell>
          <cell r="P5706">
            <v>4</v>
          </cell>
          <cell r="Q5706">
            <v>54.4</v>
          </cell>
          <cell r="R5706">
            <v>31</v>
          </cell>
          <cell r="S5706">
            <v>54.400000000000006</v>
          </cell>
          <cell r="T5706" t="str">
            <v xml:space="preserve"> </v>
          </cell>
        </row>
        <row r="5707">
          <cell r="A5707" t="str">
            <v>95067000</v>
          </cell>
          <cell r="B5707" t="str">
            <v>Patins a glace, a roulettes, et chaussures adequates avec patins</v>
          </cell>
          <cell r="C5707">
            <v>38393</v>
          </cell>
          <cell r="D5707">
            <v>30</v>
          </cell>
          <cell r="E5707">
            <v>0</v>
          </cell>
          <cell r="F5707">
            <v>18</v>
          </cell>
          <cell r="G5707">
            <v>30</v>
          </cell>
          <cell r="H5707">
            <v>0</v>
          </cell>
          <cell r="I5707">
            <v>18</v>
          </cell>
          <cell r="J5707">
            <v>1</v>
          </cell>
          <cell r="K5707">
            <v>0</v>
          </cell>
          <cell r="L5707" t="str">
            <v>KGM</v>
          </cell>
          <cell r="M5707">
            <v>0</v>
          </cell>
          <cell r="N5707">
            <v>0</v>
          </cell>
          <cell r="O5707" t="str">
            <v>CLASSE</v>
          </cell>
          <cell r="P5707">
            <v>4</v>
          </cell>
          <cell r="Q5707">
            <v>54.4</v>
          </cell>
          <cell r="R5707">
            <v>31</v>
          </cell>
          <cell r="S5707">
            <v>54.400000000000006</v>
          </cell>
          <cell r="T5707" t="str">
            <v xml:space="preserve"> </v>
          </cell>
        </row>
        <row r="5708">
          <cell r="A5708" t="str">
            <v>95069100</v>
          </cell>
          <cell r="B5708" t="str">
            <v>Articles et materiel d'athletisme et gymnastique</v>
          </cell>
          <cell r="C5708">
            <v>38393</v>
          </cell>
          <cell r="D5708">
            <v>30</v>
          </cell>
          <cell r="E5708">
            <v>0</v>
          </cell>
          <cell r="F5708">
            <v>18</v>
          </cell>
          <cell r="G5708">
            <v>30</v>
          </cell>
          <cell r="H5708">
            <v>0</v>
          </cell>
          <cell r="I5708">
            <v>18</v>
          </cell>
          <cell r="J5708">
            <v>1</v>
          </cell>
          <cell r="K5708">
            <v>0</v>
          </cell>
          <cell r="L5708" t="str">
            <v>KGM</v>
          </cell>
          <cell r="M5708">
            <v>0</v>
          </cell>
          <cell r="N5708">
            <v>0</v>
          </cell>
          <cell r="O5708" t="str">
            <v>CLASSE</v>
          </cell>
          <cell r="P5708">
            <v>4</v>
          </cell>
          <cell r="Q5708">
            <v>54.4</v>
          </cell>
          <cell r="R5708">
            <v>31</v>
          </cell>
          <cell r="S5708">
            <v>54.400000000000006</v>
          </cell>
          <cell r="T5708" t="str">
            <v xml:space="preserve"> </v>
          </cell>
        </row>
        <row r="5709">
          <cell r="A5709" t="str">
            <v>95069900</v>
          </cell>
          <cell r="B5709" t="str">
            <v>Articles et materiel de sport non denommes ni compris ailleurs</v>
          </cell>
          <cell r="C5709">
            <v>38393</v>
          </cell>
          <cell r="D5709">
            <v>30</v>
          </cell>
          <cell r="E5709">
            <v>0</v>
          </cell>
          <cell r="F5709">
            <v>18</v>
          </cell>
          <cell r="G5709">
            <v>30</v>
          </cell>
          <cell r="H5709">
            <v>0</v>
          </cell>
          <cell r="I5709">
            <v>18</v>
          </cell>
          <cell r="J5709">
            <v>1</v>
          </cell>
          <cell r="K5709">
            <v>0</v>
          </cell>
          <cell r="L5709" t="str">
            <v>KGM</v>
          </cell>
          <cell r="M5709">
            <v>0</v>
          </cell>
          <cell r="N5709">
            <v>0</v>
          </cell>
          <cell r="O5709" t="str">
            <v>CLASSE</v>
          </cell>
          <cell r="P5709">
            <v>4</v>
          </cell>
          <cell r="Q5709">
            <v>54.4</v>
          </cell>
          <cell r="R5709">
            <v>31</v>
          </cell>
          <cell r="S5709">
            <v>54.400000000000006</v>
          </cell>
          <cell r="T5709" t="str">
            <v xml:space="preserve"> </v>
          </cell>
        </row>
        <row r="5710">
          <cell r="A5710" t="str">
            <v>95071000</v>
          </cell>
          <cell r="B5710" t="str">
            <v>Cannes a peche</v>
          </cell>
          <cell r="C5710">
            <v>38393</v>
          </cell>
          <cell r="D5710">
            <v>30</v>
          </cell>
          <cell r="E5710">
            <v>0</v>
          </cell>
          <cell r="F5710">
            <v>10</v>
          </cell>
          <cell r="G5710">
            <v>30</v>
          </cell>
          <cell r="H5710">
            <v>0</v>
          </cell>
          <cell r="I5710">
            <v>18</v>
          </cell>
          <cell r="J5710">
            <v>1</v>
          </cell>
          <cell r="K5710">
            <v>0</v>
          </cell>
          <cell r="L5710" t="str">
            <v>KGM</v>
          </cell>
          <cell r="M5710">
            <v>0</v>
          </cell>
          <cell r="N5710">
            <v>0</v>
          </cell>
          <cell r="O5710" t="str">
            <v>CLASSE</v>
          </cell>
          <cell r="P5710">
            <v>4</v>
          </cell>
          <cell r="Q5710">
            <v>54.4</v>
          </cell>
          <cell r="R5710">
            <v>31</v>
          </cell>
          <cell r="S5710">
            <v>54.400000000000006</v>
          </cell>
          <cell r="T5710" t="str">
            <v xml:space="preserve"> </v>
          </cell>
        </row>
        <row r="5711">
          <cell r="A5711" t="str">
            <v>95072000</v>
          </cell>
          <cell r="B5711" t="str">
            <v>Hamecons montes sur avancons</v>
          </cell>
          <cell r="C5711">
            <v>38393</v>
          </cell>
          <cell r="D5711">
            <v>30</v>
          </cell>
          <cell r="E5711">
            <v>0</v>
          </cell>
          <cell r="F5711">
            <v>10</v>
          </cell>
          <cell r="G5711">
            <v>30</v>
          </cell>
          <cell r="H5711">
            <v>0</v>
          </cell>
          <cell r="I5711">
            <v>18</v>
          </cell>
          <cell r="J5711">
            <v>1</v>
          </cell>
          <cell r="K5711">
            <v>0</v>
          </cell>
          <cell r="L5711" t="str">
            <v>KGM</v>
          </cell>
          <cell r="M5711">
            <v>0</v>
          </cell>
          <cell r="N5711">
            <v>0</v>
          </cell>
          <cell r="O5711" t="str">
            <v>CLASSE</v>
          </cell>
          <cell r="P5711">
            <v>4</v>
          </cell>
          <cell r="Q5711">
            <v>54.4</v>
          </cell>
          <cell r="R5711">
            <v>31</v>
          </cell>
          <cell r="S5711">
            <v>54.400000000000006</v>
          </cell>
          <cell r="T5711" t="str">
            <v xml:space="preserve"> </v>
          </cell>
        </row>
        <row r="5712">
          <cell r="A5712" t="str">
            <v>95073000</v>
          </cell>
          <cell r="B5712" t="str">
            <v>Moulinets pour la peche</v>
          </cell>
          <cell r="C5712">
            <v>38393</v>
          </cell>
          <cell r="D5712">
            <v>30</v>
          </cell>
          <cell r="E5712">
            <v>0</v>
          </cell>
          <cell r="F5712">
            <v>10</v>
          </cell>
          <cell r="G5712">
            <v>30</v>
          </cell>
          <cell r="H5712">
            <v>0</v>
          </cell>
          <cell r="I5712">
            <v>18</v>
          </cell>
          <cell r="J5712">
            <v>1</v>
          </cell>
          <cell r="K5712">
            <v>0</v>
          </cell>
          <cell r="L5712" t="str">
            <v>KGM</v>
          </cell>
          <cell r="M5712">
            <v>0</v>
          </cell>
          <cell r="N5712">
            <v>0</v>
          </cell>
          <cell r="O5712" t="str">
            <v>CLASSE</v>
          </cell>
          <cell r="P5712">
            <v>4</v>
          </cell>
          <cell r="Q5712">
            <v>54.4</v>
          </cell>
          <cell r="R5712">
            <v>31</v>
          </cell>
          <cell r="S5712">
            <v>54.400000000000006</v>
          </cell>
          <cell r="T5712" t="str">
            <v xml:space="preserve"> </v>
          </cell>
        </row>
        <row r="5713">
          <cell r="A5713" t="str">
            <v>95079000</v>
          </cell>
          <cell r="B5713" t="str">
            <v>Articles de peche autres que 950710, 950720 , 950730 .</v>
          </cell>
          <cell r="C5713">
            <v>38393</v>
          </cell>
          <cell r="D5713">
            <v>30</v>
          </cell>
          <cell r="E5713">
            <v>0</v>
          </cell>
          <cell r="F5713">
            <v>10</v>
          </cell>
          <cell r="G5713">
            <v>30</v>
          </cell>
          <cell r="H5713">
            <v>0</v>
          </cell>
          <cell r="I5713">
            <v>18</v>
          </cell>
          <cell r="J5713">
            <v>1</v>
          </cell>
          <cell r="K5713">
            <v>0</v>
          </cell>
          <cell r="L5713" t="str">
            <v>KGM</v>
          </cell>
          <cell r="M5713">
            <v>0</v>
          </cell>
          <cell r="N5713">
            <v>0</v>
          </cell>
          <cell r="O5713" t="str">
            <v>CLASSE</v>
          </cell>
          <cell r="P5713">
            <v>4</v>
          </cell>
          <cell r="Q5713">
            <v>54.4</v>
          </cell>
          <cell r="R5713">
            <v>31</v>
          </cell>
          <cell r="S5713">
            <v>54.400000000000006</v>
          </cell>
          <cell r="T5713" t="str">
            <v xml:space="preserve"> </v>
          </cell>
        </row>
        <row r="5714">
          <cell r="A5714" t="str">
            <v>95081000</v>
          </cell>
          <cell r="B5714" t="str">
            <v>Cirques ambulants &amp; m_x0002_nageries ambulantes</v>
          </cell>
          <cell r="C5714">
            <v>38393</v>
          </cell>
          <cell r="D5714">
            <v>30</v>
          </cell>
          <cell r="E5714">
            <v>0</v>
          </cell>
          <cell r="F5714">
            <v>18</v>
          </cell>
          <cell r="G5714">
            <v>30</v>
          </cell>
          <cell r="H5714">
            <v>0</v>
          </cell>
          <cell r="I5714">
            <v>18</v>
          </cell>
          <cell r="J5714">
            <v>1</v>
          </cell>
          <cell r="K5714">
            <v>0</v>
          </cell>
          <cell r="L5714" t="str">
            <v>KGM</v>
          </cell>
          <cell r="M5714">
            <v>0</v>
          </cell>
          <cell r="N5714">
            <v>0</v>
          </cell>
          <cell r="O5714" t="str">
            <v>CLASSE</v>
          </cell>
          <cell r="P5714">
            <v>4</v>
          </cell>
          <cell r="Q5714">
            <v>54.4</v>
          </cell>
          <cell r="R5714">
            <v>31</v>
          </cell>
          <cell r="S5714">
            <v>54.400000000000006</v>
          </cell>
          <cell r="T5714" t="str">
            <v xml:space="preserve"> </v>
          </cell>
        </row>
        <row r="5715">
          <cell r="A5715" t="str">
            <v>95089000</v>
          </cell>
          <cell r="B5715" t="str">
            <v>Manges,balan_x0007_oires,stands de tir &amp; autresattract.foraines,theatres ambulants</v>
          </cell>
          <cell r="C5715">
            <v>38393</v>
          </cell>
          <cell r="D5715">
            <v>30</v>
          </cell>
          <cell r="E5715">
            <v>0</v>
          </cell>
          <cell r="F5715">
            <v>18</v>
          </cell>
          <cell r="G5715">
            <v>30</v>
          </cell>
          <cell r="H5715">
            <v>0</v>
          </cell>
          <cell r="I5715">
            <v>18</v>
          </cell>
          <cell r="J5715">
            <v>1</v>
          </cell>
          <cell r="K5715">
            <v>0</v>
          </cell>
          <cell r="L5715" t="str">
            <v>KGM</v>
          </cell>
          <cell r="M5715">
            <v>0</v>
          </cell>
          <cell r="N5715">
            <v>0</v>
          </cell>
          <cell r="O5715" t="str">
            <v>CLASSE</v>
          </cell>
          <cell r="P5715">
            <v>4</v>
          </cell>
          <cell r="Q5715">
            <v>54.4</v>
          </cell>
          <cell r="R5715">
            <v>31</v>
          </cell>
          <cell r="S5715">
            <v>54.400000000000006</v>
          </cell>
          <cell r="T5715" t="str">
            <v xml:space="preserve"> </v>
          </cell>
        </row>
        <row r="5716">
          <cell r="A5716" t="str">
            <v>96011000</v>
          </cell>
          <cell r="B5716" t="str">
            <v>Ivoire travaille et ouvrages en ivoire</v>
          </cell>
          <cell r="C5716">
            <v>38393</v>
          </cell>
          <cell r="D5716">
            <v>30</v>
          </cell>
          <cell r="E5716">
            <v>0</v>
          </cell>
          <cell r="F5716">
            <v>18</v>
          </cell>
          <cell r="G5716">
            <v>30</v>
          </cell>
          <cell r="H5716">
            <v>0</v>
          </cell>
          <cell r="I5716">
            <v>18</v>
          </cell>
          <cell r="J5716">
            <v>1</v>
          </cell>
          <cell r="K5716">
            <v>0</v>
          </cell>
          <cell r="L5716" t="str">
            <v>KGM</v>
          </cell>
          <cell r="M5716">
            <v>0</v>
          </cell>
          <cell r="N5716">
            <v>0</v>
          </cell>
          <cell r="O5716" t="str">
            <v>CLASSE</v>
          </cell>
          <cell r="P5716">
            <v>4</v>
          </cell>
          <cell r="Q5716">
            <v>54.4</v>
          </cell>
          <cell r="R5716">
            <v>31</v>
          </cell>
          <cell r="S5716">
            <v>54.400000000000006</v>
          </cell>
          <cell r="T5716" t="str">
            <v xml:space="preserve"> </v>
          </cell>
        </row>
        <row r="5717">
          <cell r="A5717" t="str">
            <v>96019000</v>
          </cell>
          <cell r="B5717" t="str">
            <v>Matieres animales a tailler et ouvrages en ces matieres</v>
          </cell>
          <cell r="C5717">
            <v>38393</v>
          </cell>
          <cell r="D5717">
            <v>30</v>
          </cell>
          <cell r="E5717">
            <v>0</v>
          </cell>
          <cell r="F5717">
            <v>18</v>
          </cell>
          <cell r="G5717">
            <v>30</v>
          </cell>
          <cell r="H5717">
            <v>0</v>
          </cell>
          <cell r="I5717">
            <v>18</v>
          </cell>
          <cell r="J5717">
            <v>1</v>
          </cell>
          <cell r="K5717">
            <v>0</v>
          </cell>
          <cell r="L5717" t="str">
            <v>KGM</v>
          </cell>
          <cell r="M5717">
            <v>0</v>
          </cell>
          <cell r="N5717">
            <v>0</v>
          </cell>
          <cell r="O5717" t="str">
            <v>CLASSE</v>
          </cell>
          <cell r="P5717">
            <v>4</v>
          </cell>
          <cell r="Q5717">
            <v>54.4</v>
          </cell>
          <cell r="R5717">
            <v>31</v>
          </cell>
          <cell r="S5717">
            <v>54.400000000000006</v>
          </cell>
          <cell r="T5717" t="str">
            <v xml:space="preserve"> </v>
          </cell>
        </row>
        <row r="5718">
          <cell r="A5718" t="str">
            <v>96020000</v>
          </cell>
          <cell r="B5718" t="str">
            <v>Matiere vegetale,minerale a tailler,travaillees&amp; ouvrages en ces matieres</v>
          </cell>
          <cell r="C5718">
            <v>38393</v>
          </cell>
          <cell r="D5718">
            <v>30</v>
          </cell>
          <cell r="E5718">
            <v>0</v>
          </cell>
          <cell r="F5718">
            <v>18</v>
          </cell>
          <cell r="G5718">
            <v>30</v>
          </cell>
          <cell r="H5718">
            <v>0</v>
          </cell>
          <cell r="I5718">
            <v>18</v>
          </cell>
          <cell r="J5718">
            <v>1</v>
          </cell>
          <cell r="K5718">
            <v>0</v>
          </cell>
          <cell r="L5718" t="str">
            <v>KGM</v>
          </cell>
          <cell r="M5718">
            <v>0</v>
          </cell>
          <cell r="N5718">
            <v>0</v>
          </cell>
          <cell r="O5718" t="str">
            <v>CLASSE</v>
          </cell>
          <cell r="P5718">
            <v>4</v>
          </cell>
          <cell r="Q5718">
            <v>54.4</v>
          </cell>
          <cell r="R5718">
            <v>31</v>
          </cell>
          <cell r="S5718">
            <v>54.400000000000006</v>
          </cell>
          <cell r="T5718" t="str">
            <v xml:space="preserve"> </v>
          </cell>
        </row>
        <row r="5719">
          <cell r="A5719" t="str">
            <v>96031000</v>
          </cell>
          <cell r="B5719" t="str">
            <v>Balais et balayettes,en bottes liees de matieres vegetales</v>
          </cell>
          <cell r="C5719">
            <v>38393</v>
          </cell>
          <cell r="D5719">
            <v>30</v>
          </cell>
          <cell r="E5719">
            <v>0</v>
          </cell>
          <cell r="F5719">
            <v>18</v>
          </cell>
          <cell r="G5719">
            <v>30</v>
          </cell>
          <cell r="H5719">
            <v>0</v>
          </cell>
          <cell r="I5719">
            <v>18</v>
          </cell>
          <cell r="J5719">
            <v>1</v>
          </cell>
          <cell r="K5719">
            <v>0</v>
          </cell>
          <cell r="L5719" t="str">
            <v>KGM</v>
          </cell>
          <cell r="M5719">
            <v>0</v>
          </cell>
          <cell r="N5719">
            <v>0</v>
          </cell>
          <cell r="O5719" t="str">
            <v>CLASSE</v>
          </cell>
          <cell r="P5719">
            <v>4</v>
          </cell>
          <cell r="Q5719">
            <v>54.4</v>
          </cell>
          <cell r="R5719">
            <v>31</v>
          </cell>
          <cell r="S5719">
            <v>54.400000000000006</v>
          </cell>
          <cell r="T5719" t="str">
            <v xml:space="preserve"> </v>
          </cell>
        </row>
        <row r="5720">
          <cell r="A5720" t="str">
            <v>96032100</v>
          </cell>
          <cell r="B5720" t="str">
            <v>Brosses a dents y compris les brosses a dentiers</v>
          </cell>
          <cell r="C5720">
            <v>38393</v>
          </cell>
          <cell r="D5720">
            <v>30</v>
          </cell>
          <cell r="E5720">
            <v>0</v>
          </cell>
          <cell r="F5720">
            <v>18</v>
          </cell>
          <cell r="G5720">
            <v>30</v>
          </cell>
          <cell r="H5720">
            <v>0</v>
          </cell>
          <cell r="I5720">
            <v>18</v>
          </cell>
          <cell r="J5720">
            <v>1</v>
          </cell>
          <cell r="K5720">
            <v>0</v>
          </cell>
          <cell r="L5720" t="str">
            <v>KGM</v>
          </cell>
          <cell r="M5720">
            <v>0</v>
          </cell>
          <cell r="N5720">
            <v>0</v>
          </cell>
          <cell r="O5720" t="str">
            <v>CLASSE</v>
          </cell>
          <cell r="P5720">
            <v>4</v>
          </cell>
          <cell r="Q5720">
            <v>54.4</v>
          </cell>
          <cell r="R5720">
            <v>31</v>
          </cell>
          <cell r="S5720">
            <v>54.400000000000006</v>
          </cell>
          <cell r="T5720" t="str">
            <v xml:space="preserve"> </v>
          </cell>
        </row>
        <row r="5721">
          <cell r="A5721" t="str">
            <v>96032900</v>
          </cell>
          <cell r="B5721" t="str">
            <v>Brosses pour la toilette des personnes, y.c parties d'appareils</v>
          </cell>
          <cell r="C5721">
            <v>38393</v>
          </cell>
          <cell r="D5721">
            <v>30</v>
          </cell>
          <cell r="E5721">
            <v>0</v>
          </cell>
          <cell r="F5721">
            <v>18</v>
          </cell>
          <cell r="G5721">
            <v>30</v>
          </cell>
          <cell r="H5721">
            <v>0</v>
          </cell>
          <cell r="I5721">
            <v>18</v>
          </cell>
          <cell r="J5721">
            <v>1</v>
          </cell>
          <cell r="K5721">
            <v>0</v>
          </cell>
          <cell r="L5721" t="str">
            <v>KGM</v>
          </cell>
          <cell r="M5721">
            <v>0</v>
          </cell>
          <cell r="N5721">
            <v>0</v>
          </cell>
          <cell r="O5721" t="str">
            <v>CLASSE</v>
          </cell>
          <cell r="P5721">
            <v>4</v>
          </cell>
          <cell r="Q5721">
            <v>54.4</v>
          </cell>
          <cell r="R5721">
            <v>31</v>
          </cell>
          <cell r="S5721">
            <v>54.400000000000006</v>
          </cell>
          <cell r="T5721" t="str">
            <v xml:space="preserve"> </v>
          </cell>
        </row>
        <row r="5722">
          <cell r="A5722" t="str">
            <v>96033000</v>
          </cell>
          <cell r="B5722" t="str">
            <v>Pinceaux a ecrire, a cosmetiques ou pour artistes</v>
          </cell>
          <cell r="C5722">
            <v>38393</v>
          </cell>
          <cell r="D5722">
            <v>20</v>
          </cell>
          <cell r="E5722">
            <v>0</v>
          </cell>
          <cell r="F5722">
            <v>18</v>
          </cell>
          <cell r="G5722">
            <v>20</v>
          </cell>
          <cell r="H5722">
            <v>0</v>
          </cell>
          <cell r="I5722">
            <v>18</v>
          </cell>
          <cell r="J5722">
            <v>1</v>
          </cell>
          <cell r="K5722">
            <v>0</v>
          </cell>
          <cell r="L5722" t="str">
            <v>KGM</v>
          </cell>
          <cell r="M5722">
            <v>0</v>
          </cell>
          <cell r="N5722">
            <v>0</v>
          </cell>
          <cell r="O5722" t="str">
            <v>CLASSE</v>
          </cell>
          <cell r="P5722">
            <v>3</v>
          </cell>
          <cell r="Q5722">
            <v>42.6</v>
          </cell>
          <cell r="R5722">
            <v>21</v>
          </cell>
          <cell r="S5722">
            <v>42.599999999999994</v>
          </cell>
          <cell r="T5722" t="str">
            <v xml:space="preserve"> </v>
          </cell>
        </row>
        <row r="5723">
          <cell r="A5723" t="str">
            <v>96034000</v>
          </cell>
          <cell r="B5723" t="str">
            <v>Brosses et pinceaux a peindre, badigeonner, vernir ou similaires</v>
          </cell>
          <cell r="C5723">
            <v>38393</v>
          </cell>
          <cell r="D5723">
            <v>30</v>
          </cell>
          <cell r="E5723">
            <v>0</v>
          </cell>
          <cell r="F5723">
            <v>18</v>
          </cell>
          <cell r="G5723">
            <v>30</v>
          </cell>
          <cell r="H5723">
            <v>0</v>
          </cell>
          <cell r="I5723">
            <v>18</v>
          </cell>
          <cell r="J5723">
            <v>1</v>
          </cell>
          <cell r="K5723">
            <v>0</v>
          </cell>
          <cell r="L5723" t="str">
            <v>KGM</v>
          </cell>
          <cell r="M5723">
            <v>0</v>
          </cell>
          <cell r="N5723">
            <v>0</v>
          </cell>
          <cell r="O5723" t="str">
            <v>CLASSE</v>
          </cell>
          <cell r="P5723">
            <v>4</v>
          </cell>
          <cell r="Q5723">
            <v>54.4</v>
          </cell>
          <cell r="R5723">
            <v>31</v>
          </cell>
          <cell r="S5723">
            <v>54.400000000000006</v>
          </cell>
          <cell r="T5723" t="str">
            <v xml:space="preserve"> </v>
          </cell>
        </row>
        <row r="5724">
          <cell r="A5724" t="str">
            <v>96035000</v>
          </cell>
          <cell r="B5724" t="str">
            <v>Brosses constituant des parties de machines, appareils, vehicules</v>
          </cell>
          <cell r="C5724">
            <v>38393</v>
          </cell>
          <cell r="D5724">
            <v>30</v>
          </cell>
          <cell r="E5724">
            <v>0</v>
          </cell>
          <cell r="F5724">
            <v>18</v>
          </cell>
          <cell r="G5724">
            <v>30</v>
          </cell>
          <cell r="H5724">
            <v>0</v>
          </cell>
          <cell r="I5724">
            <v>18</v>
          </cell>
          <cell r="J5724">
            <v>1</v>
          </cell>
          <cell r="K5724">
            <v>0</v>
          </cell>
          <cell r="L5724" t="str">
            <v>KGM</v>
          </cell>
          <cell r="M5724">
            <v>0</v>
          </cell>
          <cell r="N5724">
            <v>0</v>
          </cell>
          <cell r="O5724" t="str">
            <v>CLASSE</v>
          </cell>
          <cell r="P5724">
            <v>4</v>
          </cell>
          <cell r="Q5724">
            <v>54.4</v>
          </cell>
          <cell r="R5724">
            <v>31</v>
          </cell>
          <cell r="S5724">
            <v>54.400000000000006</v>
          </cell>
          <cell r="T5724" t="str">
            <v xml:space="preserve"> </v>
          </cell>
        </row>
        <row r="5725">
          <cell r="A5725" t="str">
            <v>96039010</v>
          </cell>
          <cell r="B5725" t="str">
            <v>T_x0008_tes pr_x0002_par_x0002_es pour articles de brosserie</v>
          </cell>
          <cell r="C5725">
            <v>38393</v>
          </cell>
          <cell r="D5725">
            <v>20</v>
          </cell>
          <cell r="E5725">
            <v>0</v>
          </cell>
          <cell r="F5725">
            <v>18</v>
          </cell>
          <cell r="G5725">
            <v>20</v>
          </cell>
          <cell r="H5725">
            <v>0</v>
          </cell>
          <cell r="I5725">
            <v>18</v>
          </cell>
          <cell r="J5725">
            <v>1</v>
          </cell>
          <cell r="K5725">
            <v>0</v>
          </cell>
          <cell r="L5725" t="str">
            <v>KGM</v>
          </cell>
          <cell r="M5725">
            <v>0</v>
          </cell>
          <cell r="N5725">
            <v>0</v>
          </cell>
          <cell r="O5725" t="str">
            <v>CLASSE</v>
          </cell>
          <cell r="P5725">
            <v>3</v>
          </cell>
          <cell r="Q5725">
            <v>42.6</v>
          </cell>
          <cell r="R5725">
            <v>21</v>
          </cell>
          <cell r="S5725">
            <v>42.599999999999994</v>
          </cell>
          <cell r="T5725" t="str">
            <v xml:space="preserve"> </v>
          </cell>
        </row>
        <row r="5726">
          <cell r="A5726" t="str">
            <v>96039090</v>
          </cell>
          <cell r="B5726" t="str">
            <v>Articles de brosserie et similaires autres que ceux du 96039010</v>
          </cell>
          <cell r="C5726">
            <v>38393</v>
          </cell>
          <cell r="D5726">
            <v>30</v>
          </cell>
          <cell r="E5726">
            <v>0</v>
          </cell>
          <cell r="F5726">
            <v>18</v>
          </cell>
          <cell r="G5726">
            <v>30</v>
          </cell>
          <cell r="H5726">
            <v>0</v>
          </cell>
          <cell r="I5726">
            <v>18</v>
          </cell>
          <cell r="J5726">
            <v>1</v>
          </cell>
          <cell r="K5726">
            <v>0</v>
          </cell>
          <cell r="L5726" t="str">
            <v>KGM</v>
          </cell>
          <cell r="M5726">
            <v>0</v>
          </cell>
          <cell r="N5726">
            <v>0</v>
          </cell>
          <cell r="O5726" t="str">
            <v>CLASSE</v>
          </cell>
          <cell r="P5726">
            <v>4</v>
          </cell>
          <cell r="Q5726">
            <v>54.4</v>
          </cell>
          <cell r="R5726">
            <v>31</v>
          </cell>
          <cell r="S5726">
            <v>54.400000000000006</v>
          </cell>
          <cell r="T5726" t="str">
            <v xml:space="preserve"> </v>
          </cell>
        </row>
        <row r="5727">
          <cell r="A5727" t="str">
            <v>96040000</v>
          </cell>
          <cell r="B5727" t="str">
            <v>Tamis et cribles , a main</v>
          </cell>
          <cell r="C5727">
            <v>38393</v>
          </cell>
          <cell r="D5727">
            <v>30</v>
          </cell>
          <cell r="E5727">
            <v>0</v>
          </cell>
          <cell r="F5727">
            <v>18</v>
          </cell>
          <cell r="G5727">
            <v>30</v>
          </cell>
          <cell r="H5727">
            <v>0</v>
          </cell>
          <cell r="I5727">
            <v>18</v>
          </cell>
          <cell r="J5727">
            <v>1</v>
          </cell>
          <cell r="K5727">
            <v>0</v>
          </cell>
          <cell r="L5727" t="str">
            <v>KGM</v>
          </cell>
          <cell r="M5727">
            <v>0</v>
          </cell>
          <cell r="N5727">
            <v>0</v>
          </cell>
          <cell r="O5727" t="str">
            <v>CLASSE</v>
          </cell>
          <cell r="P5727">
            <v>4</v>
          </cell>
          <cell r="Q5727">
            <v>54.4</v>
          </cell>
          <cell r="R5727">
            <v>31</v>
          </cell>
          <cell r="S5727">
            <v>54.400000000000006</v>
          </cell>
          <cell r="T5727" t="str">
            <v xml:space="preserve"> </v>
          </cell>
        </row>
        <row r="5728">
          <cell r="A5728" t="str">
            <v>96050000</v>
          </cell>
          <cell r="B5728" t="str">
            <v>Assortiment de voyage pr toilette humaine,couture,netoyage chaussres &amp; vet</v>
          </cell>
          <cell r="C5728">
            <v>38393</v>
          </cell>
          <cell r="D5728">
            <v>30</v>
          </cell>
          <cell r="E5728">
            <v>0</v>
          </cell>
          <cell r="F5728">
            <v>18</v>
          </cell>
          <cell r="G5728">
            <v>30</v>
          </cell>
          <cell r="H5728">
            <v>0</v>
          </cell>
          <cell r="I5728">
            <v>18</v>
          </cell>
          <cell r="J5728">
            <v>1</v>
          </cell>
          <cell r="K5728">
            <v>0</v>
          </cell>
          <cell r="L5728" t="str">
            <v>KGM</v>
          </cell>
          <cell r="M5728">
            <v>0</v>
          </cell>
          <cell r="N5728">
            <v>0</v>
          </cell>
          <cell r="O5728" t="str">
            <v>CLASSE</v>
          </cell>
          <cell r="P5728">
            <v>4</v>
          </cell>
          <cell r="Q5728">
            <v>54.4</v>
          </cell>
          <cell r="R5728">
            <v>31</v>
          </cell>
          <cell r="S5728">
            <v>54.400000000000006</v>
          </cell>
          <cell r="T5728" t="str">
            <v xml:space="preserve"> </v>
          </cell>
        </row>
        <row r="5729">
          <cell r="A5729" t="str">
            <v>96061000</v>
          </cell>
          <cell r="B5729" t="str">
            <v>Boutons-pression et leurs parties</v>
          </cell>
          <cell r="C5729">
            <v>38393</v>
          </cell>
          <cell r="D5729">
            <v>20</v>
          </cell>
          <cell r="E5729">
            <v>0</v>
          </cell>
          <cell r="F5729">
            <v>18</v>
          </cell>
          <cell r="G5729">
            <v>20</v>
          </cell>
          <cell r="H5729">
            <v>0</v>
          </cell>
          <cell r="I5729">
            <v>18</v>
          </cell>
          <cell r="J5729">
            <v>1</v>
          </cell>
          <cell r="K5729">
            <v>0</v>
          </cell>
          <cell r="L5729" t="str">
            <v>KGM</v>
          </cell>
          <cell r="M5729">
            <v>0</v>
          </cell>
          <cell r="N5729">
            <v>0</v>
          </cell>
          <cell r="O5729" t="str">
            <v>CLASSE</v>
          </cell>
          <cell r="P5729">
            <v>3</v>
          </cell>
          <cell r="Q5729">
            <v>42.6</v>
          </cell>
          <cell r="R5729">
            <v>21</v>
          </cell>
          <cell r="S5729">
            <v>42.599999999999994</v>
          </cell>
          <cell r="T5729" t="str">
            <v xml:space="preserve"> </v>
          </cell>
        </row>
        <row r="5730">
          <cell r="A5730" t="str">
            <v>96062100</v>
          </cell>
          <cell r="B5730" t="str">
            <v>Boutons en matieres plastiques, non recouverts de matieres textiles</v>
          </cell>
          <cell r="C5730">
            <v>38393</v>
          </cell>
          <cell r="D5730">
            <v>20</v>
          </cell>
          <cell r="E5730">
            <v>0</v>
          </cell>
          <cell r="F5730">
            <v>18</v>
          </cell>
          <cell r="G5730">
            <v>20</v>
          </cell>
          <cell r="H5730">
            <v>0</v>
          </cell>
          <cell r="I5730">
            <v>18</v>
          </cell>
          <cell r="J5730">
            <v>1</v>
          </cell>
          <cell r="K5730">
            <v>0</v>
          </cell>
          <cell r="L5730" t="str">
            <v>KGM</v>
          </cell>
          <cell r="M5730">
            <v>0</v>
          </cell>
          <cell r="N5730">
            <v>0</v>
          </cell>
          <cell r="O5730" t="str">
            <v>CLASSE</v>
          </cell>
          <cell r="P5730">
            <v>3</v>
          </cell>
          <cell r="Q5730">
            <v>42.6</v>
          </cell>
          <cell r="R5730">
            <v>21</v>
          </cell>
          <cell r="S5730">
            <v>42.599999999999994</v>
          </cell>
          <cell r="T5730" t="str">
            <v xml:space="preserve"> </v>
          </cell>
        </row>
        <row r="5731">
          <cell r="A5731" t="str">
            <v>96062200</v>
          </cell>
          <cell r="B5731" t="str">
            <v>Boutons en metaux communs, non recouverts de matieres textiles</v>
          </cell>
          <cell r="C5731">
            <v>38393</v>
          </cell>
          <cell r="D5731">
            <v>20</v>
          </cell>
          <cell r="E5731">
            <v>0</v>
          </cell>
          <cell r="F5731">
            <v>18</v>
          </cell>
          <cell r="G5731">
            <v>20</v>
          </cell>
          <cell r="H5731">
            <v>0</v>
          </cell>
          <cell r="I5731">
            <v>18</v>
          </cell>
          <cell r="J5731">
            <v>1</v>
          </cell>
          <cell r="K5731">
            <v>0</v>
          </cell>
          <cell r="L5731" t="str">
            <v>KGM</v>
          </cell>
          <cell r="M5731">
            <v>0</v>
          </cell>
          <cell r="N5731">
            <v>0</v>
          </cell>
          <cell r="O5731" t="str">
            <v>CLASSE</v>
          </cell>
          <cell r="P5731">
            <v>3</v>
          </cell>
          <cell r="Q5731">
            <v>42.6</v>
          </cell>
          <cell r="R5731">
            <v>21</v>
          </cell>
          <cell r="S5731">
            <v>42.599999999999994</v>
          </cell>
          <cell r="T5731" t="str">
            <v xml:space="preserve"> </v>
          </cell>
        </row>
        <row r="5732">
          <cell r="A5732" t="str">
            <v>96062900</v>
          </cell>
          <cell r="B5732" t="str">
            <v>Boutons autres que du 9606 10 a 9606 22</v>
          </cell>
          <cell r="C5732">
            <v>38393</v>
          </cell>
          <cell r="D5732">
            <v>20</v>
          </cell>
          <cell r="E5732">
            <v>0</v>
          </cell>
          <cell r="F5732">
            <v>18</v>
          </cell>
          <cell r="G5732">
            <v>20</v>
          </cell>
          <cell r="H5732">
            <v>0</v>
          </cell>
          <cell r="I5732">
            <v>18</v>
          </cell>
          <cell r="J5732">
            <v>1</v>
          </cell>
          <cell r="K5732">
            <v>0</v>
          </cell>
          <cell r="L5732" t="str">
            <v>KGM</v>
          </cell>
          <cell r="M5732">
            <v>0</v>
          </cell>
          <cell r="N5732">
            <v>0</v>
          </cell>
          <cell r="O5732" t="str">
            <v>CLASSE</v>
          </cell>
          <cell r="P5732">
            <v>3</v>
          </cell>
          <cell r="Q5732">
            <v>42.6</v>
          </cell>
          <cell r="R5732">
            <v>21</v>
          </cell>
          <cell r="S5732">
            <v>42.599999999999994</v>
          </cell>
          <cell r="T5732" t="str">
            <v xml:space="preserve"> </v>
          </cell>
        </row>
        <row r="5733">
          <cell r="A5733" t="str">
            <v>96063000</v>
          </cell>
          <cell r="B5733" t="str">
            <v>Formes pour boutons et autres parties de boutons ; ebauches de boutons</v>
          </cell>
          <cell r="C5733">
            <v>38393</v>
          </cell>
          <cell r="D5733">
            <v>20</v>
          </cell>
          <cell r="E5733">
            <v>0</v>
          </cell>
          <cell r="F5733">
            <v>18</v>
          </cell>
          <cell r="G5733">
            <v>20</v>
          </cell>
          <cell r="H5733">
            <v>0</v>
          </cell>
          <cell r="I5733">
            <v>18</v>
          </cell>
          <cell r="J5733">
            <v>1</v>
          </cell>
          <cell r="K5733">
            <v>0</v>
          </cell>
          <cell r="L5733" t="str">
            <v>KGM</v>
          </cell>
          <cell r="M5733">
            <v>0</v>
          </cell>
          <cell r="N5733">
            <v>0</v>
          </cell>
          <cell r="O5733" t="str">
            <v>CLASSE</v>
          </cell>
          <cell r="P5733">
            <v>3</v>
          </cell>
          <cell r="Q5733">
            <v>42.6</v>
          </cell>
          <cell r="R5733">
            <v>21</v>
          </cell>
          <cell r="S5733">
            <v>42.599999999999994</v>
          </cell>
          <cell r="T5733" t="str">
            <v xml:space="preserve"> </v>
          </cell>
        </row>
        <row r="5734">
          <cell r="A5734" t="str">
            <v>96071100</v>
          </cell>
          <cell r="B5734" t="str">
            <v>Fermetures a glissiere,avec agrafes en metaux communs</v>
          </cell>
          <cell r="C5734">
            <v>38393</v>
          </cell>
          <cell r="D5734">
            <v>20</v>
          </cell>
          <cell r="E5734">
            <v>0</v>
          </cell>
          <cell r="F5734">
            <v>18</v>
          </cell>
          <cell r="G5734">
            <v>20</v>
          </cell>
          <cell r="H5734">
            <v>0</v>
          </cell>
          <cell r="I5734">
            <v>18</v>
          </cell>
          <cell r="J5734">
            <v>1</v>
          </cell>
          <cell r="K5734">
            <v>0</v>
          </cell>
          <cell r="L5734" t="str">
            <v>KGM</v>
          </cell>
          <cell r="M5734">
            <v>0</v>
          </cell>
          <cell r="N5734">
            <v>0</v>
          </cell>
          <cell r="O5734" t="str">
            <v>CLASSE</v>
          </cell>
          <cell r="P5734">
            <v>3</v>
          </cell>
          <cell r="Q5734">
            <v>42.6</v>
          </cell>
          <cell r="R5734">
            <v>21</v>
          </cell>
          <cell r="S5734">
            <v>42.599999999999994</v>
          </cell>
          <cell r="T5734" t="str">
            <v xml:space="preserve"> </v>
          </cell>
        </row>
        <row r="5735">
          <cell r="A5735" t="str">
            <v>96071900</v>
          </cell>
          <cell r="B5735" t="str">
            <v>Fermetures a glissiere avec agraffes en matieres plastiques</v>
          </cell>
          <cell r="C5735">
            <v>38393</v>
          </cell>
          <cell r="D5735">
            <v>20</v>
          </cell>
          <cell r="E5735">
            <v>0</v>
          </cell>
          <cell r="F5735">
            <v>18</v>
          </cell>
          <cell r="G5735">
            <v>20</v>
          </cell>
          <cell r="H5735">
            <v>0</v>
          </cell>
          <cell r="I5735">
            <v>18</v>
          </cell>
          <cell r="J5735">
            <v>1</v>
          </cell>
          <cell r="K5735">
            <v>0</v>
          </cell>
          <cell r="L5735" t="str">
            <v>KGM</v>
          </cell>
          <cell r="M5735">
            <v>0</v>
          </cell>
          <cell r="N5735">
            <v>0</v>
          </cell>
          <cell r="O5735" t="str">
            <v>CLASSE</v>
          </cell>
          <cell r="P5735">
            <v>3</v>
          </cell>
          <cell r="Q5735">
            <v>42.6</v>
          </cell>
          <cell r="R5735">
            <v>21</v>
          </cell>
          <cell r="S5735">
            <v>42.599999999999994</v>
          </cell>
          <cell r="T5735" t="str">
            <v xml:space="preserve"> </v>
          </cell>
        </row>
        <row r="5736">
          <cell r="A5736" t="str">
            <v>96072000</v>
          </cell>
          <cell r="B5736" t="str">
            <v>Parties de fermetures a glissiere</v>
          </cell>
          <cell r="C5736">
            <v>38393</v>
          </cell>
          <cell r="D5736">
            <v>20</v>
          </cell>
          <cell r="E5736">
            <v>0</v>
          </cell>
          <cell r="F5736">
            <v>18</v>
          </cell>
          <cell r="G5736">
            <v>20</v>
          </cell>
          <cell r="H5736">
            <v>0</v>
          </cell>
          <cell r="I5736">
            <v>18</v>
          </cell>
          <cell r="J5736">
            <v>1</v>
          </cell>
          <cell r="K5736">
            <v>0</v>
          </cell>
          <cell r="L5736" t="str">
            <v>KGM</v>
          </cell>
          <cell r="M5736">
            <v>0</v>
          </cell>
          <cell r="N5736">
            <v>0</v>
          </cell>
          <cell r="O5736" t="str">
            <v>CLASSE</v>
          </cell>
          <cell r="P5736">
            <v>3</v>
          </cell>
          <cell r="Q5736">
            <v>42.6</v>
          </cell>
          <cell r="R5736">
            <v>21</v>
          </cell>
          <cell r="S5736">
            <v>42.599999999999994</v>
          </cell>
          <cell r="T5736" t="str">
            <v xml:space="preserve"> </v>
          </cell>
        </row>
        <row r="5737">
          <cell r="A5737" t="str">
            <v>96081000</v>
          </cell>
          <cell r="B5737" t="str">
            <v>Stylos et crayons a bille</v>
          </cell>
          <cell r="C5737">
            <v>38393</v>
          </cell>
          <cell r="D5737">
            <v>30</v>
          </cell>
          <cell r="E5737">
            <v>0</v>
          </cell>
          <cell r="F5737">
            <v>18</v>
          </cell>
          <cell r="G5737">
            <v>30</v>
          </cell>
          <cell r="H5737">
            <v>0</v>
          </cell>
          <cell r="I5737">
            <v>18</v>
          </cell>
          <cell r="J5737">
            <v>1</v>
          </cell>
          <cell r="K5737">
            <v>0</v>
          </cell>
          <cell r="L5737" t="str">
            <v>KGM</v>
          </cell>
          <cell r="M5737">
            <v>0</v>
          </cell>
          <cell r="N5737">
            <v>0</v>
          </cell>
          <cell r="O5737" t="str">
            <v>CLASSE</v>
          </cell>
          <cell r="P5737">
            <v>4</v>
          </cell>
          <cell r="Q5737">
            <v>54.4</v>
          </cell>
          <cell r="R5737">
            <v>31</v>
          </cell>
          <cell r="S5737">
            <v>54.400000000000006</v>
          </cell>
          <cell r="T5737" t="str">
            <v xml:space="preserve"> </v>
          </cell>
        </row>
        <row r="5738">
          <cell r="A5738" t="str">
            <v>96082000</v>
          </cell>
          <cell r="B5738" t="str">
            <v>Stylos et marqueurs a meche feutre ou a autres pointes poreuses</v>
          </cell>
          <cell r="C5738">
            <v>38393</v>
          </cell>
          <cell r="D5738">
            <v>30</v>
          </cell>
          <cell r="E5738">
            <v>0</v>
          </cell>
          <cell r="F5738">
            <v>18</v>
          </cell>
          <cell r="G5738">
            <v>30</v>
          </cell>
          <cell r="H5738">
            <v>0</v>
          </cell>
          <cell r="I5738">
            <v>18</v>
          </cell>
          <cell r="J5738">
            <v>1</v>
          </cell>
          <cell r="K5738">
            <v>0</v>
          </cell>
          <cell r="L5738" t="str">
            <v>KGM</v>
          </cell>
          <cell r="M5738">
            <v>0</v>
          </cell>
          <cell r="N5738">
            <v>0</v>
          </cell>
          <cell r="O5738" t="str">
            <v>CLASSE</v>
          </cell>
          <cell r="P5738">
            <v>4</v>
          </cell>
          <cell r="Q5738">
            <v>54.4</v>
          </cell>
          <cell r="R5738">
            <v>31</v>
          </cell>
          <cell r="S5738">
            <v>54.400000000000006</v>
          </cell>
          <cell r="T5738" t="str">
            <v xml:space="preserve"> </v>
          </cell>
        </row>
        <row r="5739">
          <cell r="A5739" t="str">
            <v>96083100</v>
          </cell>
          <cell r="B5739" t="str">
            <v>Stylos a plume et autres stylos,a dessiner a encre de chine</v>
          </cell>
          <cell r="C5739">
            <v>38393</v>
          </cell>
          <cell r="D5739">
            <v>30</v>
          </cell>
          <cell r="E5739">
            <v>0</v>
          </cell>
          <cell r="F5739">
            <v>18</v>
          </cell>
          <cell r="G5739">
            <v>30</v>
          </cell>
          <cell r="H5739">
            <v>0</v>
          </cell>
          <cell r="I5739">
            <v>18</v>
          </cell>
          <cell r="J5739">
            <v>1</v>
          </cell>
          <cell r="K5739">
            <v>0</v>
          </cell>
          <cell r="L5739" t="str">
            <v>KGM</v>
          </cell>
          <cell r="M5739">
            <v>0</v>
          </cell>
          <cell r="N5739">
            <v>0</v>
          </cell>
          <cell r="O5739" t="str">
            <v>CLASSE</v>
          </cell>
          <cell r="P5739">
            <v>4</v>
          </cell>
          <cell r="Q5739">
            <v>54.4</v>
          </cell>
          <cell r="R5739">
            <v>31</v>
          </cell>
          <cell r="S5739">
            <v>54.400000000000006</v>
          </cell>
          <cell r="T5739" t="str">
            <v xml:space="preserve"> </v>
          </cell>
        </row>
        <row r="5740">
          <cell r="A5740" t="str">
            <v>96083900</v>
          </cell>
          <cell r="B5740" t="str">
            <v>Stylos a plume et autres stylos autres que du 960810 a 960839</v>
          </cell>
          <cell r="C5740">
            <v>38393</v>
          </cell>
          <cell r="D5740">
            <v>30</v>
          </cell>
          <cell r="E5740">
            <v>0</v>
          </cell>
          <cell r="F5740">
            <v>18</v>
          </cell>
          <cell r="G5740">
            <v>30</v>
          </cell>
          <cell r="H5740">
            <v>0</v>
          </cell>
          <cell r="I5740">
            <v>18</v>
          </cell>
          <cell r="J5740">
            <v>1</v>
          </cell>
          <cell r="K5740">
            <v>0</v>
          </cell>
          <cell r="L5740" t="str">
            <v>KGM</v>
          </cell>
          <cell r="M5740">
            <v>0</v>
          </cell>
          <cell r="N5740">
            <v>0</v>
          </cell>
          <cell r="O5740" t="str">
            <v>CLASSE</v>
          </cell>
          <cell r="P5740">
            <v>4</v>
          </cell>
          <cell r="Q5740">
            <v>54.4</v>
          </cell>
          <cell r="R5740">
            <v>31</v>
          </cell>
          <cell r="S5740">
            <v>54.400000000000006</v>
          </cell>
          <cell r="T5740" t="str">
            <v xml:space="preserve"> </v>
          </cell>
        </row>
        <row r="5741">
          <cell r="A5741" t="str">
            <v>96084000</v>
          </cell>
          <cell r="B5741" t="str">
            <v>Porte-mine</v>
          </cell>
          <cell r="C5741">
            <v>38393</v>
          </cell>
          <cell r="D5741">
            <v>30</v>
          </cell>
          <cell r="E5741">
            <v>0</v>
          </cell>
          <cell r="F5741">
            <v>18</v>
          </cell>
          <cell r="G5741">
            <v>30</v>
          </cell>
          <cell r="H5741">
            <v>0</v>
          </cell>
          <cell r="I5741">
            <v>18</v>
          </cell>
          <cell r="J5741">
            <v>1</v>
          </cell>
          <cell r="K5741">
            <v>0</v>
          </cell>
          <cell r="L5741" t="str">
            <v>KGM</v>
          </cell>
          <cell r="M5741">
            <v>0</v>
          </cell>
          <cell r="N5741">
            <v>0</v>
          </cell>
          <cell r="O5741" t="str">
            <v>CLASSE</v>
          </cell>
          <cell r="P5741">
            <v>4</v>
          </cell>
          <cell r="Q5741">
            <v>54.4</v>
          </cell>
          <cell r="R5741">
            <v>31</v>
          </cell>
          <cell r="S5741">
            <v>54.400000000000006</v>
          </cell>
          <cell r="T5741" t="str">
            <v xml:space="preserve"> </v>
          </cell>
        </row>
        <row r="5742">
          <cell r="A5742" t="str">
            <v>96085000</v>
          </cell>
          <cell r="B5742" t="str">
            <v>Assortiments d'art.relevant d'au moins de deux sous positions 9608 10 a 40</v>
          </cell>
          <cell r="C5742">
            <v>38393</v>
          </cell>
          <cell r="D5742">
            <v>30</v>
          </cell>
          <cell r="E5742">
            <v>0</v>
          </cell>
          <cell r="F5742">
            <v>18</v>
          </cell>
          <cell r="G5742">
            <v>30</v>
          </cell>
          <cell r="H5742">
            <v>0</v>
          </cell>
          <cell r="I5742">
            <v>18</v>
          </cell>
          <cell r="J5742">
            <v>1</v>
          </cell>
          <cell r="K5742">
            <v>0</v>
          </cell>
          <cell r="L5742" t="str">
            <v>KGM</v>
          </cell>
          <cell r="M5742">
            <v>0</v>
          </cell>
          <cell r="N5742">
            <v>0</v>
          </cell>
          <cell r="O5742" t="str">
            <v>CLASSE</v>
          </cell>
          <cell r="P5742">
            <v>4</v>
          </cell>
          <cell r="Q5742">
            <v>54.4</v>
          </cell>
          <cell r="R5742">
            <v>31</v>
          </cell>
          <cell r="S5742">
            <v>54.400000000000006</v>
          </cell>
          <cell r="T5742" t="str">
            <v xml:space="preserve"> </v>
          </cell>
        </row>
        <row r="5743">
          <cell r="A5743" t="str">
            <v>96086000</v>
          </cell>
          <cell r="B5743" t="str">
            <v>Cartouches de rechange pour stylos ou crayons a bille avec leur pointe</v>
          </cell>
          <cell r="C5743">
            <v>38393</v>
          </cell>
          <cell r="D5743">
            <v>30</v>
          </cell>
          <cell r="E5743">
            <v>0</v>
          </cell>
          <cell r="F5743">
            <v>18</v>
          </cell>
          <cell r="G5743">
            <v>30</v>
          </cell>
          <cell r="H5743">
            <v>0</v>
          </cell>
          <cell r="I5743">
            <v>18</v>
          </cell>
          <cell r="J5743">
            <v>1</v>
          </cell>
          <cell r="K5743">
            <v>0</v>
          </cell>
          <cell r="L5743" t="str">
            <v>KGM</v>
          </cell>
          <cell r="M5743">
            <v>0</v>
          </cell>
          <cell r="N5743">
            <v>0</v>
          </cell>
          <cell r="O5743" t="str">
            <v>CLASSE</v>
          </cell>
          <cell r="P5743">
            <v>4</v>
          </cell>
          <cell r="Q5743">
            <v>54.4</v>
          </cell>
          <cell r="R5743">
            <v>31</v>
          </cell>
          <cell r="S5743">
            <v>54.400000000000006</v>
          </cell>
          <cell r="T5743" t="str">
            <v xml:space="preserve"> </v>
          </cell>
        </row>
        <row r="5744">
          <cell r="A5744" t="str">
            <v>96089100</v>
          </cell>
          <cell r="B5744" t="str">
            <v>Plumes a ecrire et becs pour plumes</v>
          </cell>
          <cell r="C5744">
            <v>38393</v>
          </cell>
          <cell r="D5744">
            <v>30</v>
          </cell>
          <cell r="E5744">
            <v>0</v>
          </cell>
          <cell r="F5744">
            <v>18</v>
          </cell>
          <cell r="G5744">
            <v>30</v>
          </cell>
          <cell r="H5744">
            <v>0</v>
          </cell>
          <cell r="I5744">
            <v>18</v>
          </cell>
          <cell r="J5744">
            <v>1</v>
          </cell>
          <cell r="K5744">
            <v>0</v>
          </cell>
          <cell r="L5744" t="str">
            <v>KGM</v>
          </cell>
          <cell r="M5744">
            <v>0</v>
          </cell>
          <cell r="N5744">
            <v>0</v>
          </cell>
          <cell r="O5744" t="str">
            <v>CLASSE</v>
          </cell>
          <cell r="P5744">
            <v>4</v>
          </cell>
          <cell r="Q5744">
            <v>54.4</v>
          </cell>
          <cell r="R5744">
            <v>31</v>
          </cell>
          <cell r="S5744">
            <v>54.400000000000006</v>
          </cell>
          <cell r="T5744" t="str">
            <v xml:space="preserve"> </v>
          </cell>
        </row>
        <row r="5745">
          <cell r="A5745" t="str">
            <v>96089910</v>
          </cell>
          <cell r="B5745" t="str">
            <v>Billes en carbure de tungstne</v>
          </cell>
          <cell r="C5745">
            <v>38393</v>
          </cell>
          <cell r="D5745">
            <v>10</v>
          </cell>
          <cell r="E5745">
            <v>0</v>
          </cell>
          <cell r="F5745">
            <v>18</v>
          </cell>
          <cell r="G5745">
            <v>10</v>
          </cell>
          <cell r="H5745">
            <v>0</v>
          </cell>
          <cell r="I5745">
            <v>18</v>
          </cell>
          <cell r="J5745">
            <v>1</v>
          </cell>
          <cell r="K5745">
            <v>0</v>
          </cell>
          <cell r="L5745" t="str">
            <v>KGM</v>
          </cell>
          <cell r="M5745">
            <v>0</v>
          </cell>
          <cell r="N5745">
            <v>0</v>
          </cell>
          <cell r="O5745" t="str">
            <v>CLASSE</v>
          </cell>
          <cell r="P5745">
            <v>2</v>
          </cell>
          <cell r="Q5745">
            <v>30.8</v>
          </cell>
          <cell r="R5745">
            <v>11</v>
          </cell>
          <cell r="S5745">
            <v>30.800000000000011</v>
          </cell>
          <cell r="T5745" t="str">
            <v xml:space="preserve"> </v>
          </cell>
        </row>
        <row r="5746">
          <cell r="A5746" t="str">
            <v>96089990</v>
          </cell>
          <cell r="B5746" t="str">
            <v>Articles du 9608 autres que ceux du 960810_x0005_ 96089910</v>
          </cell>
          <cell r="C5746">
            <v>38393</v>
          </cell>
          <cell r="D5746">
            <v>30</v>
          </cell>
          <cell r="E5746">
            <v>0</v>
          </cell>
          <cell r="F5746">
            <v>18</v>
          </cell>
          <cell r="G5746">
            <v>30</v>
          </cell>
          <cell r="H5746">
            <v>0</v>
          </cell>
          <cell r="I5746">
            <v>18</v>
          </cell>
          <cell r="J5746">
            <v>1</v>
          </cell>
          <cell r="K5746">
            <v>0</v>
          </cell>
          <cell r="L5746" t="str">
            <v>KGM</v>
          </cell>
          <cell r="M5746">
            <v>0</v>
          </cell>
          <cell r="N5746">
            <v>0</v>
          </cell>
          <cell r="O5746" t="str">
            <v>CLASSE</v>
          </cell>
          <cell r="P5746">
            <v>4</v>
          </cell>
          <cell r="Q5746">
            <v>54.4</v>
          </cell>
          <cell r="R5746">
            <v>31</v>
          </cell>
          <cell r="S5746">
            <v>54.400000000000006</v>
          </cell>
          <cell r="T5746" t="str">
            <v xml:space="preserve"> </v>
          </cell>
        </row>
        <row r="5747">
          <cell r="A5747" t="str">
            <v>96091000</v>
          </cell>
          <cell r="B5747" t="str">
            <v>Crayons a gaine</v>
          </cell>
          <cell r="C5747">
            <v>38393</v>
          </cell>
          <cell r="D5747">
            <v>30</v>
          </cell>
          <cell r="E5747">
            <v>0</v>
          </cell>
          <cell r="F5747">
            <v>18</v>
          </cell>
          <cell r="G5747">
            <v>30</v>
          </cell>
          <cell r="H5747">
            <v>0</v>
          </cell>
          <cell r="I5747">
            <v>18</v>
          </cell>
          <cell r="J5747">
            <v>1</v>
          </cell>
          <cell r="K5747">
            <v>0</v>
          </cell>
          <cell r="L5747" t="str">
            <v>KGM</v>
          </cell>
          <cell r="M5747">
            <v>0</v>
          </cell>
          <cell r="N5747">
            <v>0</v>
          </cell>
          <cell r="O5747" t="str">
            <v>CLASSE</v>
          </cell>
          <cell r="P5747">
            <v>4</v>
          </cell>
          <cell r="Q5747">
            <v>54.4</v>
          </cell>
          <cell r="R5747">
            <v>31</v>
          </cell>
          <cell r="S5747">
            <v>54.400000000000006</v>
          </cell>
          <cell r="T5747" t="str">
            <v xml:space="preserve"> </v>
          </cell>
        </row>
        <row r="5748">
          <cell r="A5748" t="str">
            <v>96092000</v>
          </cell>
          <cell r="B5748" t="str">
            <v>Mines pour crayons ou porte-mine</v>
          </cell>
          <cell r="C5748">
            <v>38393</v>
          </cell>
          <cell r="D5748">
            <v>30</v>
          </cell>
          <cell r="E5748">
            <v>0</v>
          </cell>
          <cell r="F5748">
            <v>18</v>
          </cell>
          <cell r="G5748">
            <v>30</v>
          </cell>
          <cell r="H5748">
            <v>0</v>
          </cell>
          <cell r="I5748">
            <v>18</v>
          </cell>
          <cell r="J5748">
            <v>1</v>
          </cell>
          <cell r="K5748">
            <v>0</v>
          </cell>
          <cell r="L5748" t="str">
            <v>KGM</v>
          </cell>
          <cell r="M5748">
            <v>0</v>
          </cell>
          <cell r="N5748">
            <v>0</v>
          </cell>
          <cell r="O5748" t="str">
            <v>CLASSE</v>
          </cell>
          <cell r="P5748">
            <v>4</v>
          </cell>
          <cell r="Q5748">
            <v>54.4</v>
          </cell>
          <cell r="R5748">
            <v>31</v>
          </cell>
          <cell r="S5748">
            <v>54.400000000000006</v>
          </cell>
          <cell r="T5748" t="str">
            <v xml:space="preserve"> </v>
          </cell>
        </row>
        <row r="5749">
          <cell r="A5749" t="str">
            <v>96099000</v>
          </cell>
          <cell r="B5749" t="str">
            <v>Craies a ecrire ou a dessiner, craies de tailleur</v>
          </cell>
          <cell r="C5749">
            <v>38393</v>
          </cell>
          <cell r="D5749">
            <v>30</v>
          </cell>
          <cell r="E5749">
            <v>0</v>
          </cell>
          <cell r="F5749">
            <v>18</v>
          </cell>
          <cell r="G5749">
            <v>30</v>
          </cell>
          <cell r="H5749">
            <v>0</v>
          </cell>
          <cell r="I5749">
            <v>18</v>
          </cell>
          <cell r="J5749">
            <v>1</v>
          </cell>
          <cell r="K5749">
            <v>0</v>
          </cell>
          <cell r="L5749" t="str">
            <v>KGM</v>
          </cell>
          <cell r="M5749">
            <v>0</v>
          </cell>
          <cell r="N5749">
            <v>0</v>
          </cell>
          <cell r="O5749" t="str">
            <v>CLASSE</v>
          </cell>
          <cell r="P5749">
            <v>4</v>
          </cell>
          <cell r="Q5749">
            <v>54.4</v>
          </cell>
          <cell r="R5749">
            <v>31</v>
          </cell>
          <cell r="S5749">
            <v>54.400000000000006</v>
          </cell>
          <cell r="T5749" t="str">
            <v xml:space="preserve"> </v>
          </cell>
        </row>
        <row r="5750">
          <cell r="A5750" t="str">
            <v>96100000</v>
          </cell>
          <cell r="B5750" t="str">
            <v>Ardoise et tableaux pour ecriture ou dessin meme encadres</v>
          </cell>
          <cell r="C5750">
            <v>38393</v>
          </cell>
          <cell r="D5750">
            <v>30</v>
          </cell>
          <cell r="E5750">
            <v>0</v>
          </cell>
          <cell r="F5750">
            <v>18</v>
          </cell>
          <cell r="G5750">
            <v>30</v>
          </cell>
          <cell r="H5750">
            <v>0</v>
          </cell>
          <cell r="I5750">
            <v>18</v>
          </cell>
          <cell r="J5750">
            <v>1</v>
          </cell>
          <cell r="K5750">
            <v>0</v>
          </cell>
          <cell r="L5750" t="str">
            <v>KGM</v>
          </cell>
          <cell r="M5750">
            <v>0</v>
          </cell>
          <cell r="N5750">
            <v>0</v>
          </cell>
          <cell r="O5750" t="str">
            <v>CLASSE</v>
          </cell>
          <cell r="P5750">
            <v>4</v>
          </cell>
          <cell r="Q5750">
            <v>54.4</v>
          </cell>
          <cell r="R5750">
            <v>31</v>
          </cell>
          <cell r="S5750">
            <v>54.400000000000006</v>
          </cell>
          <cell r="T5750" t="str">
            <v xml:space="preserve"> </v>
          </cell>
        </row>
        <row r="5751">
          <cell r="A5751" t="str">
            <v>96110000</v>
          </cell>
          <cell r="B5751" t="str">
            <v>Dateur,cachet,numeroteur,timbre &amp; articles similaires a main</v>
          </cell>
          <cell r="C5751">
            <v>38393</v>
          </cell>
          <cell r="D5751">
            <v>30</v>
          </cell>
          <cell r="E5751">
            <v>0</v>
          </cell>
          <cell r="F5751">
            <v>18</v>
          </cell>
          <cell r="G5751">
            <v>30</v>
          </cell>
          <cell r="H5751">
            <v>0</v>
          </cell>
          <cell r="I5751">
            <v>18</v>
          </cell>
          <cell r="J5751">
            <v>1</v>
          </cell>
          <cell r="K5751">
            <v>0</v>
          </cell>
          <cell r="L5751" t="str">
            <v>KGM</v>
          </cell>
          <cell r="M5751">
            <v>0</v>
          </cell>
          <cell r="N5751">
            <v>0</v>
          </cell>
          <cell r="O5751" t="str">
            <v>CLASSE</v>
          </cell>
          <cell r="P5751">
            <v>4</v>
          </cell>
          <cell r="Q5751">
            <v>54.4</v>
          </cell>
          <cell r="R5751">
            <v>31</v>
          </cell>
          <cell r="S5751">
            <v>54.400000000000006</v>
          </cell>
          <cell r="T5751" t="str">
            <v xml:space="preserve"> </v>
          </cell>
        </row>
        <row r="5752">
          <cell r="A5752" t="str">
            <v>96121000</v>
          </cell>
          <cell r="B5752" t="str">
            <v>Rubans encreurs</v>
          </cell>
          <cell r="C5752">
            <v>38393</v>
          </cell>
          <cell r="D5752">
            <v>30</v>
          </cell>
          <cell r="E5752">
            <v>0</v>
          </cell>
          <cell r="F5752">
            <v>18</v>
          </cell>
          <cell r="G5752">
            <v>30</v>
          </cell>
          <cell r="H5752">
            <v>0</v>
          </cell>
          <cell r="I5752">
            <v>18</v>
          </cell>
          <cell r="J5752">
            <v>1</v>
          </cell>
          <cell r="K5752">
            <v>0</v>
          </cell>
          <cell r="L5752" t="str">
            <v>KGM</v>
          </cell>
          <cell r="M5752">
            <v>0</v>
          </cell>
          <cell r="N5752">
            <v>0</v>
          </cell>
          <cell r="O5752" t="str">
            <v>CLASSE</v>
          </cell>
          <cell r="P5752">
            <v>4</v>
          </cell>
          <cell r="Q5752">
            <v>54.4</v>
          </cell>
          <cell r="R5752">
            <v>31</v>
          </cell>
          <cell r="S5752">
            <v>54.400000000000006</v>
          </cell>
          <cell r="T5752" t="str">
            <v xml:space="preserve"> </v>
          </cell>
        </row>
        <row r="5753">
          <cell r="A5753" t="str">
            <v>96122000</v>
          </cell>
          <cell r="B5753" t="str">
            <v>Tampons encreurs</v>
          </cell>
          <cell r="C5753">
            <v>38393</v>
          </cell>
          <cell r="D5753">
            <v>30</v>
          </cell>
          <cell r="E5753">
            <v>0</v>
          </cell>
          <cell r="F5753">
            <v>18</v>
          </cell>
          <cell r="G5753">
            <v>30</v>
          </cell>
          <cell r="H5753">
            <v>0</v>
          </cell>
          <cell r="I5753">
            <v>18</v>
          </cell>
          <cell r="J5753">
            <v>1</v>
          </cell>
          <cell r="K5753">
            <v>0</v>
          </cell>
          <cell r="L5753" t="str">
            <v>KGM</v>
          </cell>
          <cell r="M5753">
            <v>0</v>
          </cell>
          <cell r="N5753">
            <v>0</v>
          </cell>
          <cell r="O5753" t="str">
            <v>CLASSE</v>
          </cell>
          <cell r="P5753">
            <v>4</v>
          </cell>
          <cell r="Q5753">
            <v>54.4</v>
          </cell>
          <cell r="R5753">
            <v>31</v>
          </cell>
          <cell r="S5753">
            <v>54.400000000000006</v>
          </cell>
          <cell r="T5753" t="str">
            <v xml:space="preserve"> </v>
          </cell>
        </row>
        <row r="5754">
          <cell r="A5754" t="str">
            <v>96131000</v>
          </cell>
          <cell r="B5754" t="str">
            <v>Briquets de poche a gaz non rechargeables</v>
          </cell>
          <cell r="C5754">
            <v>38393</v>
          </cell>
          <cell r="D5754">
            <v>30</v>
          </cell>
          <cell r="E5754">
            <v>0</v>
          </cell>
          <cell r="F5754">
            <v>18</v>
          </cell>
          <cell r="G5754">
            <v>30</v>
          </cell>
          <cell r="H5754">
            <v>0</v>
          </cell>
          <cell r="I5754">
            <v>18</v>
          </cell>
          <cell r="J5754">
            <v>1</v>
          </cell>
          <cell r="K5754">
            <v>0</v>
          </cell>
          <cell r="L5754" t="str">
            <v>KGM</v>
          </cell>
          <cell r="M5754">
            <v>0</v>
          </cell>
          <cell r="N5754">
            <v>0</v>
          </cell>
          <cell r="O5754" t="str">
            <v>CLASSE</v>
          </cell>
          <cell r="P5754">
            <v>4</v>
          </cell>
          <cell r="Q5754">
            <v>54.4</v>
          </cell>
          <cell r="R5754">
            <v>31</v>
          </cell>
          <cell r="S5754">
            <v>54.400000000000006</v>
          </cell>
          <cell r="T5754" t="str">
            <v xml:space="preserve"> </v>
          </cell>
        </row>
        <row r="5755">
          <cell r="A5755" t="str">
            <v>96132000</v>
          </cell>
          <cell r="B5755" t="str">
            <v>Briquets de poche,a gaz,rechargeables</v>
          </cell>
          <cell r="C5755">
            <v>38393</v>
          </cell>
          <cell r="D5755">
            <v>30</v>
          </cell>
          <cell r="E5755">
            <v>0</v>
          </cell>
          <cell r="F5755">
            <v>18</v>
          </cell>
          <cell r="G5755">
            <v>30</v>
          </cell>
          <cell r="H5755">
            <v>0</v>
          </cell>
          <cell r="I5755">
            <v>18</v>
          </cell>
          <cell r="J5755">
            <v>1</v>
          </cell>
          <cell r="K5755">
            <v>0</v>
          </cell>
          <cell r="L5755" t="str">
            <v>KGM</v>
          </cell>
          <cell r="M5755">
            <v>0</v>
          </cell>
          <cell r="N5755">
            <v>0</v>
          </cell>
          <cell r="O5755" t="str">
            <v>CLASSE</v>
          </cell>
          <cell r="P5755">
            <v>4</v>
          </cell>
          <cell r="Q5755">
            <v>54.4</v>
          </cell>
          <cell r="R5755">
            <v>31</v>
          </cell>
          <cell r="S5755">
            <v>54.400000000000006</v>
          </cell>
          <cell r="T5755" t="str">
            <v xml:space="preserve"> </v>
          </cell>
        </row>
        <row r="5756">
          <cell r="A5756" t="str">
            <v>96138000</v>
          </cell>
          <cell r="B5756" t="str">
            <v>Briquets et allumeurs autres que du 9613 10 a 30</v>
          </cell>
          <cell r="C5756">
            <v>38393</v>
          </cell>
          <cell r="D5756">
            <v>30</v>
          </cell>
          <cell r="E5756">
            <v>0</v>
          </cell>
          <cell r="F5756">
            <v>18</v>
          </cell>
          <cell r="G5756">
            <v>30</v>
          </cell>
          <cell r="H5756">
            <v>0</v>
          </cell>
          <cell r="I5756">
            <v>18</v>
          </cell>
          <cell r="J5756">
            <v>1</v>
          </cell>
          <cell r="K5756">
            <v>0</v>
          </cell>
          <cell r="L5756" t="str">
            <v>KGM</v>
          </cell>
          <cell r="M5756">
            <v>0</v>
          </cell>
          <cell r="N5756">
            <v>0</v>
          </cell>
          <cell r="O5756" t="str">
            <v>CLASSE</v>
          </cell>
          <cell r="P5756">
            <v>4</v>
          </cell>
          <cell r="Q5756">
            <v>54.4</v>
          </cell>
          <cell r="R5756">
            <v>31</v>
          </cell>
          <cell r="S5756">
            <v>54.400000000000006</v>
          </cell>
          <cell r="T5756" t="str">
            <v xml:space="preserve"> </v>
          </cell>
        </row>
        <row r="5757">
          <cell r="A5757" t="str">
            <v>96139000</v>
          </cell>
          <cell r="B5757" t="str">
            <v>Parties de briquets et allumeurs,autres que pierres et meches</v>
          </cell>
          <cell r="C5757">
            <v>38393</v>
          </cell>
          <cell r="D5757">
            <v>20</v>
          </cell>
          <cell r="E5757">
            <v>0</v>
          </cell>
          <cell r="F5757">
            <v>18</v>
          </cell>
          <cell r="G5757">
            <v>20</v>
          </cell>
          <cell r="H5757">
            <v>0</v>
          </cell>
          <cell r="I5757">
            <v>18</v>
          </cell>
          <cell r="J5757">
            <v>1</v>
          </cell>
          <cell r="K5757">
            <v>0</v>
          </cell>
          <cell r="L5757" t="str">
            <v>KGM</v>
          </cell>
          <cell r="M5757">
            <v>0</v>
          </cell>
          <cell r="N5757">
            <v>0</v>
          </cell>
          <cell r="O5757" t="str">
            <v>CLASSE</v>
          </cell>
          <cell r="P5757">
            <v>3</v>
          </cell>
          <cell r="Q5757">
            <v>42.6</v>
          </cell>
          <cell r="R5757">
            <v>21</v>
          </cell>
          <cell r="S5757">
            <v>42.599999999999994</v>
          </cell>
          <cell r="T5757" t="str">
            <v xml:space="preserve"> </v>
          </cell>
        </row>
        <row r="5758">
          <cell r="A5758" t="str">
            <v>96142000</v>
          </cell>
          <cell r="B5758" t="str">
            <v>Pipes et tetes de pipes</v>
          </cell>
          <cell r="C5758">
            <v>38393</v>
          </cell>
          <cell r="D5758">
            <v>30</v>
          </cell>
          <cell r="E5758">
            <v>0</v>
          </cell>
          <cell r="F5758">
            <v>18</v>
          </cell>
          <cell r="G5758">
            <v>30</v>
          </cell>
          <cell r="H5758">
            <v>0</v>
          </cell>
          <cell r="I5758">
            <v>18</v>
          </cell>
          <cell r="J5758">
            <v>1</v>
          </cell>
          <cell r="K5758">
            <v>0</v>
          </cell>
          <cell r="L5758" t="str">
            <v>KGM</v>
          </cell>
          <cell r="M5758">
            <v>0</v>
          </cell>
          <cell r="N5758">
            <v>0</v>
          </cell>
          <cell r="O5758" t="str">
            <v>CLASSE</v>
          </cell>
          <cell r="P5758">
            <v>4</v>
          </cell>
          <cell r="Q5758">
            <v>54.4</v>
          </cell>
          <cell r="R5758">
            <v>31</v>
          </cell>
          <cell r="S5758">
            <v>54.400000000000006</v>
          </cell>
          <cell r="T5758" t="str">
            <v xml:space="preserve"> </v>
          </cell>
        </row>
        <row r="5759">
          <cell r="A5759" t="str">
            <v>96149000</v>
          </cell>
          <cell r="B5759" t="str">
            <v>Fume-cigare, fume-cigarette et leurs parties</v>
          </cell>
          <cell r="C5759">
            <v>38393</v>
          </cell>
          <cell r="D5759">
            <v>30</v>
          </cell>
          <cell r="E5759">
            <v>0</v>
          </cell>
          <cell r="F5759">
            <v>18</v>
          </cell>
          <cell r="G5759">
            <v>30</v>
          </cell>
          <cell r="H5759">
            <v>0</v>
          </cell>
          <cell r="I5759">
            <v>18</v>
          </cell>
          <cell r="J5759">
            <v>1</v>
          </cell>
          <cell r="K5759">
            <v>0</v>
          </cell>
          <cell r="L5759" t="str">
            <v>KGM</v>
          </cell>
          <cell r="M5759">
            <v>0</v>
          </cell>
          <cell r="N5759">
            <v>0</v>
          </cell>
          <cell r="O5759" t="str">
            <v>CLASSE</v>
          </cell>
          <cell r="P5759">
            <v>4</v>
          </cell>
          <cell r="Q5759">
            <v>54.4</v>
          </cell>
          <cell r="R5759">
            <v>31</v>
          </cell>
          <cell r="S5759">
            <v>54.400000000000006</v>
          </cell>
          <cell r="T5759" t="str">
            <v xml:space="preserve"> </v>
          </cell>
        </row>
        <row r="5760">
          <cell r="A5760" t="str">
            <v>96151100</v>
          </cell>
          <cell r="B5760" t="str">
            <v>Peignes de coiffure, barrettes, ... en caoutchouc durci ou plastique</v>
          </cell>
          <cell r="C5760">
            <v>38393</v>
          </cell>
          <cell r="D5760">
            <v>30</v>
          </cell>
          <cell r="E5760">
            <v>0</v>
          </cell>
          <cell r="F5760">
            <v>18</v>
          </cell>
          <cell r="G5760">
            <v>30</v>
          </cell>
          <cell r="H5760">
            <v>0</v>
          </cell>
          <cell r="I5760">
            <v>18</v>
          </cell>
          <cell r="J5760">
            <v>1</v>
          </cell>
          <cell r="K5760">
            <v>0</v>
          </cell>
          <cell r="L5760" t="str">
            <v>KGM</v>
          </cell>
          <cell r="M5760">
            <v>0</v>
          </cell>
          <cell r="N5760">
            <v>0</v>
          </cell>
          <cell r="O5760" t="str">
            <v>CLASSE</v>
          </cell>
          <cell r="P5760">
            <v>4</v>
          </cell>
          <cell r="Q5760">
            <v>54.4</v>
          </cell>
          <cell r="R5760">
            <v>31</v>
          </cell>
          <cell r="S5760">
            <v>54.400000000000006</v>
          </cell>
          <cell r="T5760" t="str">
            <v xml:space="preserve"> </v>
          </cell>
        </row>
        <row r="5761">
          <cell r="A5761" t="str">
            <v>96151900</v>
          </cell>
          <cell r="B5761" t="str">
            <v>Peignes de coiffure,barrettes et articles similaires autres que du 9615 11</v>
          </cell>
          <cell r="C5761">
            <v>38393</v>
          </cell>
          <cell r="D5761">
            <v>30</v>
          </cell>
          <cell r="E5761">
            <v>0</v>
          </cell>
          <cell r="F5761">
            <v>18</v>
          </cell>
          <cell r="G5761">
            <v>30</v>
          </cell>
          <cell r="H5761">
            <v>0</v>
          </cell>
          <cell r="I5761">
            <v>18</v>
          </cell>
          <cell r="J5761">
            <v>1</v>
          </cell>
          <cell r="K5761">
            <v>0</v>
          </cell>
          <cell r="L5761" t="str">
            <v>KGM</v>
          </cell>
          <cell r="M5761">
            <v>0</v>
          </cell>
          <cell r="N5761">
            <v>0</v>
          </cell>
          <cell r="O5761" t="str">
            <v>CLASSE</v>
          </cell>
          <cell r="P5761">
            <v>4</v>
          </cell>
          <cell r="Q5761">
            <v>54.4</v>
          </cell>
          <cell r="R5761">
            <v>31</v>
          </cell>
          <cell r="S5761">
            <v>54.400000000000006</v>
          </cell>
          <cell r="T5761" t="str">
            <v xml:space="preserve"> </v>
          </cell>
        </row>
        <row r="5762">
          <cell r="A5762" t="str">
            <v>96159000</v>
          </cell>
          <cell r="B5762" t="str">
            <v>Bigoudis et articles similaires, autres que du n. 85.16, et leurs parties</v>
          </cell>
          <cell r="C5762">
            <v>38393</v>
          </cell>
          <cell r="D5762">
            <v>30</v>
          </cell>
          <cell r="E5762">
            <v>0</v>
          </cell>
          <cell r="F5762">
            <v>18</v>
          </cell>
          <cell r="G5762">
            <v>30</v>
          </cell>
          <cell r="H5762">
            <v>0</v>
          </cell>
          <cell r="I5762">
            <v>18</v>
          </cell>
          <cell r="J5762">
            <v>1</v>
          </cell>
          <cell r="K5762">
            <v>0</v>
          </cell>
          <cell r="L5762" t="str">
            <v>KGM</v>
          </cell>
          <cell r="M5762">
            <v>0</v>
          </cell>
          <cell r="N5762">
            <v>0</v>
          </cell>
          <cell r="O5762" t="str">
            <v>CLASSE</v>
          </cell>
          <cell r="P5762">
            <v>4</v>
          </cell>
          <cell r="Q5762">
            <v>54.4</v>
          </cell>
          <cell r="R5762">
            <v>31</v>
          </cell>
          <cell r="S5762">
            <v>54.400000000000006</v>
          </cell>
          <cell r="T5762" t="str">
            <v xml:space="preserve"> </v>
          </cell>
        </row>
        <row r="5763">
          <cell r="A5763" t="str">
            <v>96161000</v>
          </cell>
          <cell r="B5763" t="str">
            <v>Vaporisateurs de toilette, leurs montures et tetes de montures</v>
          </cell>
          <cell r="C5763">
            <v>38393</v>
          </cell>
          <cell r="D5763">
            <v>10</v>
          </cell>
          <cell r="E5763">
            <v>0</v>
          </cell>
          <cell r="F5763">
            <v>18</v>
          </cell>
          <cell r="G5763">
            <v>10</v>
          </cell>
          <cell r="H5763">
            <v>0</v>
          </cell>
          <cell r="I5763">
            <v>18</v>
          </cell>
          <cell r="J5763">
            <v>1</v>
          </cell>
          <cell r="K5763">
            <v>0</v>
          </cell>
          <cell r="L5763" t="str">
            <v>KGM</v>
          </cell>
          <cell r="M5763">
            <v>0</v>
          </cell>
          <cell r="N5763">
            <v>0</v>
          </cell>
          <cell r="O5763" t="str">
            <v>CLASSE</v>
          </cell>
          <cell r="P5763">
            <v>2</v>
          </cell>
          <cell r="Q5763">
            <v>30.8</v>
          </cell>
          <cell r="R5763">
            <v>11</v>
          </cell>
          <cell r="S5763">
            <v>30.800000000000011</v>
          </cell>
          <cell r="T5763" t="str">
            <v xml:space="preserve"> </v>
          </cell>
        </row>
        <row r="5764">
          <cell r="A5764" t="str">
            <v>96162000</v>
          </cell>
          <cell r="B5764" t="str">
            <v>Houppes, houppettes a poudre, cosmetiques ou autres produits de toilette</v>
          </cell>
          <cell r="C5764">
            <v>38393</v>
          </cell>
          <cell r="D5764">
            <v>10</v>
          </cell>
          <cell r="E5764">
            <v>0</v>
          </cell>
          <cell r="F5764">
            <v>18</v>
          </cell>
          <cell r="G5764">
            <v>10</v>
          </cell>
          <cell r="H5764">
            <v>0</v>
          </cell>
          <cell r="I5764">
            <v>18</v>
          </cell>
          <cell r="J5764">
            <v>1</v>
          </cell>
          <cell r="K5764">
            <v>0</v>
          </cell>
          <cell r="L5764" t="str">
            <v>KGM</v>
          </cell>
          <cell r="M5764">
            <v>0</v>
          </cell>
          <cell r="N5764">
            <v>0</v>
          </cell>
          <cell r="O5764" t="str">
            <v>CLASSE</v>
          </cell>
          <cell r="P5764">
            <v>2</v>
          </cell>
          <cell r="Q5764">
            <v>30.8</v>
          </cell>
          <cell r="R5764">
            <v>11</v>
          </cell>
          <cell r="S5764">
            <v>30.800000000000011</v>
          </cell>
          <cell r="T5764" t="str">
            <v xml:space="preserve"> </v>
          </cell>
        </row>
        <row r="5765">
          <cell r="A5765" t="str">
            <v>96170000</v>
          </cell>
          <cell r="B5765" t="str">
            <v>Bouteille isolante &amp; autres recepients isothermiques montes &amp;leurs parties</v>
          </cell>
          <cell r="C5765">
            <v>38393</v>
          </cell>
          <cell r="D5765">
            <v>30</v>
          </cell>
          <cell r="E5765">
            <v>0</v>
          </cell>
          <cell r="F5765">
            <v>18</v>
          </cell>
          <cell r="G5765">
            <v>30</v>
          </cell>
          <cell r="H5765">
            <v>0</v>
          </cell>
          <cell r="I5765">
            <v>18</v>
          </cell>
          <cell r="J5765">
            <v>1</v>
          </cell>
          <cell r="K5765">
            <v>0</v>
          </cell>
          <cell r="L5765" t="str">
            <v>KGM</v>
          </cell>
          <cell r="M5765">
            <v>0</v>
          </cell>
          <cell r="N5765">
            <v>0</v>
          </cell>
          <cell r="O5765" t="str">
            <v>CLASSE</v>
          </cell>
          <cell r="P5765">
            <v>4</v>
          </cell>
          <cell r="Q5765">
            <v>54.4</v>
          </cell>
          <cell r="R5765">
            <v>31</v>
          </cell>
          <cell r="S5765">
            <v>54.400000000000006</v>
          </cell>
          <cell r="T5765" t="str">
            <v xml:space="preserve"> </v>
          </cell>
        </row>
        <row r="5766">
          <cell r="A5766" t="str">
            <v>96180000</v>
          </cell>
          <cell r="B5766" t="str">
            <v>Mannequins &amp; articles similaires,automates &amp; scenes animees pr etalage</v>
          </cell>
          <cell r="C5766">
            <v>38393</v>
          </cell>
          <cell r="D5766">
            <v>30</v>
          </cell>
          <cell r="E5766">
            <v>0</v>
          </cell>
          <cell r="F5766">
            <v>18</v>
          </cell>
          <cell r="G5766">
            <v>30</v>
          </cell>
          <cell r="H5766">
            <v>0</v>
          </cell>
          <cell r="I5766">
            <v>18</v>
          </cell>
          <cell r="J5766">
            <v>1</v>
          </cell>
          <cell r="K5766">
            <v>0</v>
          </cell>
          <cell r="L5766" t="str">
            <v>KGM</v>
          </cell>
          <cell r="M5766">
            <v>0</v>
          </cell>
          <cell r="N5766">
            <v>0</v>
          </cell>
          <cell r="O5766" t="str">
            <v>CLASSE</v>
          </cell>
          <cell r="P5766">
            <v>4</v>
          </cell>
          <cell r="Q5766">
            <v>54.4</v>
          </cell>
          <cell r="R5766">
            <v>31</v>
          </cell>
          <cell r="S5766">
            <v>54.400000000000006</v>
          </cell>
          <cell r="T5766" t="str">
            <v xml:space="preserve"> </v>
          </cell>
        </row>
        <row r="5767">
          <cell r="A5767" t="str">
            <v>97011000</v>
          </cell>
          <cell r="B5767" t="str">
            <v>Tableaux, peintures et dessins faits entierement a la main</v>
          </cell>
          <cell r="C5767">
            <v>38393</v>
          </cell>
          <cell r="D5767">
            <v>30</v>
          </cell>
          <cell r="E5767">
            <v>0</v>
          </cell>
          <cell r="F5767">
            <v>18</v>
          </cell>
          <cell r="G5767">
            <v>30</v>
          </cell>
          <cell r="H5767">
            <v>0</v>
          </cell>
          <cell r="I5767">
            <v>18</v>
          </cell>
          <cell r="J5767">
            <v>1</v>
          </cell>
          <cell r="K5767">
            <v>0</v>
          </cell>
          <cell r="L5767" t="str">
            <v>NMB</v>
          </cell>
          <cell r="M5767">
            <v>0</v>
          </cell>
          <cell r="N5767">
            <v>0</v>
          </cell>
          <cell r="O5767" t="str">
            <v>CLASSE</v>
          </cell>
          <cell r="P5767">
            <v>4</v>
          </cell>
          <cell r="Q5767">
            <v>54.4</v>
          </cell>
          <cell r="R5767">
            <v>31</v>
          </cell>
          <cell r="S5767">
            <v>54.400000000000006</v>
          </cell>
          <cell r="T5767" t="str">
            <v xml:space="preserve"> </v>
          </cell>
        </row>
        <row r="5768">
          <cell r="A5768" t="str">
            <v>97019000</v>
          </cell>
          <cell r="B5768" t="str">
            <v>Articles manufactures,decores a la main,collages et tableautins similaires</v>
          </cell>
          <cell r="C5768">
            <v>38393</v>
          </cell>
          <cell r="D5768">
            <v>30</v>
          </cell>
          <cell r="E5768">
            <v>0</v>
          </cell>
          <cell r="F5768">
            <v>18</v>
          </cell>
          <cell r="G5768">
            <v>30</v>
          </cell>
          <cell r="H5768">
            <v>0</v>
          </cell>
          <cell r="I5768">
            <v>18</v>
          </cell>
          <cell r="J5768">
            <v>1</v>
          </cell>
          <cell r="K5768">
            <v>0</v>
          </cell>
          <cell r="L5768" t="str">
            <v>NMB</v>
          </cell>
          <cell r="M5768">
            <v>0</v>
          </cell>
          <cell r="N5768">
            <v>0</v>
          </cell>
          <cell r="O5768" t="str">
            <v>CLASSE</v>
          </cell>
          <cell r="P5768">
            <v>4</v>
          </cell>
          <cell r="Q5768">
            <v>54.4</v>
          </cell>
          <cell r="R5768">
            <v>31</v>
          </cell>
          <cell r="S5768">
            <v>54.400000000000006</v>
          </cell>
          <cell r="T5768" t="str">
            <v xml:space="preserve"> </v>
          </cell>
        </row>
        <row r="5769">
          <cell r="A5769" t="str">
            <v>97020000</v>
          </cell>
          <cell r="B5769" t="str">
            <v>Gravures, estampes et lithographies originales</v>
          </cell>
          <cell r="C5769">
            <v>38393</v>
          </cell>
          <cell r="D5769">
            <v>30</v>
          </cell>
          <cell r="E5769">
            <v>0</v>
          </cell>
          <cell r="F5769">
            <v>18</v>
          </cell>
          <cell r="G5769">
            <v>30</v>
          </cell>
          <cell r="H5769">
            <v>0</v>
          </cell>
          <cell r="I5769">
            <v>18</v>
          </cell>
          <cell r="J5769">
            <v>1</v>
          </cell>
          <cell r="K5769">
            <v>0</v>
          </cell>
          <cell r="L5769" t="str">
            <v>NMB</v>
          </cell>
          <cell r="M5769">
            <v>0</v>
          </cell>
          <cell r="N5769">
            <v>0</v>
          </cell>
          <cell r="O5769" t="str">
            <v>CLASSE</v>
          </cell>
          <cell r="P5769">
            <v>4</v>
          </cell>
          <cell r="Q5769">
            <v>54.4</v>
          </cell>
          <cell r="R5769">
            <v>31</v>
          </cell>
          <cell r="S5769">
            <v>54.400000000000006</v>
          </cell>
          <cell r="T5769" t="str">
            <v xml:space="preserve"> </v>
          </cell>
        </row>
        <row r="5770">
          <cell r="A5770" t="str">
            <v>97030000</v>
          </cell>
          <cell r="B5770" t="str">
            <v>Productions originales de l'art statuaire ou de la sculpture en tte matier</v>
          </cell>
          <cell r="C5770">
            <v>38393</v>
          </cell>
          <cell r="D5770">
            <v>30</v>
          </cell>
          <cell r="E5770">
            <v>0</v>
          </cell>
          <cell r="F5770">
            <v>18</v>
          </cell>
          <cell r="G5770">
            <v>30</v>
          </cell>
          <cell r="H5770">
            <v>0</v>
          </cell>
          <cell r="I5770">
            <v>18</v>
          </cell>
          <cell r="J5770">
            <v>1</v>
          </cell>
          <cell r="K5770">
            <v>0</v>
          </cell>
          <cell r="L5770" t="str">
            <v>NMB</v>
          </cell>
          <cell r="M5770">
            <v>0</v>
          </cell>
          <cell r="N5770">
            <v>0</v>
          </cell>
          <cell r="O5770" t="str">
            <v>CLASSE</v>
          </cell>
          <cell r="P5770">
            <v>4</v>
          </cell>
          <cell r="Q5770">
            <v>54.4</v>
          </cell>
          <cell r="R5770">
            <v>31</v>
          </cell>
          <cell r="S5770">
            <v>54.400000000000006</v>
          </cell>
          <cell r="T5770" t="str">
            <v xml:space="preserve"> </v>
          </cell>
        </row>
        <row r="5771">
          <cell r="A5771" t="str">
            <v>97040000</v>
          </cell>
          <cell r="B5771" t="str">
            <v>Timbres postes, fiscaux,obliteres, marques postales de collection..</v>
          </cell>
          <cell r="C5771">
            <v>38393</v>
          </cell>
          <cell r="D5771">
            <v>30</v>
          </cell>
          <cell r="E5771">
            <v>0</v>
          </cell>
          <cell r="F5771">
            <v>18</v>
          </cell>
          <cell r="G5771">
            <v>30</v>
          </cell>
          <cell r="H5771">
            <v>0</v>
          </cell>
          <cell r="I5771">
            <v>18</v>
          </cell>
          <cell r="J5771">
            <v>1</v>
          </cell>
          <cell r="K5771">
            <v>0</v>
          </cell>
          <cell r="L5771" t="str">
            <v>NMB</v>
          </cell>
          <cell r="M5771">
            <v>0</v>
          </cell>
          <cell r="N5771">
            <v>0</v>
          </cell>
          <cell r="O5771" t="str">
            <v>CLASSE</v>
          </cell>
          <cell r="P5771">
            <v>4</v>
          </cell>
          <cell r="Q5771">
            <v>54.4</v>
          </cell>
          <cell r="R5771">
            <v>31</v>
          </cell>
          <cell r="S5771">
            <v>54.400000000000006</v>
          </cell>
          <cell r="T5771" t="str">
            <v xml:space="preserve"> </v>
          </cell>
        </row>
        <row r="5772">
          <cell r="A5772" t="str">
            <v>97050000</v>
          </cell>
          <cell r="B5772" t="str">
            <v>Collection &amp; specimens pr collection de zoologie,botanique,mineralogie...</v>
          </cell>
          <cell r="C5772">
            <v>38393</v>
          </cell>
          <cell r="D5772">
            <v>30</v>
          </cell>
          <cell r="E5772">
            <v>0</v>
          </cell>
          <cell r="F5772">
            <v>18</v>
          </cell>
          <cell r="G5772">
            <v>30</v>
          </cell>
          <cell r="H5772">
            <v>0</v>
          </cell>
          <cell r="I5772">
            <v>18</v>
          </cell>
          <cell r="J5772">
            <v>1</v>
          </cell>
          <cell r="K5772">
            <v>0</v>
          </cell>
          <cell r="L5772" t="str">
            <v>NMB</v>
          </cell>
          <cell r="M5772">
            <v>0</v>
          </cell>
          <cell r="N5772">
            <v>0</v>
          </cell>
          <cell r="O5772" t="str">
            <v>CLASSE</v>
          </cell>
          <cell r="P5772">
            <v>4</v>
          </cell>
          <cell r="Q5772">
            <v>54.4</v>
          </cell>
          <cell r="R5772">
            <v>31</v>
          </cell>
          <cell r="S5772">
            <v>54.400000000000006</v>
          </cell>
          <cell r="T5772" t="str">
            <v xml:space="preserve"> </v>
          </cell>
        </row>
        <row r="5773">
          <cell r="A5773" t="str">
            <v>97060000</v>
          </cell>
          <cell r="B5773" t="str">
            <v>Objets d'antiquite ayant plus de 100 ans d'age</v>
          </cell>
          <cell r="C5773">
            <v>38393</v>
          </cell>
          <cell r="D5773">
            <v>30</v>
          </cell>
          <cell r="E5773">
            <v>0</v>
          </cell>
          <cell r="F5773">
            <v>18</v>
          </cell>
          <cell r="G5773">
            <v>30</v>
          </cell>
          <cell r="H5773">
            <v>0</v>
          </cell>
          <cell r="I5773">
            <v>18</v>
          </cell>
          <cell r="J5773">
            <v>1</v>
          </cell>
          <cell r="K5773">
            <v>0</v>
          </cell>
          <cell r="L5773" t="str">
            <v>NMB</v>
          </cell>
          <cell r="M5773">
            <v>0</v>
          </cell>
          <cell r="N5773">
            <v>0</v>
          </cell>
          <cell r="O5773" t="str">
            <v>CLASSE</v>
          </cell>
          <cell r="P5773">
            <v>4</v>
          </cell>
          <cell r="Q5773">
            <v>54.4</v>
          </cell>
          <cell r="R5773">
            <v>31</v>
          </cell>
          <cell r="S5773">
            <v>54.400000000000006</v>
          </cell>
          <cell r="T5773" t="str">
            <v xml:space="preserve"> </v>
          </cell>
        </row>
        <row r="5774">
          <cell r="A5774" t="str">
            <v>98010000</v>
          </cell>
          <cell r="B5774" t="str">
            <v>Effets personnels d_x0002_pourvus de tout caractère commercial</v>
          </cell>
          <cell r="C5774">
            <v>38461</v>
          </cell>
          <cell r="D5774">
            <v>0</v>
          </cell>
          <cell r="E5774">
            <v>0</v>
          </cell>
          <cell r="F5774">
            <v>0</v>
          </cell>
          <cell r="G5774">
            <v>30</v>
          </cell>
          <cell r="H5774">
            <v>0</v>
          </cell>
          <cell r="I5774">
            <v>18</v>
          </cell>
          <cell r="J5774">
            <v>1</v>
          </cell>
          <cell r="K5774">
            <v>0</v>
          </cell>
          <cell r="L5774" t="str">
            <v>KGM</v>
          </cell>
          <cell r="M5774">
            <v>0</v>
          </cell>
          <cell r="N5774">
            <v>0</v>
          </cell>
          <cell r="O5774" t="str">
            <v>CLASSE</v>
          </cell>
          <cell r="P5774">
            <v>4</v>
          </cell>
          <cell r="Q5774">
            <v>54.4</v>
          </cell>
          <cell r="R5774">
            <v>31</v>
          </cell>
          <cell r="S5774">
            <v>54.400000000000006</v>
          </cell>
          <cell r="T5774" t="str">
            <v xml:space="preserve"> </v>
          </cell>
        </row>
      </sheetData>
      <sheetData sheetId="13">
        <row r="1">
          <cell r="A1" t="str">
            <v>Position tarif</v>
          </cell>
          <cell r="B1" t="str">
            <v>libelle</v>
          </cell>
          <cell r="C1" t="str">
            <v>c</v>
          </cell>
          <cell r="D1" t="str">
            <v>d</v>
          </cell>
          <cell r="E1" t="str">
            <v>e</v>
          </cell>
          <cell r="F1" t="str">
            <v>f</v>
          </cell>
          <cell r="G1" t="str">
            <v>DDI</v>
          </cell>
          <cell r="H1" t="str">
            <v>DAC</v>
          </cell>
          <cell r="I1" t="str">
            <v>TVA</v>
          </cell>
          <cell r="J1" t="str">
            <v>TCI</v>
          </cell>
          <cell r="K1" t="str">
            <v>STT</v>
          </cell>
          <cell r="L1" t="str">
            <v>US1</v>
          </cell>
          <cell r="M1" t="str">
            <v>US2</v>
          </cell>
          <cell r="N1" t="str">
            <v>US3</v>
          </cell>
          <cell r="O1" t="str">
            <v>CLASSE</v>
          </cell>
          <cell r="P1" t="str">
            <v>code</v>
          </cell>
          <cell r="Q1" t="str">
            <v>Taux Cumulé</v>
          </cell>
          <cell r="R1" t="str">
            <v>HT</v>
          </cell>
          <cell r="S1" t="str">
            <v>TTC</v>
          </cell>
          <cell r="T1" t="str">
            <v>verif</v>
          </cell>
          <cell r="U1" t="str">
            <v>u</v>
          </cell>
        </row>
        <row r="2">
          <cell r="A2" t="str">
            <v>01011000</v>
          </cell>
          <cell r="B2" t="str">
            <v>Chevaux,Anes,Mulets et Bardots,vivants,reproducteurs de race pure</v>
          </cell>
          <cell r="C2" t="str">
            <v>000</v>
          </cell>
          <cell r="E2">
            <v>38393</v>
          </cell>
          <cell r="G2">
            <v>5</v>
          </cell>
          <cell r="I2">
            <v>18</v>
          </cell>
          <cell r="K2">
            <v>10</v>
          </cell>
          <cell r="M2">
            <v>100</v>
          </cell>
          <cell r="O2" t="str">
            <v>001</v>
          </cell>
          <cell r="Q2">
            <v>1</v>
          </cell>
          <cell r="S2" t="str">
            <v>0.4</v>
          </cell>
          <cell r="U2" t="str">
            <v>0.05</v>
          </cell>
        </row>
        <row r="3">
          <cell r="A3" t="str">
            <v>01019000</v>
          </cell>
          <cell r="B3" t="str">
            <v>Chevaux,anes,mulets et bardots vivants non reproducteurs de race pure .</v>
          </cell>
          <cell r="C3" t="str">
            <v>000</v>
          </cell>
          <cell r="E3">
            <v>38393</v>
          </cell>
          <cell r="G3">
            <v>30</v>
          </cell>
          <cell r="I3">
            <v>18</v>
          </cell>
          <cell r="K3">
            <v>10</v>
          </cell>
          <cell r="M3">
            <v>100</v>
          </cell>
          <cell r="O3" t="str">
            <v>001</v>
          </cell>
          <cell r="Q3">
            <v>1</v>
          </cell>
          <cell r="S3" t="str">
            <v>0.4</v>
          </cell>
          <cell r="U3" t="str">
            <v>0.05</v>
          </cell>
        </row>
        <row r="4">
          <cell r="A4" t="str">
            <v>01021011</v>
          </cell>
          <cell r="B4" t="str">
            <v>Taureaux reproducteurs de race pure .</v>
          </cell>
          <cell r="C4" t="str">
            <v>000</v>
          </cell>
          <cell r="E4">
            <v>38393</v>
          </cell>
          <cell r="G4">
            <v>5</v>
          </cell>
          <cell r="I4">
            <v>18</v>
          </cell>
          <cell r="K4">
            <v>10</v>
          </cell>
          <cell r="M4">
            <v>100</v>
          </cell>
          <cell r="O4" t="str">
            <v>001</v>
          </cell>
          <cell r="Q4">
            <v>1</v>
          </cell>
          <cell r="S4" t="str">
            <v>0.4</v>
          </cell>
          <cell r="U4" t="str">
            <v>0.05</v>
          </cell>
        </row>
        <row r="5">
          <cell r="A5" t="str">
            <v>01021012</v>
          </cell>
          <cell r="B5" t="str">
            <v>Vaches reproductrices de race pure .</v>
          </cell>
          <cell r="C5" t="str">
            <v>000</v>
          </cell>
          <cell r="E5">
            <v>38393</v>
          </cell>
          <cell r="G5">
            <v>5</v>
          </cell>
          <cell r="I5">
            <v>18</v>
          </cell>
          <cell r="K5">
            <v>10</v>
          </cell>
          <cell r="M5">
            <v>100</v>
          </cell>
          <cell r="O5" t="str">
            <v>001</v>
          </cell>
          <cell r="Q5">
            <v>1</v>
          </cell>
          <cell r="S5" t="str">
            <v>0.4</v>
          </cell>
          <cell r="U5" t="str">
            <v>0.05</v>
          </cell>
        </row>
        <row r="6">
          <cell r="A6" t="str">
            <v>01021019</v>
          </cell>
          <cell r="B6" t="str">
            <v>Bovins reproducteurs de race pure autres que  taureaux &amp;  vaches</v>
          </cell>
          <cell r="C6" t="str">
            <v>000</v>
          </cell>
          <cell r="E6">
            <v>38393</v>
          </cell>
          <cell r="G6">
            <v>5</v>
          </cell>
          <cell r="I6">
            <v>18</v>
          </cell>
          <cell r="K6">
            <v>10</v>
          </cell>
          <cell r="M6">
            <v>100</v>
          </cell>
          <cell r="O6" t="str">
            <v>001</v>
          </cell>
          <cell r="Q6">
            <v>1</v>
          </cell>
          <cell r="S6" t="str">
            <v>0.4</v>
          </cell>
          <cell r="U6" t="str">
            <v>0.05</v>
          </cell>
        </row>
        <row r="7">
          <cell r="A7" t="str">
            <v>01029010</v>
          </cell>
          <cell r="B7" t="str">
            <v>Taureaux non reproducteurs de race pure .</v>
          </cell>
          <cell r="C7" t="str">
            <v>000</v>
          </cell>
          <cell r="E7">
            <v>38413</v>
          </cell>
          <cell r="G7">
            <v>30</v>
          </cell>
          <cell r="I7">
            <v>18</v>
          </cell>
          <cell r="K7">
            <v>1</v>
          </cell>
          <cell r="M7">
            <v>10</v>
          </cell>
          <cell r="O7" t="str">
            <v>001</v>
          </cell>
          <cell r="Q7">
            <v>1</v>
          </cell>
          <cell r="S7" t="str">
            <v>0.4</v>
          </cell>
          <cell r="U7" t="str">
            <v>0.05</v>
          </cell>
        </row>
        <row r="8">
          <cell r="A8" t="str">
            <v>01029090</v>
          </cell>
          <cell r="B8" t="str">
            <v>Bovins, autres que taureaux, non reproducteurs de race pure .</v>
          </cell>
          <cell r="C8" t="str">
            <v>000</v>
          </cell>
          <cell r="E8">
            <v>38413</v>
          </cell>
          <cell r="G8">
            <v>30</v>
          </cell>
          <cell r="I8">
            <v>18</v>
          </cell>
          <cell r="K8">
            <v>1</v>
          </cell>
          <cell r="M8">
            <v>10</v>
          </cell>
          <cell r="O8" t="str">
            <v>001</v>
          </cell>
          <cell r="Q8">
            <v>1</v>
          </cell>
          <cell r="S8" t="str">
            <v>0.4</v>
          </cell>
          <cell r="U8" t="str">
            <v>0.05</v>
          </cell>
        </row>
        <row r="9">
          <cell r="A9" t="str">
            <v>01031000</v>
          </cell>
          <cell r="B9" t="str">
            <v>Especes porcines, reproductrices de race pure</v>
          </cell>
          <cell r="C9" t="str">
            <v>000</v>
          </cell>
          <cell r="E9">
            <v>38393</v>
          </cell>
          <cell r="G9">
            <v>5</v>
          </cell>
          <cell r="I9">
            <v>18</v>
          </cell>
          <cell r="K9">
            <v>10</v>
          </cell>
          <cell r="M9">
            <v>100</v>
          </cell>
          <cell r="O9" t="str">
            <v>001</v>
          </cell>
          <cell r="Q9">
            <v>1</v>
          </cell>
          <cell r="S9" t="str">
            <v>0.4</v>
          </cell>
          <cell r="U9" t="str">
            <v>0.05</v>
          </cell>
        </row>
        <row r="10">
          <cell r="A10" t="str">
            <v>01039100</v>
          </cell>
          <cell r="B10" t="str">
            <v>Porcins vivants non reproducteurs de race pure, poids inferieur a 50 kgs</v>
          </cell>
          <cell r="C10" t="str">
            <v>000</v>
          </cell>
          <cell r="E10">
            <v>38413</v>
          </cell>
          <cell r="G10">
            <v>30</v>
          </cell>
          <cell r="I10">
            <v>18</v>
          </cell>
          <cell r="K10">
            <v>1</v>
          </cell>
          <cell r="M10">
            <v>10</v>
          </cell>
          <cell r="O10" t="str">
            <v>001</v>
          </cell>
          <cell r="Q10">
            <v>1</v>
          </cell>
          <cell r="S10" t="str">
            <v>0.4</v>
          </cell>
          <cell r="U10" t="str">
            <v>0.05</v>
          </cell>
        </row>
        <row r="11">
          <cell r="A11" t="str">
            <v>01039200</v>
          </cell>
          <cell r="B11" t="str">
            <v>Porcins vivants non reproducteurs de race pure,poids &gt;= 50 kgs</v>
          </cell>
          <cell r="C11" t="str">
            <v>000</v>
          </cell>
          <cell r="E11">
            <v>38413</v>
          </cell>
          <cell r="G11">
            <v>30</v>
          </cell>
          <cell r="I11">
            <v>18</v>
          </cell>
          <cell r="K11">
            <v>1</v>
          </cell>
          <cell r="M11">
            <v>10</v>
          </cell>
          <cell r="O11" t="str">
            <v>001</v>
          </cell>
          <cell r="Q11">
            <v>1</v>
          </cell>
          <cell r="S11" t="str">
            <v>0.4</v>
          </cell>
          <cell r="U11" t="str">
            <v>0.05</v>
          </cell>
        </row>
        <row r="12">
          <cell r="A12" t="str">
            <v>01041011</v>
          </cell>
          <cell r="B12" t="str">
            <v>Especes ovines vivantes, reproductrices de race pure.</v>
          </cell>
          <cell r="C12" t="str">
            <v>000</v>
          </cell>
          <cell r="E12">
            <v>38393</v>
          </cell>
          <cell r="G12">
            <v>5</v>
          </cell>
          <cell r="I12">
            <v>18</v>
          </cell>
          <cell r="K12">
            <v>10</v>
          </cell>
          <cell r="M12">
            <v>100</v>
          </cell>
          <cell r="O12" t="str">
            <v>001</v>
          </cell>
          <cell r="Q12">
            <v>1</v>
          </cell>
          <cell r="S12" t="str">
            <v>0.4</v>
          </cell>
          <cell r="U12" t="str">
            <v>0.05</v>
          </cell>
        </row>
        <row r="13">
          <cell r="A13" t="str">
            <v>01041019</v>
          </cell>
          <cell r="B13" t="str">
            <v>Especes ovines vivantes, non reproductrices de race pure.</v>
          </cell>
          <cell r="C13" t="str">
            <v>000</v>
          </cell>
          <cell r="E13">
            <v>38413</v>
          </cell>
          <cell r="G13">
            <v>30</v>
          </cell>
          <cell r="I13">
            <v>18</v>
          </cell>
          <cell r="K13">
            <v>1</v>
          </cell>
          <cell r="M13">
            <v>10</v>
          </cell>
          <cell r="O13" t="str">
            <v>001</v>
          </cell>
          <cell r="Q13">
            <v>1</v>
          </cell>
          <cell r="S13" t="str">
            <v>0.4</v>
          </cell>
          <cell r="U13" t="str">
            <v>0.05</v>
          </cell>
        </row>
        <row r="14">
          <cell r="A14" t="str">
            <v>01042000</v>
          </cell>
          <cell r="B14" t="str">
            <v>Caprins vivants .</v>
          </cell>
          <cell r="C14" t="str">
            <v>000</v>
          </cell>
          <cell r="E14">
            <v>38413</v>
          </cell>
          <cell r="G14">
            <v>30</v>
          </cell>
          <cell r="I14">
            <v>18</v>
          </cell>
          <cell r="K14">
            <v>1</v>
          </cell>
          <cell r="M14">
            <v>10</v>
          </cell>
          <cell r="O14" t="str">
            <v>001</v>
          </cell>
          <cell r="Q14">
            <v>1</v>
          </cell>
          <cell r="S14" t="str">
            <v>0.4</v>
          </cell>
          <cell r="U14" t="str">
            <v>0.05</v>
          </cell>
        </row>
        <row r="15">
          <cell r="A15" t="str">
            <v>01051100</v>
          </cell>
          <cell r="B15" t="str">
            <v>Coqs et poules vivants,d'un poids n'excedant pas 185 g</v>
          </cell>
          <cell r="C15" t="str">
            <v>000</v>
          </cell>
          <cell r="E15">
            <v>38413</v>
          </cell>
          <cell r="G15">
            <v>5</v>
          </cell>
          <cell r="K15">
            <v>1</v>
          </cell>
          <cell r="M15">
            <v>10</v>
          </cell>
          <cell r="O15" t="str">
            <v>001</v>
          </cell>
          <cell r="Q15">
            <v>1</v>
          </cell>
          <cell r="S15" t="str">
            <v>0.4</v>
          </cell>
          <cell r="U15" t="str">
            <v>0.05</v>
          </cell>
        </row>
        <row r="16">
          <cell r="A16" t="str">
            <v>01051200</v>
          </cell>
          <cell r="B16" t="str">
            <v>Dindes et dindons vivants d'un poids n'excedant pas 185 g</v>
          </cell>
          <cell r="C16" t="str">
            <v>000</v>
          </cell>
          <cell r="E16">
            <v>38413</v>
          </cell>
          <cell r="G16">
            <v>5</v>
          </cell>
          <cell r="K16">
            <v>1</v>
          </cell>
          <cell r="M16">
            <v>10</v>
          </cell>
          <cell r="O16" t="str">
            <v>001</v>
          </cell>
          <cell r="Q16">
            <v>1</v>
          </cell>
          <cell r="S16" t="str">
            <v>0.4</v>
          </cell>
          <cell r="U16" t="str">
            <v>0.05</v>
          </cell>
        </row>
        <row r="17">
          <cell r="A17" t="str">
            <v>01051900</v>
          </cell>
          <cell r="B17" t="str">
            <v>Volailles vivantes autres que coqs,poules, dindes,dindons,d'un poids&lt; 185g</v>
          </cell>
          <cell r="C17" t="str">
            <v>000</v>
          </cell>
          <cell r="E17">
            <v>38413</v>
          </cell>
          <cell r="G17">
            <v>5</v>
          </cell>
          <cell r="K17">
            <v>1</v>
          </cell>
          <cell r="M17">
            <v>10</v>
          </cell>
          <cell r="O17" t="str">
            <v>001</v>
          </cell>
          <cell r="Q17">
            <v>1</v>
          </cell>
          <cell r="S17" t="str">
            <v>0.4</v>
          </cell>
          <cell r="U17" t="str">
            <v>0.05</v>
          </cell>
        </row>
        <row r="18">
          <cell r="A18" t="str">
            <v>01059200</v>
          </cell>
          <cell r="B18" t="str">
            <v>Coqs et poules vivants d'un poids &gt; a 185g mais n'excedant pas 2000 g</v>
          </cell>
          <cell r="C18" t="str">
            <v>000</v>
          </cell>
          <cell r="E18">
            <v>38413</v>
          </cell>
          <cell r="G18">
            <v>30</v>
          </cell>
          <cell r="I18">
            <v>18</v>
          </cell>
          <cell r="K18">
            <v>1</v>
          </cell>
          <cell r="M18">
            <v>10</v>
          </cell>
          <cell r="O18" t="str">
            <v>001</v>
          </cell>
          <cell r="Q18">
            <v>1</v>
          </cell>
          <cell r="S18" t="str">
            <v>0.4</v>
          </cell>
          <cell r="U18" t="str">
            <v>0.05</v>
          </cell>
        </row>
        <row r="19">
          <cell r="A19" t="str">
            <v>01059300</v>
          </cell>
          <cell r="B19" t="str">
            <v>Coqs et poules vivants d'un poids excedant 2000 g</v>
          </cell>
          <cell r="C19" t="str">
            <v>000</v>
          </cell>
          <cell r="E19">
            <v>38413</v>
          </cell>
          <cell r="G19">
            <v>30</v>
          </cell>
          <cell r="I19">
            <v>18</v>
          </cell>
          <cell r="K19">
            <v>1</v>
          </cell>
          <cell r="M19">
            <v>10</v>
          </cell>
          <cell r="O19" t="str">
            <v>001</v>
          </cell>
          <cell r="Q19">
            <v>1</v>
          </cell>
          <cell r="S19" t="str">
            <v>0.4</v>
          </cell>
          <cell r="U19" t="str">
            <v>0.05</v>
          </cell>
        </row>
        <row r="20">
          <cell r="A20" t="str">
            <v>01059900</v>
          </cell>
          <cell r="B20" t="str">
            <v>Volailles vivantes autres que des n.010511 a 010593.</v>
          </cell>
          <cell r="C20" t="str">
            <v>000</v>
          </cell>
          <cell r="E20">
            <v>38413</v>
          </cell>
          <cell r="G20">
            <v>30</v>
          </cell>
          <cell r="I20">
            <v>18</v>
          </cell>
          <cell r="K20">
            <v>1</v>
          </cell>
          <cell r="M20">
            <v>10</v>
          </cell>
          <cell r="O20" t="str">
            <v>001</v>
          </cell>
          <cell r="Q20">
            <v>1</v>
          </cell>
          <cell r="S20" t="str">
            <v>0.4</v>
          </cell>
          <cell r="U20" t="str">
            <v>0.05</v>
          </cell>
        </row>
        <row r="21">
          <cell r="A21" t="str">
            <v>01061100</v>
          </cell>
          <cell r="B21" t="str">
            <v>Mammiferes primates</v>
          </cell>
          <cell r="C21" t="str">
            <v>000</v>
          </cell>
          <cell r="E21">
            <v>38393</v>
          </cell>
          <cell r="G21">
            <v>30</v>
          </cell>
          <cell r="I21">
            <v>18</v>
          </cell>
          <cell r="K21">
            <v>10</v>
          </cell>
          <cell r="M21">
            <v>100</v>
          </cell>
          <cell r="O21" t="str">
            <v>001</v>
          </cell>
          <cell r="Q21">
            <v>1</v>
          </cell>
          <cell r="S21" t="str">
            <v>0.4</v>
          </cell>
          <cell r="U21" t="str">
            <v>0.05</v>
          </cell>
        </row>
        <row r="22">
          <cell r="A22" t="str">
            <v>01061200</v>
          </cell>
          <cell r="B22" t="str">
            <v>Baleines, dauphins et marsouins, de l'ordre de c_x0002_tac_x0002_s, lamantins et dugongs...</v>
          </cell>
          <cell r="C22" t="str">
            <v>000</v>
          </cell>
          <cell r="E22">
            <v>38393</v>
          </cell>
          <cell r="G22">
            <v>30</v>
          </cell>
          <cell r="I22">
            <v>18</v>
          </cell>
          <cell r="K22">
            <v>10</v>
          </cell>
          <cell r="M22">
            <v>100</v>
          </cell>
          <cell r="O22" t="str">
            <v>001</v>
          </cell>
          <cell r="Q22">
            <v>1</v>
          </cell>
          <cell r="S22" t="str">
            <v>0.4</v>
          </cell>
          <cell r="U22" t="str">
            <v>0.05</v>
          </cell>
        </row>
        <row r="23">
          <cell r="A23" t="str">
            <v>01061911</v>
          </cell>
          <cell r="B23" t="str">
            <v>Chameaux</v>
          </cell>
          <cell r="C23" t="str">
            <v>000</v>
          </cell>
          <cell r="E23">
            <v>38393</v>
          </cell>
          <cell r="G23">
            <v>30</v>
          </cell>
          <cell r="I23">
            <v>18</v>
          </cell>
          <cell r="K23">
            <v>10</v>
          </cell>
          <cell r="M23">
            <v>100</v>
          </cell>
          <cell r="O23" t="str">
            <v>001</v>
          </cell>
          <cell r="Q23">
            <v>1</v>
          </cell>
          <cell r="S23" t="str">
            <v>0.4</v>
          </cell>
          <cell r="U23" t="str">
            <v>0.05</v>
          </cell>
        </row>
        <row r="24">
          <cell r="A24" t="str">
            <v>01061912</v>
          </cell>
          <cell r="B24" t="str">
            <v>Chamelles</v>
          </cell>
          <cell r="C24" t="str">
            <v>000</v>
          </cell>
          <cell r="E24">
            <v>38393</v>
          </cell>
          <cell r="G24">
            <v>30</v>
          </cell>
          <cell r="I24">
            <v>18</v>
          </cell>
          <cell r="K24">
            <v>10</v>
          </cell>
          <cell r="M24">
            <v>100</v>
          </cell>
          <cell r="O24" t="str">
            <v>001</v>
          </cell>
          <cell r="Q24">
            <v>1</v>
          </cell>
          <cell r="S24" t="str">
            <v>0.4</v>
          </cell>
          <cell r="U24" t="str">
            <v>0.05</v>
          </cell>
        </row>
        <row r="25">
          <cell r="A25" t="str">
            <v>01061913</v>
          </cell>
          <cell r="B25" t="str">
            <v>Chamelons</v>
          </cell>
          <cell r="C25" t="str">
            <v>000</v>
          </cell>
          <cell r="E25">
            <v>38393</v>
          </cell>
          <cell r="G25">
            <v>30</v>
          </cell>
          <cell r="I25">
            <v>18</v>
          </cell>
          <cell r="K25">
            <v>10</v>
          </cell>
          <cell r="M25">
            <v>100</v>
          </cell>
          <cell r="O25" t="str">
            <v>001</v>
          </cell>
          <cell r="Q25">
            <v>1</v>
          </cell>
          <cell r="S25" t="str">
            <v>0.4</v>
          </cell>
          <cell r="U25" t="str">
            <v>0.05</v>
          </cell>
        </row>
        <row r="26">
          <cell r="A26" t="str">
            <v>01061919</v>
          </cell>
          <cell r="B26" t="str">
            <v>Mammifères autres que ceux du 0101 _x0005_ 01061912.</v>
          </cell>
          <cell r="C26" t="str">
            <v>000</v>
          </cell>
          <cell r="E26">
            <v>38393</v>
          </cell>
          <cell r="G26">
            <v>30</v>
          </cell>
          <cell r="I26">
            <v>18</v>
          </cell>
          <cell r="K26">
            <v>10</v>
          </cell>
          <cell r="M26">
            <v>100</v>
          </cell>
          <cell r="O26" t="str">
            <v>001</v>
          </cell>
          <cell r="Q26">
            <v>1</v>
          </cell>
          <cell r="S26" t="str">
            <v>0.4</v>
          </cell>
          <cell r="U26" t="str">
            <v>0.05</v>
          </cell>
        </row>
        <row r="27">
          <cell r="A27" t="str">
            <v>01062000</v>
          </cell>
          <cell r="B27" t="str">
            <v>Reptiles (y compris les serpents et les tortues de mer).</v>
          </cell>
          <cell r="C27" t="str">
            <v>000</v>
          </cell>
          <cell r="E27">
            <v>38393</v>
          </cell>
          <cell r="G27">
            <v>30</v>
          </cell>
          <cell r="I27">
            <v>18</v>
          </cell>
          <cell r="K27">
            <v>10</v>
          </cell>
          <cell r="M27">
            <v>100</v>
          </cell>
          <cell r="O27" t="str">
            <v>001</v>
          </cell>
          <cell r="Q27">
            <v>1</v>
          </cell>
          <cell r="S27" t="str">
            <v>0.4</v>
          </cell>
          <cell r="U27" t="str">
            <v>0.05</v>
          </cell>
        </row>
        <row r="28">
          <cell r="A28" t="str">
            <v>01063100</v>
          </cell>
          <cell r="B28" t="str">
            <v>Oiseaux de proie</v>
          </cell>
          <cell r="C28" t="str">
            <v>000</v>
          </cell>
          <cell r="E28">
            <v>38393</v>
          </cell>
          <cell r="G28">
            <v>30</v>
          </cell>
          <cell r="I28">
            <v>18</v>
          </cell>
          <cell r="K28">
            <v>10</v>
          </cell>
          <cell r="M28">
            <v>100</v>
          </cell>
          <cell r="O28" t="str">
            <v>001</v>
          </cell>
          <cell r="Q28">
            <v>1</v>
          </cell>
          <cell r="S28" t="str">
            <v>0.4</v>
          </cell>
          <cell r="U28" t="str">
            <v>0.05</v>
          </cell>
        </row>
        <row r="29">
          <cell r="A29" t="str">
            <v>01063200</v>
          </cell>
          <cell r="B29" t="str">
            <v>Psittaciformes ( y compris les perroquets,perruches,aras &amp; cacato_x0002_s).</v>
          </cell>
          <cell r="C29" t="str">
            <v>000</v>
          </cell>
          <cell r="E29">
            <v>38393</v>
          </cell>
          <cell r="G29">
            <v>30</v>
          </cell>
          <cell r="I29">
            <v>18</v>
          </cell>
          <cell r="K29">
            <v>10</v>
          </cell>
          <cell r="M29">
            <v>100</v>
          </cell>
          <cell r="O29" t="str">
            <v>001</v>
          </cell>
          <cell r="Q29">
            <v>1</v>
          </cell>
          <cell r="S29" t="str">
            <v>0.4</v>
          </cell>
          <cell r="U29" t="str">
            <v>0.05</v>
          </cell>
        </row>
        <row r="30">
          <cell r="A30" t="str">
            <v>01063900</v>
          </cell>
          <cell r="B30" t="str">
            <v>Oiseaux autres que ceux du 010631 _x0005_ 010632 .</v>
          </cell>
          <cell r="C30" t="str">
            <v>000</v>
          </cell>
          <cell r="E30">
            <v>38393</v>
          </cell>
          <cell r="G30">
            <v>30</v>
          </cell>
          <cell r="I30">
            <v>18</v>
          </cell>
          <cell r="K30">
            <v>10</v>
          </cell>
          <cell r="M30">
            <v>100</v>
          </cell>
          <cell r="O30" t="str">
            <v>001</v>
          </cell>
          <cell r="Q30">
            <v>1</v>
          </cell>
          <cell r="S30" t="str">
            <v>0.4</v>
          </cell>
          <cell r="U30" t="str">
            <v>0.05</v>
          </cell>
        </row>
        <row r="31">
          <cell r="A31" t="str">
            <v>01069000</v>
          </cell>
          <cell r="B31" t="str">
            <v>Animaux vivants du Chapitre 01 non repris dans les positions 0101 _x0005_ 01063900.</v>
          </cell>
          <cell r="C31" t="str">
            <v>000</v>
          </cell>
          <cell r="E31">
            <v>38393</v>
          </cell>
          <cell r="G31">
            <v>30</v>
          </cell>
          <cell r="I31">
            <v>18</v>
          </cell>
          <cell r="K31">
            <v>10</v>
          </cell>
          <cell r="M31">
            <v>100</v>
          </cell>
          <cell r="O31" t="str">
            <v>001</v>
          </cell>
          <cell r="Q31">
            <v>1</v>
          </cell>
          <cell r="S31" t="str">
            <v>0.4</v>
          </cell>
          <cell r="U31" t="str">
            <v>0.05</v>
          </cell>
        </row>
        <row r="32">
          <cell r="A32" t="str">
            <v>02011000</v>
          </cell>
          <cell r="B32" t="str">
            <v>Viandes bovines, fraiches ou refrigerees, en carcasses ou demi-carcasses</v>
          </cell>
          <cell r="C32" t="str">
            <v>000</v>
          </cell>
          <cell r="E32">
            <v>38413</v>
          </cell>
          <cell r="G32">
            <v>20</v>
          </cell>
          <cell r="I32">
            <v>10</v>
          </cell>
          <cell r="K32">
            <v>1</v>
          </cell>
          <cell r="M32">
            <v>10</v>
          </cell>
          <cell r="O32" t="str">
            <v>001</v>
          </cell>
          <cell r="Q32">
            <v>1</v>
          </cell>
          <cell r="S32" t="str">
            <v>0.4</v>
          </cell>
          <cell r="U32" t="str">
            <v>0.05</v>
          </cell>
        </row>
        <row r="33">
          <cell r="A33" t="str">
            <v>02012000</v>
          </cell>
          <cell r="B33" t="str">
            <v>Viandes bovines, fraiches ou refrigerees, en morceaux non desosses</v>
          </cell>
          <cell r="C33" t="str">
            <v>000</v>
          </cell>
          <cell r="E33">
            <v>38413</v>
          </cell>
          <cell r="G33">
            <v>20</v>
          </cell>
          <cell r="I33">
            <v>10</v>
          </cell>
          <cell r="K33">
            <v>1</v>
          </cell>
          <cell r="M33">
            <v>10</v>
          </cell>
          <cell r="O33" t="str">
            <v>001</v>
          </cell>
          <cell r="Q33">
            <v>1</v>
          </cell>
          <cell r="S33" t="str">
            <v>0.4</v>
          </cell>
          <cell r="U33" t="str">
            <v>0.05</v>
          </cell>
        </row>
        <row r="34">
          <cell r="A34" t="str">
            <v>02013000</v>
          </cell>
          <cell r="B34" t="str">
            <v>Viandes bovines, fraiches ou refrig_x0002_r_x0002_es, d_x0002_soss_x0002_es</v>
          </cell>
          <cell r="C34" t="str">
            <v>000</v>
          </cell>
          <cell r="E34">
            <v>38413</v>
          </cell>
          <cell r="G34">
            <v>20</v>
          </cell>
          <cell r="I34">
            <v>10</v>
          </cell>
          <cell r="K34">
            <v>1</v>
          </cell>
          <cell r="M34">
            <v>10</v>
          </cell>
          <cell r="O34" t="str">
            <v>001</v>
          </cell>
          <cell r="Q34">
            <v>1</v>
          </cell>
          <cell r="S34" t="str">
            <v>0.4</v>
          </cell>
          <cell r="U34" t="str">
            <v>0.05</v>
          </cell>
        </row>
        <row r="35">
          <cell r="A35" t="str">
            <v>02021000</v>
          </cell>
          <cell r="B35" t="str">
            <v>Viandes bovines, congelees, en carcasses ou demi-carcasses</v>
          </cell>
          <cell r="C35" t="str">
            <v>000</v>
          </cell>
          <cell r="E35">
            <v>38413</v>
          </cell>
          <cell r="G35">
            <v>20</v>
          </cell>
          <cell r="I35">
            <v>10</v>
          </cell>
          <cell r="K35">
            <v>1</v>
          </cell>
          <cell r="M35">
            <v>10</v>
          </cell>
          <cell r="O35" t="str">
            <v>001</v>
          </cell>
          <cell r="Q35">
            <v>1</v>
          </cell>
          <cell r="S35" t="str">
            <v>0.4</v>
          </cell>
          <cell r="U35" t="str">
            <v>0.05</v>
          </cell>
        </row>
        <row r="36">
          <cell r="A36" t="str">
            <v>02022000</v>
          </cell>
          <cell r="B36" t="str">
            <v>Viandes bovines,congelees,en morceaux non desosses</v>
          </cell>
          <cell r="C36" t="str">
            <v>000</v>
          </cell>
          <cell r="E36">
            <v>38413</v>
          </cell>
          <cell r="G36">
            <v>20</v>
          </cell>
          <cell r="I36">
            <v>10</v>
          </cell>
          <cell r="K36">
            <v>1</v>
          </cell>
          <cell r="M36">
            <v>10</v>
          </cell>
          <cell r="O36" t="str">
            <v>001</v>
          </cell>
          <cell r="Q36">
            <v>1</v>
          </cell>
          <cell r="S36" t="str">
            <v>0.4</v>
          </cell>
          <cell r="U36" t="str">
            <v>0.05</v>
          </cell>
        </row>
        <row r="37">
          <cell r="A37" t="str">
            <v>02023000</v>
          </cell>
          <cell r="B37" t="str">
            <v>Viandes bovines, congelees,desossees</v>
          </cell>
          <cell r="C37" t="str">
            <v>000</v>
          </cell>
          <cell r="E37">
            <v>38413</v>
          </cell>
          <cell r="G37">
            <v>20</v>
          </cell>
          <cell r="I37">
            <v>10</v>
          </cell>
          <cell r="K37">
            <v>1</v>
          </cell>
          <cell r="M37">
            <v>10</v>
          </cell>
          <cell r="O37" t="str">
            <v>001</v>
          </cell>
          <cell r="Q37">
            <v>1</v>
          </cell>
          <cell r="S37" t="str">
            <v>0.4</v>
          </cell>
          <cell r="U37" t="str">
            <v>0.05</v>
          </cell>
        </row>
        <row r="38">
          <cell r="A38" t="str">
            <v>02031100</v>
          </cell>
          <cell r="B38" t="str">
            <v>Viandes porcines,fraiches ou refrigerees,en carcasses ou demi-carcasses</v>
          </cell>
          <cell r="C38" t="str">
            <v>000</v>
          </cell>
          <cell r="E38">
            <v>38413</v>
          </cell>
          <cell r="G38">
            <v>20</v>
          </cell>
          <cell r="I38">
            <v>10</v>
          </cell>
          <cell r="K38">
            <v>1</v>
          </cell>
          <cell r="M38">
            <v>10</v>
          </cell>
          <cell r="O38" t="str">
            <v>001</v>
          </cell>
          <cell r="Q38">
            <v>1</v>
          </cell>
          <cell r="S38" t="str">
            <v>0.4</v>
          </cell>
          <cell r="U38" t="str">
            <v>0.05</v>
          </cell>
        </row>
        <row r="39">
          <cell r="A39" t="str">
            <v>02031200</v>
          </cell>
          <cell r="B39" t="str">
            <v>Jambons,epaules de porcs et leurs morceaux, non desosses,frais,refrigeres</v>
          </cell>
          <cell r="C39" t="str">
            <v>000</v>
          </cell>
          <cell r="E39">
            <v>38413</v>
          </cell>
          <cell r="G39">
            <v>20</v>
          </cell>
          <cell r="I39">
            <v>10</v>
          </cell>
          <cell r="K39">
            <v>1</v>
          </cell>
          <cell r="M39">
            <v>10</v>
          </cell>
          <cell r="O39" t="str">
            <v>001</v>
          </cell>
          <cell r="Q39">
            <v>1</v>
          </cell>
          <cell r="S39" t="str">
            <v>0.4</v>
          </cell>
          <cell r="U39" t="str">
            <v>0.05</v>
          </cell>
        </row>
        <row r="40">
          <cell r="A40" t="str">
            <v>02031900</v>
          </cell>
          <cell r="B40" t="str">
            <v>Viandes porcines,fraiches ou refrigerees autres que du 020311 &amp; 020312</v>
          </cell>
          <cell r="C40" t="str">
            <v>000</v>
          </cell>
          <cell r="E40">
            <v>38413</v>
          </cell>
          <cell r="G40">
            <v>20</v>
          </cell>
          <cell r="I40">
            <v>10</v>
          </cell>
          <cell r="K40">
            <v>1</v>
          </cell>
          <cell r="M40">
            <v>10</v>
          </cell>
          <cell r="O40" t="str">
            <v>001</v>
          </cell>
          <cell r="Q40">
            <v>1</v>
          </cell>
          <cell r="S40" t="str">
            <v>0.4</v>
          </cell>
          <cell r="U40" t="str">
            <v>0.05</v>
          </cell>
        </row>
        <row r="41">
          <cell r="A41" t="str">
            <v>02032100</v>
          </cell>
          <cell r="B41" t="str">
            <v>Viandes porcines,congelees, en carcasses ou demi-carcasses</v>
          </cell>
          <cell r="C41" t="str">
            <v>000</v>
          </cell>
          <cell r="E41">
            <v>38413</v>
          </cell>
          <cell r="G41">
            <v>20</v>
          </cell>
          <cell r="I41">
            <v>10</v>
          </cell>
          <cell r="K41">
            <v>1</v>
          </cell>
          <cell r="M41">
            <v>10</v>
          </cell>
          <cell r="O41" t="str">
            <v>001</v>
          </cell>
          <cell r="Q41">
            <v>1</v>
          </cell>
          <cell r="S41" t="str">
            <v>0.4</v>
          </cell>
          <cell r="U41" t="str">
            <v>0.05</v>
          </cell>
        </row>
        <row r="42">
          <cell r="A42" t="str">
            <v>02032200</v>
          </cell>
          <cell r="B42" t="str">
            <v>Jambons,epaules de porcs et leurs morceaux,non desosses,congeles</v>
          </cell>
          <cell r="C42" t="str">
            <v>000</v>
          </cell>
          <cell r="E42">
            <v>38413</v>
          </cell>
          <cell r="G42">
            <v>20</v>
          </cell>
          <cell r="I42">
            <v>10</v>
          </cell>
          <cell r="K42">
            <v>1</v>
          </cell>
          <cell r="M42">
            <v>10</v>
          </cell>
          <cell r="O42" t="str">
            <v>001</v>
          </cell>
          <cell r="Q42">
            <v>1</v>
          </cell>
          <cell r="S42" t="str">
            <v>0.4</v>
          </cell>
          <cell r="U42" t="str">
            <v>0.05</v>
          </cell>
        </row>
        <row r="43">
          <cell r="A43" t="str">
            <v>02032900</v>
          </cell>
          <cell r="B43" t="str">
            <v>Viandes porcines,congelees autres que du 020321 &amp; 020322</v>
          </cell>
          <cell r="C43" t="str">
            <v>000</v>
          </cell>
          <cell r="E43">
            <v>38413</v>
          </cell>
          <cell r="G43">
            <v>20</v>
          </cell>
          <cell r="I43">
            <v>10</v>
          </cell>
          <cell r="K43">
            <v>1</v>
          </cell>
          <cell r="M43">
            <v>10</v>
          </cell>
          <cell r="O43" t="str">
            <v>001</v>
          </cell>
          <cell r="Q43">
            <v>1</v>
          </cell>
          <cell r="S43" t="str">
            <v>0.4</v>
          </cell>
          <cell r="U43" t="str">
            <v>0.05</v>
          </cell>
        </row>
        <row r="44">
          <cell r="A44" t="str">
            <v>02041000</v>
          </cell>
          <cell r="B44" t="str">
            <v>Carcasses ou demi-carcasses d'agneau, fraiches ou refrigerees</v>
          </cell>
          <cell r="C44" t="str">
            <v>000</v>
          </cell>
          <cell r="E44">
            <v>38413</v>
          </cell>
          <cell r="G44">
            <v>20</v>
          </cell>
          <cell r="I44">
            <v>10</v>
          </cell>
          <cell r="K44">
            <v>1</v>
          </cell>
          <cell r="M44">
            <v>10</v>
          </cell>
          <cell r="O44" t="str">
            <v>001</v>
          </cell>
          <cell r="Q44">
            <v>1</v>
          </cell>
          <cell r="S44" t="str">
            <v>0.4</v>
          </cell>
          <cell r="U44" t="str">
            <v>0.05</v>
          </cell>
        </row>
        <row r="45">
          <cell r="A45" t="str">
            <v>02042100</v>
          </cell>
          <cell r="B45" t="str">
            <v>Viandes ovines,fraic.refrig.en carcasses/demi-carcas.autres que d'agneaux</v>
          </cell>
          <cell r="C45" t="str">
            <v>000</v>
          </cell>
          <cell r="E45">
            <v>38413</v>
          </cell>
          <cell r="G45">
            <v>20</v>
          </cell>
          <cell r="I45">
            <v>10</v>
          </cell>
          <cell r="K45">
            <v>1</v>
          </cell>
          <cell r="M45">
            <v>10</v>
          </cell>
          <cell r="O45" t="str">
            <v>001</v>
          </cell>
          <cell r="Q45">
            <v>1</v>
          </cell>
          <cell r="S45" t="str">
            <v>0.4</v>
          </cell>
          <cell r="U45" t="str">
            <v>0.05</v>
          </cell>
        </row>
        <row r="46">
          <cell r="A46" t="str">
            <v>02042200</v>
          </cell>
          <cell r="B46" t="str">
            <v>Morceaux d'ovins non desosses,frais ou refrigeres autres que du 020410 &amp;21</v>
          </cell>
          <cell r="C46" t="str">
            <v>000</v>
          </cell>
          <cell r="E46">
            <v>38413</v>
          </cell>
          <cell r="G46">
            <v>20</v>
          </cell>
          <cell r="I46">
            <v>10</v>
          </cell>
          <cell r="K46">
            <v>1</v>
          </cell>
          <cell r="M46">
            <v>10</v>
          </cell>
          <cell r="O46" t="str">
            <v>001</v>
          </cell>
          <cell r="Q46">
            <v>1</v>
          </cell>
          <cell r="S46" t="str">
            <v>0.4</v>
          </cell>
          <cell r="U46" t="str">
            <v>0.05</v>
          </cell>
        </row>
        <row r="47">
          <cell r="A47" t="str">
            <v>02042300</v>
          </cell>
          <cell r="B47" t="str">
            <v>Viandes ovines desossees,fraiches ou refrigerees autres que du 020410 a 22</v>
          </cell>
          <cell r="C47" t="str">
            <v>000</v>
          </cell>
          <cell r="E47">
            <v>38413</v>
          </cell>
          <cell r="G47">
            <v>20</v>
          </cell>
          <cell r="I47">
            <v>10</v>
          </cell>
          <cell r="K47">
            <v>1</v>
          </cell>
          <cell r="M47">
            <v>10</v>
          </cell>
          <cell r="O47" t="str">
            <v>001</v>
          </cell>
          <cell r="Q47">
            <v>1</v>
          </cell>
          <cell r="S47" t="str">
            <v>0.4</v>
          </cell>
          <cell r="U47" t="str">
            <v>0.05</v>
          </cell>
        </row>
        <row r="48">
          <cell r="A48" t="str">
            <v>02043000</v>
          </cell>
          <cell r="B48" t="str">
            <v>Carcasses et demi-carcasses d'agneau, congelees</v>
          </cell>
          <cell r="C48" t="str">
            <v>000</v>
          </cell>
          <cell r="E48">
            <v>38413</v>
          </cell>
          <cell r="G48">
            <v>20</v>
          </cell>
          <cell r="I48">
            <v>10</v>
          </cell>
          <cell r="K48">
            <v>1</v>
          </cell>
          <cell r="M48">
            <v>10</v>
          </cell>
          <cell r="O48" t="str">
            <v>001</v>
          </cell>
          <cell r="Q48">
            <v>1</v>
          </cell>
          <cell r="S48" t="str">
            <v>0.4</v>
          </cell>
          <cell r="U48" t="str">
            <v>0.05</v>
          </cell>
        </row>
        <row r="49">
          <cell r="A49" t="str">
            <v>02044100</v>
          </cell>
          <cell r="B49" t="str">
            <v>Viandes ovines,congelees,en carcasses/demi-carcasses autres que d'agneaux</v>
          </cell>
          <cell r="C49" t="str">
            <v>000</v>
          </cell>
          <cell r="E49">
            <v>38413</v>
          </cell>
          <cell r="G49">
            <v>20</v>
          </cell>
          <cell r="I49">
            <v>10</v>
          </cell>
          <cell r="K49">
            <v>1</v>
          </cell>
          <cell r="M49">
            <v>10</v>
          </cell>
          <cell r="O49" t="str">
            <v>001</v>
          </cell>
          <cell r="Q49">
            <v>1</v>
          </cell>
          <cell r="S49" t="str">
            <v>0.4</v>
          </cell>
          <cell r="U49" t="str">
            <v>0.05</v>
          </cell>
        </row>
        <row r="50">
          <cell r="A50" t="str">
            <v>02044200</v>
          </cell>
          <cell r="B50" t="str">
            <v>Morceaux d'ovins, congeles, non desosses autres que du 020430 et 020441</v>
          </cell>
          <cell r="C50" t="str">
            <v>000</v>
          </cell>
          <cell r="E50">
            <v>38413</v>
          </cell>
          <cell r="G50">
            <v>20</v>
          </cell>
          <cell r="I50">
            <v>10</v>
          </cell>
          <cell r="K50">
            <v>1</v>
          </cell>
          <cell r="M50">
            <v>10</v>
          </cell>
          <cell r="O50" t="str">
            <v>001</v>
          </cell>
          <cell r="Q50">
            <v>1</v>
          </cell>
          <cell r="S50" t="str">
            <v>0.4</v>
          </cell>
          <cell r="U50" t="str">
            <v>0.05</v>
          </cell>
        </row>
        <row r="51">
          <cell r="A51" t="str">
            <v>02044300</v>
          </cell>
          <cell r="B51" t="str">
            <v>Viandes ovines, congelees, desossees autres que du 020430 _x0005_ 020442</v>
          </cell>
          <cell r="C51" t="str">
            <v>000</v>
          </cell>
          <cell r="E51">
            <v>38413</v>
          </cell>
          <cell r="G51">
            <v>20</v>
          </cell>
          <cell r="I51">
            <v>10</v>
          </cell>
          <cell r="K51">
            <v>1</v>
          </cell>
          <cell r="M51">
            <v>10</v>
          </cell>
          <cell r="O51" t="str">
            <v>001</v>
          </cell>
          <cell r="Q51">
            <v>1</v>
          </cell>
          <cell r="S51" t="str">
            <v>0.4</v>
          </cell>
          <cell r="U51" t="str">
            <v>0.05</v>
          </cell>
        </row>
        <row r="52">
          <cell r="A52" t="str">
            <v>02045000</v>
          </cell>
          <cell r="B52" t="str">
            <v>Viandes des animaux de l'espece caprine,fraiches,refrigerees ou congelees</v>
          </cell>
          <cell r="C52" t="str">
            <v>000</v>
          </cell>
          <cell r="E52">
            <v>38413</v>
          </cell>
          <cell r="G52">
            <v>20</v>
          </cell>
          <cell r="I52">
            <v>10</v>
          </cell>
          <cell r="K52">
            <v>1</v>
          </cell>
          <cell r="M52">
            <v>10</v>
          </cell>
          <cell r="O52" t="str">
            <v>001</v>
          </cell>
          <cell r="Q52">
            <v>1</v>
          </cell>
          <cell r="S52" t="str">
            <v>0.4</v>
          </cell>
          <cell r="U52" t="str">
            <v>0.05</v>
          </cell>
        </row>
        <row r="53">
          <cell r="A53" t="str">
            <v>02050000</v>
          </cell>
          <cell r="B53" t="str">
            <v>Viande chevaline, asine ou mulassiere,fraiche, refrigeree ou congelee</v>
          </cell>
          <cell r="C53" t="str">
            <v>000</v>
          </cell>
          <cell r="E53">
            <v>38413</v>
          </cell>
          <cell r="G53">
            <v>20</v>
          </cell>
          <cell r="I53">
            <v>10</v>
          </cell>
          <cell r="K53">
            <v>1</v>
          </cell>
          <cell r="M53">
            <v>10</v>
          </cell>
          <cell r="O53" t="str">
            <v>001</v>
          </cell>
          <cell r="Q53">
            <v>1</v>
          </cell>
          <cell r="S53" t="str">
            <v>0.4</v>
          </cell>
          <cell r="U53" t="str">
            <v>0.05</v>
          </cell>
        </row>
        <row r="54">
          <cell r="A54" t="str">
            <v>02061000</v>
          </cell>
          <cell r="B54" t="str">
            <v>Abats comestibles,frais ou refrigeres,de l'espece bovine</v>
          </cell>
          <cell r="C54" t="str">
            <v>000</v>
          </cell>
          <cell r="E54">
            <v>38413</v>
          </cell>
          <cell r="G54">
            <v>20</v>
          </cell>
          <cell r="I54">
            <v>10</v>
          </cell>
          <cell r="K54">
            <v>1</v>
          </cell>
          <cell r="M54">
            <v>10</v>
          </cell>
          <cell r="O54" t="str">
            <v>001</v>
          </cell>
          <cell r="Q54">
            <v>1</v>
          </cell>
          <cell r="S54" t="str">
            <v>0.4</v>
          </cell>
          <cell r="U54" t="str">
            <v>0.05</v>
          </cell>
        </row>
        <row r="55">
          <cell r="A55" t="str">
            <v>02062100</v>
          </cell>
          <cell r="B55" t="str">
            <v>Langues comestibles,congelees, de l'espece bovine</v>
          </cell>
          <cell r="C55" t="str">
            <v>000</v>
          </cell>
          <cell r="E55">
            <v>38413</v>
          </cell>
          <cell r="G55">
            <v>20</v>
          </cell>
          <cell r="I55">
            <v>10</v>
          </cell>
          <cell r="K55">
            <v>1</v>
          </cell>
          <cell r="M55">
            <v>10</v>
          </cell>
          <cell r="O55" t="str">
            <v>001</v>
          </cell>
          <cell r="Q55">
            <v>1</v>
          </cell>
          <cell r="S55" t="str">
            <v>0.4</v>
          </cell>
          <cell r="U55" t="str">
            <v>0.05</v>
          </cell>
        </row>
        <row r="56">
          <cell r="A56" t="str">
            <v>02062200</v>
          </cell>
          <cell r="B56" t="str">
            <v>Foies comestibles,congeles, de l'espece bovine</v>
          </cell>
          <cell r="C56" t="str">
            <v>000</v>
          </cell>
          <cell r="E56">
            <v>38413</v>
          </cell>
          <cell r="G56">
            <v>20</v>
          </cell>
          <cell r="I56">
            <v>10</v>
          </cell>
          <cell r="K56">
            <v>1</v>
          </cell>
          <cell r="M56">
            <v>10</v>
          </cell>
          <cell r="O56" t="str">
            <v>001</v>
          </cell>
          <cell r="Q56">
            <v>1</v>
          </cell>
          <cell r="S56" t="str">
            <v>0.4</v>
          </cell>
          <cell r="U56" t="str">
            <v>0.05</v>
          </cell>
        </row>
        <row r="57">
          <cell r="A57" t="str">
            <v>02062910</v>
          </cell>
          <cell r="B57" t="str">
            <v>Queues de l'espce bovine, congel_x0002_es.</v>
          </cell>
          <cell r="C57" t="str">
            <v>000</v>
          </cell>
          <cell r="E57">
            <v>38413</v>
          </cell>
          <cell r="G57">
            <v>20</v>
          </cell>
          <cell r="I57">
            <v>10</v>
          </cell>
          <cell r="K57">
            <v>1</v>
          </cell>
          <cell r="M57">
            <v>10</v>
          </cell>
          <cell r="O57" t="str">
            <v>001</v>
          </cell>
          <cell r="Q57">
            <v>1</v>
          </cell>
          <cell r="S57" t="str">
            <v>0.4</v>
          </cell>
          <cell r="U57" t="str">
            <v>0.05</v>
          </cell>
        </row>
        <row r="58">
          <cell r="A58" t="str">
            <v>02062990</v>
          </cell>
          <cell r="B58" t="str">
            <v>Abats comestibles de l'espce bovine congel_x0002_s non d_x0002_nomm_x0002_s ni compris ailleurs.</v>
          </cell>
          <cell r="C58" t="str">
            <v>000</v>
          </cell>
          <cell r="E58">
            <v>38413</v>
          </cell>
          <cell r="G58">
            <v>20</v>
          </cell>
          <cell r="I58">
            <v>10</v>
          </cell>
          <cell r="K58">
            <v>1</v>
          </cell>
          <cell r="M58">
            <v>10</v>
          </cell>
          <cell r="O58" t="str">
            <v>001</v>
          </cell>
          <cell r="Q58">
            <v>1</v>
          </cell>
          <cell r="S58" t="str">
            <v>0.4</v>
          </cell>
          <cell r="U58" t="str">
            <v>0.05</v>
          </cell>
        </row>
        <row r="59">
          <cell r="A59" t="str">
            <v>02063000</v>
          </cell>
          <cell r="B59" t="str">
            <v>Abats comestibles,frais ou refrigeres, de l'espece porcine</v>
          </cell>
          <cell r="C59" t="str">
            <v>000</v>
          </cell>
          <cell r="E59">
            <v>38413</v>
          </cell>
          <cell r="G59">
            <v>20</v>
          </cell>
          <cell r="I59">
            <v>10</v>
          </cell>
          <cell r="K59">
            <v>1</v>
          </cell>
          <cell r="M59">
            <v>10</v>
          </cell>
          <cell r="O59" t="str">
            <v>001</v>
          </cell>
          <cell r="Q59">
            <v>1</v>
          </cell>
          <cell r="S59" t="str">
            <v>0.4</v>
          </cell>
          <cell r="U59" t="str">
            <v>0.05</v>
          </cell>
        </row>
        <row r="60">
          <cell r="A60" t="str">
            <v>02064100</v>
          </cell>
          <cell r="B60" t="str">
            <v>Foies comestibles,congeles,de l'espece porcine</v>
          </cell>
          <cell r="C60" t="str">
            <v>000</v>
          </cell>
          <cell r="E60">
            <v>38413</v>
          </cell>
          <cell r="G60">
            <v>20</v>
          </cell>
          <cell r="I60">
            <v>10</v>
          </cell>
          <cell r="K60">
            <v>1</v>
          </cell>
          <cell r="M60">
            <v>10</v>
          </cell>
          <cell r="O60" t="str">
            <v>001</v>
          </cell>
          <cell r="Q60">
            <v>1</v>
          </cell>
          <cell r="S60" t="str">
            <v>0.4</v>
          </cell>
          <cell r="U60" t="str">
            <v>0.05</v>
          </cell>
        </row>
        <row r="61">
          <cell r="A61" t="str">
            <v>02064910</v>
          </cell>
          <cell r="B61" t="str">
            <v>Pieds et queues comestibles des animaux de l'espce porcine congel_x0002_s</v>
          </cell>
          <cell r="C61" t="str">
            <v>000</v>
          </cell>
          <cell r="E61">
            <v>38413</v>
          </cell>
          <cell r="G61">
            <v>20</v>
          </cell>
          <cell r="I61">
            <v>10</v>
          </cell>
          <cell r="K61">
            <v>1</v>
          </cell>
          <cell r="M61">
            <v>10</v>
          </cell>
          <cell r="O61" t="str">
            <v>001</v>
          </cell>
          <cell r="Q61">
            <v>1</v>
          </cell>
          <cell r="S61" t="str">
            <v>0.4</v>
          </cell>
          <cell r="U61" t="str">
            <v>0.05</v>
          </cell>
        </row>
        <row r="62">
          <cell r="A62" t="str">
            <v>02064990</v>
          </cell>
          <cell r="B62" t="str">
            <v>Abats comestibles de l'espce porcine congel_x0002_s non d_x0002_nomm_x0002_ ni compris ailleurs.</v>
          </cell>
          <cell r="C62" t="str">
            <v>000</v>
          </cell>
          <cell r="E62">
            <v>38413</v>
          </cell>
          <cell r="G62">
            <v>20</v>
          </cell>
          <cell r="I62">
            <v>10</v>
          </cell>
          <cell r="K62">
            <v>1</v>
          </cell>
          <cell r="M62">
            <v>10</v>
          </cell>
          <cell r="O62" t="str">
            <v>001</v>
          </cell>
          <cell r="Q62">
            <v>1</v>
          </cell>
          <cell r="S62" t="str">
            <v>0.4</v>
          </cell>
          <cell r="U62" t="str">
            <v>0.05</v>
          </cell>
        </row>
        <row r="63">
          <cell r="A63" t="str">
            <v>02068000</v>
          </cell>
          <cell r="B63" t="str">
            <v>Abats comestibles frais,refrig_x0002_r_x0002_s,d'ovins,caprins, chevaux, _x0003_nes ou mulets du 0206.</v>
          </cell>
          <cell r="C63" t="str">
            <v>000</v>
          </cell>
          <cell r="E63">
            <v>38413</v>
          </cell>
          <cell r="G63">
            <v>20</v>
          </cell>
          <cell r="I63">
            <v>10</v>
          </cell>
          <cell r="K63">
            <v>1</v>
          </cell>
          <cell r="M63">
            <v>10</v>
          </cell>
          <cell r="O63" t="str">
            <v>001</v>
          </cell>
          <cell r="Q63">
            <v>1</v>
          </cell>
          <cell r="S63" t="str">
            <v>0.4</v>
          </cell>
          <cell r="U63" t="str">
            <v>0.05</v>
          </cell>
        </row>
        <row r="64">
          <cell r="A64" t="str">
            <v>02069000</v>
          </cell>
          <cell r="B64" t="str">
            <v>Abats comestibles,congeles,d'ovins, caprins cheveaux,_x0003_nes ou mulets .</v>
          </cell>
          <cell r="C64" t="str">
            <v>000</v>
          </cell>
          <cell r="E64">
            <v>38413</v>
          </cell>
          <cell r="G64">
            <v>20</v>
          </cell>
          <cell r="I64">
            <v>10</v>
          </cell>
          <cell r="K64">
            <v>1</v>
          </cell>
          <cell r="M64">
            <v>10</v>
          </cell>
          <cell r="O64" t="str">
            <v>001</v>
          </cell>
          <cell r="Q64">
            <v>1</v>
          </cell>
          <cell r="S64" t="str">
            <v>0.4</v>
          </cell>
          <cell r="U64" t="str">
            <v>0.05</v>
          </cell>
        </row>
        <row r="65">
          <cell r="A65" t="str">
            <v>02071100</v>
          </cell>
          <cell r="B65" t="str">
            <v>Viande de coqs et poules non decoupee en morceaux, fraiche ou refrigeree</v>
          </cell>
          <cell r="C65" t="str">
            <v>000</v>
          </cell>
          <cell r="E65">
            <v>38895</v>
          </cell>
          <cell r="G65">
            <v>5</v>
          </cell>
          <cell r="I65">
            <v>10</v>
          </cell>
          <cell r="K65">
            <v>1</v>
          </cell>
          <cell r="M65">
            <v>10</v>
          </cell>
          <cell r="O65" t="str">
            <v>001</v>
          </cell>
          <cell r="Q65">
            <v>1</v>
          </cell>
          <cell r="S65" t="str">
            <v>0.4</v>
          </cell>
          <cell r="U65" t="str">
            <v>0.05</v>
          </cell>
        </row>
        <row r="66">
          <cell r="A66" t="str">
            <v>02071200</v>
          </cell>
          <cell r="B66" t="str">
            <v>Viande de coqs et de poules non decoupee en morceaux, congelee</v>
          </cell>
          <cell r="C66" t="str">
            <v>000</v>
          </cell>
          <cell r="E66">
            <v>38895</v>
          </cell>
          <cell r="G66">
            <v>5</v>
          </cell>
          <cell r="I66">
            <v>10</v>
          </cell>
          <cell r="K66">
            <v>1</v>
          </cell>
          <cell r="M66">
            <v>10</v>
          </cell>
          <cell r="O66" t="str">
            <v>001</v>
          </cell>
          <cell r="Q66">
            <v>1</v>
          </cell>
          <cell r="S66" t="str">
            <v>0.4</v>
          </cell>
          <cell r="U66" t="str">
            <v>0.05</v>
          </cell>
        </row>
        <row r="67">
          <cell r="A67" t="str">
            <v>02071300</v>
          </cell>
          <cell r="B67" t="str">
            <v>Morceaux et abats de coqs et poules, frais ou refrigeres</v>
          </cell>
          <cell r="C67" t="str">
            <v>000</v>
          </cell>
          <cell r="E67">
            <v>38895</v>
          </cell>
          <cell r="G67">
            <v>5</v>
          </cell>
          <cell r="I67">
            <v>10</v>
          </cell>
          <cell r="K67">
            <v>1</v>
          </cell>
          <cell r="M67">
            <v>10</v>
          </cell>
          <cell r="O67" t="str">
            <v>001</v>
          </cell>
          <cell r="Q67">
            <v>1</v>
          </cell>
          <cell r="S67" t="str">
            <v>0.4</v>
          </cell>
          <cell r="U67" t="str">
            <v>0.05</v>
          </cell>
        </row>
        <row r="68">
          <cell r="A68" t="str">
            <v>02071400</v>
          </cell>
          <cell r="B68" t="str">
            <v>Morceaux et abats de coqs et poules, congeles</v>
          </cell>
          <cell r="C68" t="str">
            <v>000</v>
          </cell>
          <cell r="E68">
            <v>38895</v>
          </cell>
          <cell r="G68">
            <v>5</v>
          </cell>
          <cell r="I68">
            <v>10</v>
          </cell>
          <cell r="K68">
            <v>1</v>
          </cell>
          <cell r="M68">
            <v>10</v>
          </cell>
          <cell r="O68" t="str">
            <v>001</v>
          </cell>
          <cell r="Q68">
            <v>1</v>
          </cell>
          <cell r="S68" t="str">
            <v>0.4</v>
          </cell>
          <cell r="U68" t="str">
            <v>0.05</v>
          </cell>
        </row>
        <row r="69">
          <cell r="A69" t="str">
            <v>02072400</v>
          </cell>
          <cell r="B69" t="str">
            <v>Viande de dindes et dindons non decoupes en morceaux, frais ou refrigeres</v>
          </cell>
          <cell r="C69" t="str">
            <v>000</v>
          </cell>
          <cell r="E69">
            <v>38895</v>
          </cell>
          <cell r="G69">
            <v>5</v>
          </cell>
          <cell r="I69">
            <v>10</v>
          </cell>
          <cell r="K69">
            <v>1</v>
          </cell>
          <cell r="M69">
            <v>10</v>
          </cell>
          <cell r="O69" t="str">
            <v>001</v>
          </cell>
          <cell r="Q69">
            <v>1</v>
          </cell>
          <cell r="S69" t="str">
            <v>0.4</v>
          </cell>
          <cell r="U69" t="str">
            <v>0.05</v>
          </cell>
        </row>
        <row r="70">
          <cell r="A70" t="str">
            <v>02072500</v>
          </cell>
          <cell r="B70" t="str">
            <v>Viande de dindes et dindons non decoupee en morcaux, congelee</v>
          </cell>
          <cell r="C70" t="str">
            <v>000</v>
          </cell>
          <cell r="E70">
            <v>38895</v>
          </cell>
          <cell r="G70">
            <v>5</v>
          </cell>
          <cell r="I70">
            <v>10</v>
          </cell>
          <cell r="K70">
            <v>1</v>
          </cell>
          <cell r="M70">
            <v>10</v>
          </cell>
          <cell r="O70" t="str">
            <v>001</v>
          </cell>
          <cell r="Q70">
            <v>1</v>
          </cell>
          <cell r="S70" t="str">
            <v>0.4</v>
          </cell>
          <cell r="U70" t="str">
            <v>0.05</v>
          </cell>
        </row>
        <row r="71">
          <cell r="A71" t="str">
            <v>02072600</v>
          </cell>
          <cell r="B71" t="str">
            <v>Morceaux et abats de dindes et dindons frais ou refrigeres</v>
          </cell>
          <cell r="C71" t="str">
            <v>000</v>
          </cell>
          <cell r="E71">
            <v>38895</v>
          </cell>
          <cell r="G71">
            <v>5</v>
          </cell>
          <cell r="I71">
            <v>10</v>
          </cell>
          <cell r="K71">
            <v>1</v>
          </cell>
          <cell r="M71">
            <v>10</v>
          </cell>
          <cell r="O71" t="str">
            <v>001</v>
          </cell>
          <cell r="Q71">
            <v>1</v>
          </cell>
          <cell r="S71" t="str">
            <v>0.4</v>
          </cell>
          <cell r="U71" t="str">
            <v>0.05</v>
          </cell>
        </row>
        <row r="72">
          <cell r="A72" t="str">
            <v>02072700</v>
          </cell>
          <cell r="B72" t="str">
            <v>Morceaux et abats de dindes et dindons, congeles</v>
          </cell>
          <cell r="C72" t="str">
            <v>000</v>
          </cell>
          <cell r="E72">
            <v>38895</v>
          </cell>
          <cell r="G72">
            <v>5</v>
          </cell>
          <cell r="I72">
            <v>10</v>
          </cell>
          <cell r="K72">
            <v>1</v>
          </cell>
          <cell r="M72">
            <v>10</v>
          </cell>
          <cell r="O72" t="str">
            <v>001</v>
          </cell>
          <cell r="Q72">
            <v>1</v>
          </cell>
          <cell r="S72" t="str">
            <v>0.4</v>
          </cell>
          <cell r="U72" t="str">
            <v>0.05</v>
          </cell>
        </row>
        <row r="73">
          <cell r="A73" t="str">
            <v>02073200</v>
          </cell>
          <cell r="B73" t="str">
            <v>Viande canards,oies,pintades non decoupee en morceaux, frais ou refrigeree</v>
          </cell>
          <cell r="C73" t="str">
            <v>000</v>
          </cell>
          <cell r="E73">
            <v>38895</v>
          </cell>
          <cell r="G73">
            <v>5</v>
          </cell>
          <cell r="I73">
            <v>10</v>
          </cell>
          <cell r="K73">
            <v>1</v>
          </cell>
          <cell r="M73">
            <v>10</v>
          </cell>
          <cell r="O73" t="str">
            <v>001</v>
          </cell>
          <cell r="Q73">
            <v>1</v>
          </cell>
          <cell r="S73" t="str">
            <v>0.4</v>
          </cell>
          <cell r="U73" t="str">
            <v>0.05</v>
          </cell>
        </row>
        <row r="74">
          <cell r="A74" t="str">
            <v>02073300</v>
          </cell>
          <cell r="B74" t="str">
            <v>Viande de canards, oies, pintades non decoupee en morceaux, congelee</v>
          </cell>
          <cell r="C74" t="str">
            <v>000</v>
          </cell>
          <cell r="E74">
            <v>38895</v>
          </cell>
          <cell r="G74">
            <v>5</v>
          </cell>
          <cell r="I74">
            <v>10</v>
          </cell>
          <cell r="K74">
            <v>1</v>
          </cell>
          <cell r="M74">
            <v>10</v>
          </cell>
          <cell r="O74" t="str">
            <v>001</v>
          </cell>
          <cell r="Q74">
            <v>1</v>
          </cell>
          <cell r="S74" t="str">
            <v>0.4</v>
          </cell>
          <cell r="U74" t="str">
            <v>0.05</v>
          </cell>
        </row>
        <row r="75">
          <cell r="A75" t="str">
            <v>02073400</v>
          </cell>
          <cell r="B75" t="str">
            <v>Foies gras de canards, oies, ou pintades, frais ou refrigeres</v>
          </cell>
          <cell r="C75" t="str">
            <v>000</v>
          </cell>
          <cell r="E75">
            <v>38895</v>
          </cell>
          <cell r="G75">
            <v>5</v>
          </cell>
          <cell r="I75">
            <v>10</v>
          </cell>
          <cell r="K75">
            <v>1</v>
          </cell>
          <cell r="M75">
            <v>10</v>
          </cell>
          <cell r="O75" t="str">
            <v>001</v>
          </cell>
          <cell r="Q75">
            <v>1</v>
          </cell>
          <cell r="S75" t="str">
            <v>0.4</v>
          </cell>
          <cell r="U75" t="str">
            <v>0.05</v>
          </cell>
        </row>
        <row r="76">
          <cell r="A76" t="str">
            <v>02073500</v>
          </cell>
          <cell r="B76" t="str">
            <v>Parties de canards, oies,pintades, fraiches ou refrigeres autres que du 020732 _x0005_ 020734</v>
          </cell>
          <cell r="C76" t="str">
            <v>000</v>
          </cell>
          <cell r="E76">
            <v>38895</v>
          </cell>
          <cell r="G76">
            <v>5</v>
          </cell>
          <cell r="I76">
            <v>10</v>
          </cell>
          <cell r="K76">
            <v>1</v>
          </cell>
          <cell r="M76">
            <v>10</v>
          </cell>
          <cell r="O76" t="str">
            <v>001</v>
          </cell>
          <cell r="Q76">
            <v>1</v>
          </cell>
          <cell r="S76" t="str">
            <v>0.4</v>
          </cell>
          <cell r="U76" t="str">
            <v>0.05</v>
          </cell>
        </row>
        <row r="77">
          <cell r="A77" t="str">
            <v>02073600</v>
          </cell>
          <cell r="B77" t="str">
            <v>Parties de canards,oies,pintades congel_x0002_es _x0005_ l'exclusion du 020732 _x0005_ 020734 .</v>
          </cell>
          <cell r="C77" t="str">
            <v>000</v>
          </cell>
          <cell r="E77">
            <v>38895</v>
          </cell>
          <cell r="G77">
            <v>5</v>
          </cell>
          <cell r="I77">
            <v>10</v>
          </cell>
          <cell r="K77">
            <v>1</v>
          </cell>
          <cell r="M77">
            <v>10</v>
          </cell>
          <cell r="O77" t="str">
            <v>001</v>
          </cell>
          <cell r="Q77">
            <v>1</v>
          </cell>
          <cell r="S77" t="str">
            <v>0.4</v>
          </cell>
          <cell r="U77" t="str">
            <v>0.05</v>
          </cell>
        </row>
        <row r="78">
          <cell r="A78" t="str">
            <v>02081000</v>
          </cell>
          <cell r="B78" t="str">
            <v>Viande de lapins ou lievres, fraiche, refrigeree ou congelee</v>
          </cell>
          <cell r="C78" t="str">
            <v>000</v>
          </cell>
          <cell r="E78">
            <v>38413</v>
          </cell>
          <cell r="G78">
            <v>20</v>
          </cell>
          <cell r="I78">
            <v>10</v>
          </cell>
          <cell r="K78">
            <v>1</v>
          </cell>
          <cell r="M78">
            <v>10</v>
          </cell>
          <cell r="O78" t="str">
            <v>001</v>
          </cell>
          <cell r="Q78">
            <v>1</v>
          </cell>
          <cell r="S78" t="str">
            <v>0.4</v>
          </cell>
          <cell r="U78" t="str">
            <v>0.05</v>
          </cell>
        </row>
        <row r="79">
          <cell r="A79" t="str">
            <v>02082000</v>
          </cell>
          <cell r="B79" t="str">
            <v>Cuisses de grenouilles, fraiches, refrigerees ou congelees</v>
          </cell>
          <cell r="C79" t="str">
            <v>000</v>
          </cell>
          <cell r="E79">
            <v>38413</v>
          </cell>
          <cell r="G79">
            <v>20</v>
          </cell>
          <cell r="I79">
            <v>10</v>
          </cell>
          <cell r="K79">
            <v>1</v>
          </cell>
          <cell r="M79">
            <v>10</v>
          </cell>
          <cell r="O79" t="str">
            <v>001</v>
          </cell>
          <cell r="Q79">
            <v>1</v>
          </cell>
          <cell r="S79" t="str">
            <v>0.4</v>
          </cell>
          <cell r="U79" t="str">
            <v>0.05</v>
          </cell>
        </row>
        <row r="80">
          <cell r="A80" t="str">
            <v>02083000</v>
          </cell>
          <cell r="B80" t="str">
            <v>Viandes et abats commestibles de primates, frais, refrig_x0002_r_x0002_s ou cong_x0002_l_x0002_s.</v>
          </cell>
          <cell r="C80" t="str">
            <v>000</v>
          </cell>
          <cell r="E80">
            <v>38413</v>
          </cell>
          <cell r="G80">
            <v>20</v>
          </cell>
          <cell r="I80">
            <v>18</v>
          </cell>
          <cell r="K80">
            <v>1</v>
          </cell>
          <cell r="M80">
            <v>10</v>
          </cell>
          <cell r="O80" t="str">
            <v>001</v>
          </cell>
          <cell r="Q80">
            <v>1</v>
          </cell>
          <cell r="S80" t="str">
            <v>0.4</v>
          </cell>
          <cell r="U80" t="str">
            <v>0.05</v>
          </cell>
        </row>
        <row r="81">
          <cell r="A81" t="str">
            <v>02084000</v>
          </cell>
          <cell r="B81" t="str">
            <v>Viandes et abats commestibles de baleine, dauphins, marsouins... fr. ref. ou cong.</v>
          </cell>
          <cell r="C81" t="str">
            <v>000</v>
          </cell>
          <cell r="E81">
            <v>38413</v>
          </cell>
          <cell r="G81">
            <v>20</v>
          </cell>
          <cell r="I81">
            <v>18</v>
          </cell>
          <cell r="K81">
            <v>1</v>
          </cell>
          <cell r="M81">
            <v>10</v>
          </cell>
          <cell r="O81" t="str">
            <v>001</v>
          </cell>
          <cell r="Q81">
            <v>1</v>
          </cell>
          <cell r="S81" t="str">
            <v>0.4</v>
          </cell>
          <cell r="U81" t="str">
            <v>0.05</v>
          </cell>
        </row>
        <row r="82">
          <cell r="A82" t="str">
            <v>02085000</v>
          </cell>
          <cell r="B82" t="str">
            <v>Viandes et abats commestibles de reptiles frais, refrig_x0002_r_x0002_s ou cong_x0002_l_x0002_s.</v>
          </cell>
          <cell r="C82" t="str">
            <v>000</v>
          </cell>
          <cell r="E82">
            <v>38413</v>
          </cell>
          <cell r="G82">
            <v>20</v>
          </cell>
          <cell r="I82">
            <v>18</v>
          </cell>
          <cell r="K82">
            <v>1</v>
          </cell>
          <cell r="M82">
            <v>10</v>
          </cell>
          <cell r="O82" t="str">
            <v>001</v>
          </cell>
          <cell r="Q82">
            <v>1</v>
          </cell>
          <cell r="S82" t="str">
            <v>0.4</v>
          </cell>
          <cell r="U82" t="str">
            <v>0.05</v>
          </cell>
        </row>
        <row r="83">
          <cell r="A83" t="str">
            <v>02089000</v>
          </cell>
          <cell r="B83" t="str">
            <v>Viandes &amp; abats comest.frais,refrigeres, congeles autres que 0201 _x0005_ 020850 ndnca</v>
          </cell>
          <cell r="C83" t="str">
            <v>000</v>
          </cell>
          <cell r="E83">
            <v>38413</v>
          </cell>
          <cell r="G83">
            <v>20</v>
          </cell>
          <cell r="I83">
            <v>10</v>
          </cell>
          <cell r="K83">
            <v>1</v>
          </cell>
          <cell r="M83">
            <v>10</v>
          </cell>
          <cell r="O83" t="str">
            <v>001</v>
          </cell>
          <cell r="Q83">
            <v>1</v>
          </cell>
          <cell r="S83" t="str">
            <v>0.4</v>
          </cell>
          <cell r="U83" t="str">
            <v>0.05</v>
          </cell>
        </row>
        <row r="84">
          <cell r="A84" t="str">
            <v>02090000</v>
          </cell>
          <cell r="B84" t="str">
            <v>Lard &amp; graisse de porc ,volailles ,fraiche  refrigeree,congelee,salee,sechee,fumee</v>
          </cell>
          <cell r="C84" t="str">
            <v>000</v>
          </cell>
          <cell r="E84">
            <v>38413</v>
          </cell>
          <cell r="G84">
            <v>20</v>
          </cell>
          <cell r="I84">
            <v>10</v>
          </cell>
          <cell r="K84">
            <v>1</v>
          </cell>
          <cell r="M84">
            <v>10</v>
          </cell>
          <cell r="O84" t="str">
            <v>001</v>
          </cell>
          <cell r="Q84">
            <v>1</v>
          </cell>
          <cell r="S84" t="str">
            <v>0.4</v>
          </cell>
          <cell r="U84" t="str">
            <v>0.05</v>
          </cell>
        </row>
        <row r="85">
          <cell r="A85" t="str">
            <v>02101100</v>
          </cell>
          <cell r="B85" t="str">
            <v>Jambons,epaules de porcs,non desosses,sales,seches,fumes,en saumure</v>
          </cell>
          <cell r="C85" t="str">
            <v>000</v>
          </cell>
          <cell r="E85">
            <v>38413</v>
          </cell>
          <cell r="G85">
            <v>20</v>
          </cell>
          <cell r="I85">
            <v>10</v>
          </cell>
          <cell r="K85">
            <v>1</v>
          </cell>
          <cell r="M85">
            <v>10</v>
          </cell>
          <cell r="O85" t="str">
            <v>001</v>
          </cell>
          <cell r="Q85">
            <v>1</v>
          </cell>
          <cell r="S85" t="str">
            <v>0.4</v>
          </cell>
          <cell r="U85" t="str">
            <v>0.05</v>
          </cell>
        </row>
        <row r="86">
          <cell r="A86" t="str">
            <v>02101200</v>
          </cell>
          <cell r="B86" t="str">
            <v>Poitrines de porc et leurs morceaux,sales,seches,fumes,en saumure</v>
          </cell>
          <cell r="C86" t="str">
            <v>000</v>
          </cell>
          <cell r="E86">
            <v>38413</v>
          </cell>
          <cell r="G86">
            <v>20</v>
          </cell>
          <cell r="I86">
            <v>10</v>
          </cell>
          <cell r="K86">
            <v>1</v>
          </cell>
          <cell r="M86">
            <v>10</v>
          </cell>
          <cell r="O86" t="str">
            <v>001</v>
          </cell>
          <cell r="Q86">
            <v>1</v>
          </cell>
          <cell r="S86" t="str">
            <v>0.4</v>
          </cell>
          <cell r="U86" t="str">
            <v>0.05</v>
          </cell>
        </row>
        <row r="87">
          <cell r="A87" t="str">
            <v>02101900</v>
          </cell>
          <cell r="B87" t="str">
            <v>Viandes &amp; abats de porc,sales sec.fumes/en saum.autres que du 021011 &amp; 12</v>
          </cell>
          <cell r="C87" t="str">
            <v>000</v>
          </cell>
          <cell r="E87">
            <v>38413</v>
          </cell>
          <cell r="G87">
            <v>20</v>
          </cell>
          <cell r="I87">
            <v>10</v>
          </cell>
          <cell r="K87">
            <v>1</v>
          </cell>
          <cell r="M87">
            <v>10</v>
          </cell>
          <cell r="O87" t="str">
            <v>001</v>
          </cell>
          <cell r="Q87">
            <v>1</v>
          </cell>
          <cell r="S87" t="str">
            <v>0.4</v>
          </cell>
          <cell r="U87" t="str">
            <v>0.05</v>
          </cell>
        </row>
        <row r="88">
          <cell r="A88" t="str">
            <v>02102000</v>
          </cell>
          <cell r="B88" t="str">
            <v>Viandes bovines,salees,sechees,fumees ou en saumure</v>
          </cell>
          <cell r="C88" t="str">
            <v>000</v>
          </cell>
          <cell r="E88">
            <v>38413</v>
          </cell>
          <cell r="G88">
            <v>20</v>
          </cell>
          <cell r="I88">
            <v>10</v>
          </cell>
          <cell r="K88">
            <v>1</v>
          </cell>
          <cell r="M88">
            <v>10</v>
          </cell>
          <cell r="O88" t="str">
            <v>001</v>
          </cell>
          <cell r="Q88">
            <v>1</v>
          </cell>
          <cell r="S88" t="str">
            <v>0.4</v>
          </cell>
          <cell r="U88" t="str">
            <v>0.05</v>
          </cell>
        </row>
        <row r="89">
          <cell r="A89" t="str">
            <v>02109100</v>
          </cell>
          <cell r="B89" t="str">
            <v>Viandes,abats commest.de primates,sal_x0002_s,en saumure,s_x0002_ch_x0002_s,fum_x0002_s,yc farines &amp; poudres.</v>
          </cell>
          <cell r="C89" t="str">
            <v>000</v>
          </cell>
          <cell r="E89">
            <v>38413</v>
          </cell>
          <cell r="G89">
            <v>20</v>
          </cell>
          <cell r="I89">
            <v>10</v>
          </cell>
          <cell r="K89">
            <v>1</v>
          </cell>
          <cell r="M89">
            <v>10</v>
          </cell>
          <cell r="O89" t="str">
            <v>001</v>
          </cell>
          <cell r="Q89">
            <v>1</v>
          </cell>
          <cell r="S89" t="str">
            <v>0.4</v>
          </cell>
          <cell r="U89" t="str">
            <v>0.05</v>
          </cell>
        </row>
        <row r="90">
          <cell r="A90" t="str">
            <v>02109200</v>
          </cell>
          <cell r="B90" t="str">
            <v>Viandes &amp; abats commest.de baleine,dauphin, marsouins sal_x0002_s,s_x0002_ch_x0002_s,fum_x0002_s yc farine &amp; pdr</v>
          </cell>
          <cell r="C90" t="str">
            <v>000</v>
          </cell>
          <cell r="E90">
            <v>38413</v>
          </cell>
          <cell r="G90">
            <v>20</v>
          </cell>
          <cell r="I90">
            <v>18</v>
          </cell>
          <cell r="K90">
            <v>1</v>
          </cell>
          <cell r="M90">
            <v>10</v>
          </cell>
          <cell r="O90" t="str">
            <v>001</v>
          </cell>
          <cell r="Q90">
            <v>1</v>
          </cell>
          <cell r="S90" t="str">
            <v>0.4</v>
          </cell>
          <cell r="U90" t="str">
            <v>0.05</v>
          </cell>
        </row>
        <row r="91">
          <cell r="A91" t="str">
            <v>02109300</v>
          </cell>
          <cell r="B91" t="str">
            <v>Viandes &amp; abats commest. de reptiles yc serpents &amp; tortues de mer sal.s_x0002_ch_x0002_.fum_x0002_s</v>
          </cell>
          <cell r="C91" t="str">
            <v>000</v>
          </cell>
          <cell r="E91">
            <v>38413</v>
          </cell>
          <cell r="G91">
            <v>20</v>
          </cell>
          <cell r="I91">
            <v>18</v>
          </cell>
          <cell r="K91">
            <v>1</v>
          </cell>
          <cell r="M91">
            <v>10</v>
          </cell>
          <cell r="O91" t="str">
            <v>001</v>
          </cell>
          <cell r="Q91">
            <v>1</v>
          </cell>
          <cell r="S91" t="str">
            <v>0.4</v>
          </cell>
          <cell r="U91" t="str">
            <v>0.05</v>
          </cell>
        </row>
        <row r="92">
          <cell r="A92" t="str">
            <v>02109900</v>
          </cell>
          <cell r="B92" t="str">
            <v>Viandes &amp; abats commest.du 0210 autres que 021011 _x0005_ 021093,sal_x0002_s,s_x0002_ch_x0002_s,fum_x0002_s,far.pdr</v>
          </cell>
          <cell r="C92" t="str">
            <v>000</v>
          </cell>
          <cell r="E92">
            <v>38413</v>
          </cell>
          <cell r="G92">
            <v>20</v>
          </cell>
          <cell r="I92">
            <v>10</v>
          </cell>
          <cell r="K92">
            <v>1</v>
          </cell>
          <cell r="M92">
            <v>10</v>
          </cell>
          <cell r="O92" t="str">
            <v>001</v>
          </cell>
          <cell r="Q92">
            <v>1</v>
          </cell>
          <cell r="S92" t="str">
            <v>0.4</v>
          </cell>
          <cell r="U92" t="str">
            <v>0.05</v>
          </cell>
        </row>
        <row r="93">
          <cell r="A93" t="str">
            <v>03011000</v>
          </cell>
          <cell r="B93" t="str">
            <v>Poissons vivants d'ornement</v>
          </cell>
          <cell r="C93" t="str">
            <v>000</v>
          </cell>
          <cell r="E93">
            <v>38413</v>
          </cell>
          <cell r="G93">
            <v>30</v>
          </cell>
          <cell r="I93">
            <v>18</v>
          </cell>
          <cell r="K93">
            <v>1</v>
          </cell>
          <cell r="M93">
            <v>10</v>
          </cell>
          <cell r="O93" t="str">
            <v>001</v>
          </cell>
          <cell r="Q93">
            <v>1</v>
          </cell>
          <cell r="S93" t="str">
            <v>0.4</v>
          </cell>
          <cell r="U93" t="str">
            <v>0.05</v>
          </cell>
        </row>
        <row r="94">
          <cell r="A94" t="str">
            <v>03019100</v>
          </cell>
          <cell r="B94" t="str">
            <v>Truites  vivantes</v>
          </cell>
          <cell r="C94" t="str">
            <v>000</v>
          </cell>
          <cell r="E94">
            <v>38413</v>
          </cell>
          <cell r="G94">
            <v>30</v>
          </cell>
          <cell r="I94">
            <v>18</v>
          </cell>
          <cell r="K94">
            <v>1</v>
          </cell>
          <cell r="M94">
            <v>10</v>
          </cell>
          <cell r="O94" t="str">
            <v>001</v>
          </cell>
          <cell r="Q94">
            <v>1</v>
          </cell>
          <cell r="S94" t="str">
            <v>0.4</v>
          </cell>
          <cell r="U94" t="str">
            <v>0.05</v>
          </cell>
        </row>
        <row r="95">
          <cell r="A95" t="str">
            <v>03019200</v>
          </cell>
          <cell r="B95" t="str">
            <v>Anguilles vivantes</v>
          </cell>
          <cell r="C95" t="str">
            <v>000</v>
          </cell>
          <cell r="E95">
            <v>38413</v>
          </cell>
          <cell r="G95">
            <v>30</v>
          </cell>
          <cell r="I95">
            <v>18</v>
          </cell>
          <cell r="K95">
            <v>1</v>
          </cell>
          <cell r="M95">
            <v>10</v>
          </cell>
          <cell r="O95" t="str">
            <v>001</v>
          </cell>
          <cell r="Q95">
            <v>1</v>
          </cell>
          <cell r="S95" t="str">
            <v>0.4</v>
          </cell>
          <cell r="U95" t="str">
            <v>0.05</v>
          </cell>
        </row>
        <row r="96">
          <cell r="A96" t="str">
            <v>03019300</v>
          </cell>
          <cell r="B96" t="str">
            <v>Carpes vivantes</v>
          </cell>
          <cell r="C96" t="str">
            <v>000</v>
          </cell>
          <cell r="E96">
            <v>38413</v>
          </cell>
          <cell r="G96">
            <v>30</v>
          </cell>
          <cell r="I96">
            <v>18</v>
          </cell>
          <cell r="K96">
            <v>1</v>
          </cell>
          <cell r="M96">
            <v>10</v>
          </cell>
          <cell r="O96" t="str">
            <v>001</v>
          </cell>
          <cell r="Q96">
            <v>1</v>
          </cell>
          <cell r="S96" t="str">
            <v>0.4</v>
          </cell>
          <cell r="U96" t="str">
            <v>0.05</v>
          </cell>
        </row>
        <row r="97">
          <cell r="A97" t="str">
            <v>03019910</v>
          </cell>
          <cell r="B97" t="str">
            <v>Alevins.</v>
          </cell>
          <cell r="C97" t="str">
            <v>000</v>
          </cell>
          <cell r="E97">
            <v>38413</v>
          </cell>
          <cell r="G97">
            <v>30</v>
          </cell>
          <cell r="K97">
            <v>1</v>
          </cell>
          <cell r="M97">
            <v>10</v>
          </cell>
          <cell r="O97" t="str">
            <v>001</v>
          </cell>
          <cell r="Q97">
            <v>1</v>
          </cell>
          <cell r="S97" t="str">
            <v>0.4</v>
          </cell>
          <cell r="U97" t="str">
            <v>0.05</v>
          </cell>
        </row>
        <row r="98">
          <cell r="A98" t="str">
            <v>03019990</v>
          </cell>
          <cell r="B98" t="str">
            <v>Poissons vivants autres que ceux des numeros 03019100 _x0005_ 03019300</v>
          </cell>
          <cell r="C98" t="str">
            <v>000</v>
          </cell>
          <cell r="E98">
            <v>38413</v>
          </cell>
          <cell r="G98">
            <v>30</v>
          </cell>
          <cell r="I98">
            <v>18</v>
          </cell>
          <cell r="K98">
            <v>1</v>
          </cell>
          <cell r="M98">
            <v>10</v>
          </cell>
          <cell r="O98" t="str">
            <v>001</v>
          </cell>
          <cell r="Q98">
            <v>1</v>
          </cell>
          <cell r="S98" t="str">
            <v>0.4</v>
          </cell>
          <cell r="U98" t="str">
            <v>0.05</v>
          </cell>
        </row>
        <row r="99">
          <cell r="A99" t="str">
            <v>03021100</v>
          </cell>
          <cell r="B99" t="str">
            <v>Truites,fraiches ou refrigerees a l'exclusion des foies,oeufs,laitances.</v>
          </cell>
          <cell r="C99" t="str">
            <v>000</v>
          </cell>
          <cell r="E99">
            <v>38413</v>
          </cell>
          <cell r="G99">
            <v>20</v>
          </cell>
          <cell r="I99">
            <v>18</v>
          </cell>
          <cell r="K99">
            <v>1</v>
          </cell>
          <cell r="M99">
            <v>10</v>
          </cell>
          <cell r="O99" t="str">
            <v>001</v>
          </cell>
          <cell r="Q99">
            <v>1</v>
          </cell>
          <cell r="S99" t="str">
            <v>0.4</v>
          </cell>
          <cell r="U99" t="str">
            <v>0.05</v>
          </cell>
        </row>
        <row r="100">
          <cell r="A100" t="str">
            <v>03021200</v>
          </cell>
          <cell r="B100" t="str">
            <v>Saumons du pacifique,atlantique,danube,frais,refrigeres,exclus:foies,...</v>
          </cell>
          <cell r="C100" t="str">
            <v>000</v>
          </cell>
          <cell r="E100">
            <v>38413</v>
          </cell>
          <cell r="G100">
            <v>20</v>
          </cell>
          <cell r="I100">
            <v>18</v>
          </cell>
          <cell r="K100">
            <v>1</v>
          </cell>
          <cell r="M100">
            <v>10</v>
          </cell>
          <cell r="O100" t="str">
            <v>001</v>
          </cell>
          <cell r="Q100">
            <v>1</v>
          </cell>
          <cell r="S100" t="str">
            <v>0.4</v>
          </cell>
          <cell r="U100" t="str">
            <v>0.05</v>
          </cell>
        </row>
        <row r="101">
          <cell r="A101" t="str">
            <v>03021900</v>
          </cell>
          <cell r="B101" t="str">
            <v>Salmonides,frais ou refrigeres a l'exclusion foies,oeufs, laitance</v>
          </cell>
          <cell r="C101" t="str">
            <v>000</v>
          </cell>
          <cell r="E101">
            <v>38413</v>
          </cell>
          <cell r="G101">
            <v>20</v>
          </cell>
          <cell r="I101">
            <v>18</v>
          </cell>
          <cell r="K101">
            <v>1</v>
          </cell>
          <cell r="M101">
            <v>10</v>
          </cell>
          <cell r="O101" t="str">
            <v>001</v>
          </cell>
          <cell r="Q101">
            <v>1</v>
          </cell>
          <cell r="S101" t="str">
            <v>0.4</v>
          </cell>
          <cell r="U101" t="str">
            <v>0.05</v>
          </cell>
        </row>
        <row r="102">
          <cell r="A102" t="str">
            <v>03022100</v>
          </cell>
          <cell r="B102" t="str">
            <v>Fletans,frais ou refrigeres a l'exclusion des foies,oeufs,laitances</v>
          </cell>
          <cell r="C102" t="str">
            <v>000</v>
          </cell>
          <cell r="E102">
            <v>38413</v>
          </cell>
          <cell r="G102">
            <v>20</v>
          </cell>
          <cell r="I102">
            <v>18</v>
          </cell>
          <cell r="K102">
            <v>1</v>
          </cell>
          <cell r="M102">
            <v>10</v>
          </cell>
          <cell r="O102" t="str">
            <v>001</v>
          </cell>
          <cell r="Q102">
            <v>1</v>
          </cell>
          <cell r="S102" t="str">
            <v>0.4</v>
          </cell>
          <cell r="U102" t="str">
            <v>0.05</v>
          </cell>
        </row>
        <row r="103">
          <cell r="A103" t="str">
            <v>03022200</v>
          </cell>
          <cell r="B103" t="str">
            <v>Plies ou carrelets,frais ou refrigeres a l'exclusion foies,oeufs,laitances</v>
          </cell>
          <cell r="C103" t="str">
            <v>000</v>
          </cell>
          <cell r="E103">
            <v>38413</v>
          </cell>
          <cell r="G103">
            <v>20</v>
          </cell>
          <cell r="I103">
            <v>18</v>
          </cell>
          <cell r="K103">
            <v>1</v>
          </cell>
          <cell r="M103">
            <v>10</v>
          </cell>
          <cell r="O103" t="str">
            <v>001</v>
          </cell>
          <cell r="Q103">
            <v>1</v>
          </cell>
          <cell r="S103" t="str">
            <v>0.4</v>
          </cell>
          <cell r="U103" t="str">
            <v>0.05</v>
          </cell>
        </row>
        <row r="104">
          <cell r="A104" t="str">
            <v>03022300</v>
          </cell>
          <cell r="B104" t="str">
            <v>Soles,fraiches ou refrigerees a l'exclusion des foies,oeufs,laitances</v>
          </cell>
          <cell r="C104" t="str">
            <v>000</v>
          </cell>
          <cell r="E104">
            <v>38413</v>
          </cell>
          <cell r="G104">
            <v>20</v>
          </cell>
          <cell r="I104">
            <v>18</v>
          </cell>
          <cell r="K104">
            <v>1</v>
          </cell>
          <cell r="M104">
            <v>10</v>
          </cell>
          <cell r="O104" t="str">
            <v>001</v>
          </cell>
          <cell r="Q104">
            <v>1</v>
          </cell>
          <cell r="S104" t="str">
            <v>0.4</v>
          </cell>
          <cell r="U104" t="str">
            <v>0.05</v>
          </cell>
        </row>
        <row r="105">
          <cell r="A105" t="str">
            <v>03022900</v>
          </cell>
          <cell r="B105" t="str">
            <v>Poissons plats,frais,refrigeres a l'exclusion foies,oeufs,laitance</v>
          </cell>
          <cell r="C105" t="str">
            <v>000</v>
          </cell>
          <cell r="E105">
            <v>38413</v>
          </cell>
          <cell r="G105">
            <v>20</v>
          </cell>
          <cell r="I105">
            <v>18</v>
          </cell>
          <cell r="K105">
            <v>1</v>
          </cell>
          <cell r="M105">
            <v>10</v>
          </cell>
          <cell r="O105" t="str">
            <v>001</v>
          </cell>
          <cell r="Q105">
            <v>1</v>
          </cell>
          <cell r="S105" t="str">
            <v>0.4</v>
          </cell>
          <cell r="U105" t="str">
            <v>0.05</v>
          </cell>
        </row>
        <row r="106">
          <cell r="A106" t="str">
            <v>03023100</v>
          </cell>
          <cell r="B106" t="str">
            <v>Thons blancs ou germons,frais,refrigeres,a l'exclusion des foies,oeufs,laitances.</v>
          </cell>
          <cell r="C106" t="str">
            <v>000</v>
          </cell>
          <cell r="E106">
            <v>38413</v>
          </cell>
          <cell r="G106">
            <v>20</v>
          </cell>
          <cell r="I106">
            <v>18</v>
          </cell>
          <cell r="K106">
            <v>1</v>
          </cell>
          <cell r="M106">
            <v>10</v>
          </cell>
          <cell r="O106" t="str">
            <v>001</v>
          </cell>
          <cell r="Q106">
            <v>1</v>
          </cell>
          <cell r="S106" t="str">
            <v>0.4</v>
          </cell>
          <cell r="U106" t="str">
            <v>0.05</v>
          </cell>
        </row>
        <row r="107">
          <cell r="A107" t="str">
            <v>03023200</v>
          </cell>
          <cell r="B107" t="str">
            <v>Thons a nageoires jaunes,frais,refrigeres;a l'exclusion foie,oeuf,laitance</v>
          </cell>
          <cell r="C107" t="str">
            <v>000</v>
          </cell>
          <cell r="E107">
            <v>38413</v>
          </cell>
          <cell r="G107">
            <v>20</v>
          </cell>
          <cell r="I107">
            <v>18</v>
          </cell>
          <cell r="K107">
            <v>1</v>
          </cell>
          <cell r="M107">
            <v>10</v>
          </cell>
          <cell r="O107" t="str">
            <v>001</v>
          </cell>
          <cell r="Q107">
            <v>1</v>
          </cell>
          <cell r="S107" t="str">
            <v>0.4</v>
          </cell>
          <cell r="U107" t="str">
            <v>0.05</v>
          </cell>
        </row>
        <row r="108">
          <cell r="A108" t="str">
            <v>03023300</v>
          </cell>
          <cell r="B108" t="str">
            <v>Listaos ou bonites a ventre raye,frais,refrigeres,a l'exclusion foies,...</v>
          </cell>
          <cell r="C108" t="str">
            <v>000</v>
          </cell>
          <cell r="E108">
            <v>38413</v>
          </cell>
          <cell r="G108">
            <v>20</v>
          </cell>
          <cell r="I108">
            <v>18</v>
          </cell>
          <cell r="K108">
            <v>1</v>
          </cell>
          <cell r="M108">
            <v>10</v>
          </cell>
          <cell r="O108" t="str">
            <v>001</v>
          </cell>
          <cell r="Q108">
            <v>1</v>
          </cell>
          <cell r="S108" t="str">
            <v>0.4</v>
          </cell>
          <cell r="U108" t="str">
            <v>0.05</v>
          </cell>
        </row>
        <row r="109">
          <cell r="A109" t="str">
            <v>03023400</v>
          </cell>
          <cell r="B109" t="str">
            <v>Thons obses frais ou r_x0002_frig_x0002_r_x0002_s _x0005_ l'exclusion des foies,oeufs et laitances</v>
          </cell>
          <cell r="C109" t="str">
            <v>000</v>
          </cell>
          <cell r="E109">
            <v>38413</v>
          </cell>
          <cell r="G109">
            <v>20</v>
          </cell>
          <cell r="I109">
            <v>18</v>
          </cell>
          <cell r="K109">
            <v>1</v>
          </cell>
          <cell r="M109">
            <v>10</v>
          </cell>
          <cell r="O109" t="str">
            <v>001</v>
          </cell>
          <cell r="Q109">
            <v>1</v>
          </cell>
          <cell r="S109" t="str">
            <v>0.4</v>
          </cell>
          <cell r="U109" t="str">
            <v>0.05</v>
          </cell>
        </row>
        <row r="110">
          <cell r="A110" t="str">
            <v>03023500</v>
          </cell>
          <cell r="B110" t="str">
            <v>Thons rouges frais ou refrig_x0002_r_x0002_s _x0005_ l'exclusion des foies,oeufs et laitances.</v>
          </cell>
          <cell r="C110" t="str">
            <v>000</v>
          </cell>
          <cell r="E110">
            <v>38413</v>
          </cell>
          <cell r="G110">
            <v>20</v>
          </cell>
          <cell r="I110">
            <v>18</v>
          </cell>
          <cell r="K110">
            <v>1</v>
          </cell>
          <cell r="M110">
            <v>10</v>
          </cell>
          <cell r="O110" t="str">
            <v>001</v>
          </cell>
          <cell r="Q110">
            <v>1</v>
          </cell>
          <cell r="S110" t="str">
            <v>0.4</v>
          </cell>
          <cell r="U110" t="str">
            <v>0.05</v>
          </cell>
        </row>
        <row r="111">
          <cell r="A111" t="str">
            <v>03023600</v>
          </cell>
          <cell r="B111" t="str">
            <v>Thons rouges du Sud frais,refrig_x0002_r_x0002_s _x0005_ l'exclusion des foies, oeufs et laitances</v>
          </cell>
          <cell r="C111" t="str">
            <v>000</v>
          </cell>
          <cell r="E111">
            <v>38413</v>
          </cell>
          <cell r="G111">
            <v>20</v>
          </cell>
          <cell r="I111">
            <v>18</v>
          </cell>
          <cell r="K111">
            <v>1</v>
          </cell>
          <cell r="M111">
            <v>10</v>
          </cell>
          <cell r="O111" t="str">
            <v>001</v>
          </cell>
          <cell r="Q111">
            <v>1</v>
          </cell>
          <cell r="S111" t="str">
            <v>0.4</v>
          </cell>
          <cell r="U111" t="str">
            <v>0.05</v>
          </cell>
        </row>
        <row r="112">
          <cell r="A112" t="str">
            <v>03023900</v>
          </cell>
          <cell r="B112" t="str">
            <v>Thons autres que du 030231 _x0005_ 36,frais/refrig.exclus foies,oeufs,laitance</v>
          </cell>
          <cell r="C112" t="str">
            <v>000</v>
          </cell>
          <cell r="E112">
            <v>38413</v>
          </cell>
          <cell r="G112">
            <v>20</v>
          </cell>
          <cell r="I112">
            <v>18</v>
          </cell>
          <cell r="K112">
            <v>1</v>
          </cell>
          <cell r="M112">
            <v>10</v>
          </cell>
          <cell r="O112" t="str">
            <v>001</v>
          </cell>
          <cell r="Q112">
            <v>1</v>
          </cell>
          <cell r="S112" t="str">
            <v>0.4</v>
          </cell>
          <cell r="U112" t="str">
            <v>0.05</v>
          </cell>
        </row>
        <row r="113">
          <cell r="A113" t="str">
            <v>03024000</v>
          </cell>
          <cell r="B113" t="str">
            <v>Harengs,frais ou refrigeres a l'exclusion des foies,oeufs,laitances.</v>
          </cell>
          <cell r="C113" t="str">
            <v>000</v>
          </cell>
          <cell r="E113">
            <v>38413</v>
          </cell>
          <cell r="G113">
            <v>20</v>
          </cell>
          <cell r="I113">
            <v>18</v>
          </cell>
          <cell r="K113">
            <v>1</v>
          </cell>
          <cell r="M113">
            <v>10</v>
          </cell>
          <cell r="O113" t="str">
            <v>001</v>
          </cell>
          <cell r="Q113">
            <v>1</v>
          </cell>
          <cell r="S113" t="str">
            <v>0.4</v>
          </cell>
          <cell r="U113" t="str">
            <v>0.05</v>
          </cell>
        </row>
        <row r="114">
          <cell r="A114" t="str">
            <v>03025000</v>
          </cell>
          <cell r="B114" t="str">
            <v>Morues,fraiches ou refrigerees a l'exclusion des foies,oeufs,laitances</v>
          </cell>
          <cell r="C114" t="str">
            <v>000</v>
          </cell>
          <cell r="E114">
            <v>38413</v>
          </cell>
          <cell r="G114">
            <v>20</v>
          </cell>
          <cell r="I114">
            <v>18</v>
          </cell>
          <cell r="K114">
            <v>1</v>
          </cell>
          <cell r="M114">
            <v>10</v>
          </cell>
          <cell r="O114" t="str">
            <v>001</v>
          </cell>
          <cell r="Q114">
            <v>1</v>
          </cell>
          <cell r="S114" t="str">
            <v>0.4</v>
          </cell>
          <cell r="U114" t="str">
            <v>0.05</v>
          </cell>
        </row>
        <row r="115">
          <cell r="A115" t="str">
            <v>03026100</v>
          </cell>
          <cell r="B115" t="str">
            <v>Sardines fraiches,refrigerees a l'exclusion des foies,oeufs,laitances.</v>
          </cell>
          <cell r="C115" t="str">
            <v>000</v>
          </cell>
          <cell r="E115">
            <v>38413</v>
          </cell>
          <cell r="G115">
            <v>20</v>
          </cell>
          <cell r="I115">
            <v>18</v>
          </cell>
          <cell r="K115">
            <v>1</v>
          </cell>
          <cell r="M115">
            <v>10</v>
          </cell>
          <cell r="O115" t="str">
            <v>001</v>
          </cell>
          <cell r="Q115">
            <v>1</v>
          </cell>
          <cell r="S115" t="str">
            <v>0.4</v>
          </cell>
          <cell r="U115" t="str">
            <v>0.05</v>
          </cell>
        </row>
        <row r="116">
          <cell r="A116" t="str">
            <v>03026200</v>
          </cell>
          <cell r="B116" t="str">
            <v>Eglefins,frais ou refrigeres a l'exclusion des foies,oeufs,laitances.</v>
          </cell>
          <cell r="C116" t="str">
            <v>000</v>
          </cell>
          <cell r="E116">
            <v>38413</v>
          </cell>
          <cell r="G116">
            <v>20</v>
          </cell>
          <cell r="I116">
            <v>18</v>
          </cell>
          <cell r="K116">
            <v>1</v>
          </cell>
          <cell r="M116">
            <v>10</v>
          </cell>
          <cell r="O116" t="str">
            <v>001</v>
          </cell>
          <cell r="Q116">
            <v>1</v>
          </cell>
          <cell r="S116" t="str">
            <v>0.4</v>
          </cell>
          <cell r="U116" t="str">
            <v>0.05</v>
          </cell>
        </row>
        <row r="117">
          <cell r="A117" t="str">
            <v>03026300</v>
          </cell>
          <cell r="B117" t="str">
            <v>Lieus noirs,frais ou refrigeres  a l'exclusion des foies,oeufs,laitances</v>
          </cell>
          <cell r="C117" t="str">
            <v>000</v>
          </cell>
          <cell r="E117">
            <v>38413</v>
          </cell>
          <cell r="G117">
            <v>20</v>
          </cell>
          <cell r="I117">
            <v>18</v>
          </cell>
          <cell r="K117">
            <v>1</v>
          </cell>
          <cell r="M117">
            <v>10</v>
          </cell>
          <cell r="O117" t="str">
            <v>001</v>
          </cell>
          <cell r="Q117">
            <v>1</v>
          </cell>
          <cell r="S117" t="str">
            <v>0.4</v>
          </cell>
          <cell r="U117" t="str">
            <v>0.05</v>
          </cell>
        </row>
        <row r="118">
          <cell r="A118" t="str">
            <v>03026400</v>
          </cell>
          <cell r="B118" t="str">
            <v>Maquereaux,frais ou refrigeres a l'exclusion des foies,oeufs,laitances</v>
          </cell>
          <cell r="C118" t="str">
            <v>000</v>
          </cell>
          <cell r="E118">
            <v>38413</v>
          </cell>
          <cell r="G118">
            <v>20</v>
          </cell>
          <cell r="I118">
            <v>18</v>
          </cell>
          <cell r="K118">
            <v>1</v>
          </cell>
          <cell r="M118">
            <v>10</v>
          </cell>
          <cell r="O118" t="str">
            <v>001</v>
          </cell>
          <cell r="Q118">
            <v>1</v>
          </cell>
          <cell r="S118" t="str">
            <v>0.4</v>
          </cell>
          <cell r="U118" t="str">
            <v>0.05</v>
          </cell>
        </row>
        <row r="119">
          <cell r="A119" t="str">
            <v>03026500</v>
          </cell>
          <cell r="B119" t="str">
            <v>Squales,frais ou refrigeres a l'exclusion des foies,oeufs,laitances</v>
          </cell>
          <cell r="C119" t="str">
            <v>000</v>
          </cell>
          <cell r="E119">
            <v>38413</v>
          </cell>
          <cell r="G119">
            <v>20</v>
          </cell>
          <cell r="I119">
            <v>18</v>
          </cell>
          <cell r="K119">
            <v>1</v>
          </cell>
          <cell r="M119">
            <v>10</v>
          </cell>
          <cell r="O119" t="str">
            <v>001</v>
          </cell>
          <cell r="Q119">
            <v>1</v>
          </cell>
          <cell r="S119" t="str">
            <v>0.4</v>
          </cell>
          <cell r="U119" t="str">
            <v>0.05</v>
          </cell>
        </row>
        <row r="120">
          <cell r="A120" t="str">
            <v>03026600</v>
          </cell>
          <cell r="B120" t="str">
            <v>Anguilles,fraiches ou refrigerees a l'exclusion des foies,oeufs,laitances</v>
          </cell>
          <cell r="C120" t="str">
            <v>000</v>
          </cell>
          <cell r="E120">
            <v>38413</v>
          </cell>
          <cell r="G120">
            <v>20</v>
          </cell>
          <cell r="I120">
            <v>18</v>
          </cell>
          <cell r="K120">
            <v>1</v>
          </cell>
          <cell r="M120">
            <v>10</v>
          </cell>
          <cell r="O120" t="str">
            <v>001</v>
          </cell>
          <cell r="Q120">
            <v>1</v>
          </cell>
          <cell r="S120" t="str">
            <v>0.4</v>
          </cell>
          <cell r="U120" t="str">
            <v>0.05</v>
          </cell>
        </row>
        <row r="121">
          <cell r="A121" t="str">
            <v>03026910</v>
          </cell>
          <cell r="B121" t="str">
            <v>Bars (loups)</v>
          </cell>
          <cell r="C121" t="str">
            <v>000</v>
          </cell>
          <cell r="E121">
            <v>38413</v>
          </cell>
          <cell r="G121">
            <v>20</v>
          </cell>
          <cell r="I121">
            <v>18</v>
          </cell>
          <cell r="K121">
            <v>1</v>
          </cell>
          <cell r="M121">
            <v>10</v>
          </cell>
          <cell r="O121" t="str">
            <v>001</v>
          </cell>
          <cell r="Q121">
            <v>1</v>
          </cell>
          <cell r="S121" t="str">
            <v>0.4</v>
          </cell>
          <cell r="U121" t="str">
            <v>0.05</v>
          </cell>
        </row>
        <row r="122">
          <cell r="A122" t="str">
            <v>03026990</v>
          </cell>
          <cell r="B122" t="str">
            <v>Poissons, _x0005_ l'exclusion des foies, oeufs et laitances autres que ceux du nx 03026910</v>
          </cell>
          <cell r="C122" t="str">
            <v>000</v>
          </cell>
          <cell r="E122">
            <v>38413</v>
          </cell>
          <cell r="G122">
            <v>20</v>
          </cell>
          <cell r="I122">
            <v>18</v>
          </cell>
          <cell r="K122">
            <v>1</v>
          </cell>
          <cell r="M122">
            <v>10</v>
          </cell>
          <cell r="O122" t="str">
            <v>001</v>
          </cell>
          <cell r="Q122">
            <v>1</v>
          </cell>
          <cell r="S122" t="str">
            <v>0.4</v>
          </cell>
          <cell r="U122" t="str">
            <v>0.05</v>
          </cell>
        </row>
        <row r="123">
          <cell r="A123" t="str">
            <v>03027000</v>
          </cell>
          <cell r="B123" t="str">
            <v>Foies,oeufs et laitances de poissons,frais ou refrigeres</v>
          </cell>
          <cell r="C123" t="str">
            <v>000</v>
          </cell>
          <cell r="E123">
            <v>38413</v>
          </cell>
          <cell r="G123">
            <v>20</v>
          </cell>
          <cell r="I123">
            <v>18</v>
          </cell>
          <cell r="K123">
            <v>1</v>
          </cell>
          <cell r="M123">
            <v>10</v>
          </cell>
          <cell r="O123" t="str">
            <v>001</v>
          </cell>
          <cell r="Q123">
            <v>1</v>
          </cell>
          <cell r="S123" t="str">
            <v>0.4</v>
          </cell>
          <cell r="U123" t="str">
            <v>0.05</v>
          </cell>
        </row>
        <row r="124">
          <cell r="A124" t="str">
            <v>03031100</v>
          </cell>
          <cell r="B124" t="str">
            <v>Saumons du pacifique rouges cong_x0002_l_x0002_s,_x0005_ l'exclusion des foies,oeufs &amp; laitances</v>
          </cell>
          <cell r="C124" t="str">
            <v>000</v>
          </cell>
          <cell r="E124">
            <v>38413</v>
          </cell>
          <cell r="G124">
            <v>20</v>
          </cell>
          <cell r="I124">
            <v>18</v>
          </cell>
          <cell r="K124">
            <v>1</v>
          </cell>
          <cell r="M124">
            <v>10</v>
          </cell>
          <cell r="O124" t="str">
            <v>001</v>
          </cell>
          <cell r="Q124">
            <v>1</v>
          </cell>
          <cell r="S124" t="str">
            <v>0.4</v>
          </cell>
          <cell r="U124" t="str">
            <v>0.05</v>
          </cell>
        </row>
        <row r="125">
          <cell r="A125" t="str">
            <v>03031900</v>
          </cell>
          <cell r="B125" t="str">
            <v>Saumons autres que celui du 030311,cong_x0002_l_x0002_s_x0005_ l'exclusion de foies,oeufs &amp; laitances</v>
          </cell>
          <cell r="C125" t="str">
            <v>000</v>
          </cell>
          <cell r="E125">
            <v>38413</v>
          </cell>
          <cell r="G125">
            <v>20</v>
          </cell>
          <cell r="I125">
            <v>18</v>
          </cell>
          <cell r="K125">
            <v>1</v>
          </cell>
          <cell r="M125">
            <v>10</v>
          </cell>
          <cell r="O125" t="str">
            <v>001</v>
          </cell>
          <cell r="Q125">
            <v>1</v>
          </cell>
          <cell r="S125" t="str">
            <v>0.4</v>
          </cell>
          <cell r="U125" t="str">
            <v>0.05</v>
          </cell>
        </row>
        <row r="126">
          <cell r="A126" t="str">
            <v>03032100</v>
          </cell>
          <cell r="B126" t="str">
            <v>Truites,congeles a l'exclusion des foies,oeufs,laitances</v>
          </cell>
          <cell r="C126" t="str">
            <v>000</v>
          </cell>
          <cell r="E126">
            <v>38413</v>
          </cell>
          <cell r="G126">
            <v>20</v>
          </cell>
          <cell r="I126">
            <v>18</v>
          </cell>
          <cell r="K126">
            <v>1</v>
          </cell>
          <cell r="M126">
            <v>10</v>
          </cell>
          <cell r="O126" t="str">
            <v>001</v>
          </cell>
          <cell r="Q126">
            <v>1</v>
          </cell>
          <cell r="S126" t="str">
            <v>0.4</v>
          </cell>
          <cell r="U126" t="str">
            <v>0.05</v>
          </cell>
        </row>
        <row r="127">
          <cell r="A127" t="str">
            <v>03032200</v>
          </cell>
          <cell r="B127" t="str">
            <v>Saumons de l'atlantique,du danube congeles a l'exclusion foies...</v>
          </cell>
          <cell r="C127" t="str">
            <v>000</v>
          </cell>
          <cell r="E127">
            <v>38413</v>
          </cell>
          <cell r="G127">
            <v>30</v>
          </cell>
          <cell r="I127">
            <v>18</v>
          </cell>
          <cell r="K127">
            <v>1</v>
          </cell>
          <cell r="M127">
            <v>10</v>
          </cell>
          <cell r="O127" t="str">
            <v>001</v>
          </cell>
          <cell r="Q127">
            <v>1</v>
          </cell>
          <cell r="S127" t="str">
            <v>0.4</v>
          </cell>
          <cell r="U127" t="str">
            <v>0.05</v>
          </cell>
        </row>
        <row r="128">
          <cell r="A128" t="str">
            <v>03032900</v>
          </cell>
          <cell r="B128" t="str">
            <v>Salmonides,congeles a l'exclusion des foies,oeufs,laitances</v>
          </cell>
          <cell r="C128" t="str">
            <v>000</v>
          </cell>
          <cell r="E128">
            <v>38413</v>
          </cell>
          <cell r="G128">
            <v>20</v>
          </cell>
          <cell r="I128">
            <v>18</v>
          </cell>
          <cell r="K128">
            <v>1</v>
          </cell>
          <cell r="M128">
            <v>10</v>
          </cell>
          <cell r="O128" t="str">
            <v>001</v>
          </cell>
          <cell r="Q128">
            <v>1</v>
          </cell>
          <cell r="S128" t="str">
            <v>0.4</v>
          </cell>
          <cell r="U128" t="str">
            <v>0.05</v>
          </cell>
        </row>
        <row r="129">
          <cell r="A129" t="str">
            <v>03033100</v>
          </cell>
          <cell r="B129" t="str">
            <v>Fletans,congeles a l'exclusion des foies,oeufs,laitances</v>
          </cell>
          <cell r="C129" t="str">
            <v>000</v>
          </cell>
          <cell r="E129">
            <v>38413</v>
          </cell>
          <cell r="G129">
            <v>20</v>
          </cell>
          <cell r="I129">
            <v>18</v>
          </cell>
          <cell r="K129">
            <v>1</v>
          </cell>
          <cell r="M129">
            <v>10</v>
          </cell>
          <cell r="O129" t="str">
            <v>001</v>
          </cell>
          <cell r="Q129">
            <v>1</v>
          </cell>
          <cell r="S129" t="str">
            <v>0.4</v>
          </cell>
          <cell r="U129" t="str">
            <v>0.05</v>
          </cell>
        </row>
        <row r="130">
          <cell r="A130" t="str">
            <v>03033200</v>
          </cell>
          <cell r="B130" t="str">
            <v>Plies ou carrelets,congeles a l'exclusion des foies,oeufs,laitances</v>
          </cell>
          <cell r="C130" t="str">
            <v>000</v>
          </cell>
          <cell r="E130">
            <v>38413</v>
          </cell>
          <cell r="G130">
            <v>20</v>
          </cell>
          <cell r="I130">
            <v>18</v>
          </cell>
          <cell r="K130">
            <v>1</v>
          </cell>
          <cell r="M130">
            <v>10</v>
          </cell>
          <cell r="O130" t="str">
            <v>001</v>
          </cell>
          <cell r="Q130">
            <v>1</v>
          </cell>
          <cell r="S130" t="str">
            <v>0.4</v>
          </cell>
          <cell r="U130" t="str">
            <v>0.05</v>
          </cell>
        </row>
        <row r="131">
          <cell r="A131" t="str">
            <v>03033300</v>
          </cell>
          <cell r="B131" t="str">
            <v>Soles, congelees a l'exclusion des foies,oeufs,laitances</v>
          </cell>
          <cell r="C131" t="str">
            <v>000</v>
          </cell>
          <cell r="E131">
            <v>38413</v>
          </cell>
          <cell r="G131">
            <v>20</v>
          </cell>
          <cell r="I131">
            <v>18</v>
          </cell>
          <cell r="K131">
            <v>1</v>
          </cell>
          <cell r="M131">
            <v>10</v>
          </cell>
          <cell r="O131" t="str">
            <v>001</v>
          </cell>
          <cell r="Q131">
            <v>1</v>
          </cell>
          <cell r="S131" t="str">
            <v>0.4</v>
          </cell>
          <cell r="U131" t="str">
            <v>0.05</v>
          </cell>
        </row>
        <row r="132">
          <cell r="A132" t="str">
            <v>03033900</v>
          </cell>
          <cell r="B132" t="str">
            <v>Poissons plats,congeles,autres que ceux du 030331 _x0005_030333,exclus foies,oeufs,laitances</v>
          </cell>
          <cell r="C132" t="str">
            <v>000</v>
          </cell>
          <cell r="E132">
            <v>38413</v>
          </cell>
          <cell r="G132">
            <v>20</v>
          </cell>
          <cell r="I132">
            <v>18</v>
          </cell>
          <cell r="K132">
            <v>1</v>
          </cell>
          <cell r="M132">
            <v>10</v>
          </cell>
          <cell r="O132" t="str">
            <v>001</v>
          </cell>
          <cell r="Q132">
            <v>1</v>
          </cell>
          <cell r="S132" t="str">
            <v>0.4</v>
          </cell>
          <cell r="U132" t="str">
            <v>0.05</v>
          </cell>
        </row>
        <row r="133">
          <cell r="A133" t="str">
            <v>03034100</v>
          </cell>
          <cell r="B133" t="str">
            <v>Thons blancs ou germons,congeles a l'exclusion des foies,oeufs,laitances</v>
          </cell>
          <cell r="C133" t="str">
            <v>000</v>
          </cell>
          <cell r="E133">
            <v>38413</v>
          </cell>
          <cell r="G133">
            <v>20</v>
          </cell>
          <cell r="I133">
            <v>18</v>
          </cell>
          <cell r="K133">
            <v>1</v>
          </cell>
          <cell r="M133">
            <v>10</v>
          </cell>
          <cell r="O133" t="str">
            <v>001</v>
          </cell>
          <cell r="Q133">
            <v>1</v>
          </cell>
          <cell r="S133" t="str">
            <v>0.4</v>
          </cell>
          <cell r="U133" t="str">
            <v>0.05</v>
          </cell>
        </row>
        <row r="134">
          <cell r="A134" t="str">
            <v>03034200</v>
          </cell>
          <cell r="B134" t="str">
            <v>Thons a nageoires jaunes,congeles a l'exclusion des foies,oeufs,laitances</v>
          </cell>
          <cell r="C134" t="str">
            <v>000</v>
          </cell>
          <cell r="E134">
            <v>38413</v>
          </cell>
          <cell r="G134">
            <v>20</v>
          </cell>
          <cell r="I134">
            <v>18</v>
          </cell>
          <cell r="K134">
            <v>1</v>
          </cell>
          <cell r="M134">
            <v>10</v>
          </cell>
          <cell r="O134" t="str">
            <v>001</v>
          </cell>
          <cell r="Q134">
            <v>1</v>
          </cell>
          <cell r="S134" t="str">
            <v>0.4</v>
          </cell>
          <cell r="U134" t="str">
            <v>0.05</v>
          </cell>
        </row>
        <row r="135">
          <cell r="A135" t="str">
            <v>03034300</v>
          </cell>
          <cell r="B135" t="str">
            <v>Listaos ou bonites _x0005_ ventre raye,congelees,a l'exclusion des foies,oeufs..</v>
          </cell>
          <cell r="C135" t="str">
            <v>000</v>
          </cell>
          <cell r="E135">
            <v>38413</v>
          </cell>
          <cell r="G135">
            <v>20</v>
          </cell>
          <cell r="I135">
            <v>18</v>
          </cell>
          <cell r="K135">
            <v>1</v>
          </cell>
          <cell r="M135">
            <v>10</v>
          </cell>
          <cell r="O135" t="str">
            <v>001</v>
          </cell>
          <cell r="Q135">
            <v>1</v>
          </cell>
          <cell r="S135" t="str">
            <v>0.4</v>
          </cell>
          <cell r="U135" t="str">
            <v>0.05</v>
          </cell>
        </row>
        <row r="136">
          <cell r="A136" t="str">
            <v>03034400</v>
          </cell>
          <cell r="B136" t="str">
            <v>Thons obses cong_x0002_l_x0002_s _x0005_ l'exclusion des foies, oeufs &amp; laitances</v>
          </cell>
          <cell r="C136" t="str">
            <v>000</v>
          </cell>
          <cell r="E136">
            <v>38413</v>
          </cell>
          <cell r="G136">
            <v>20</v>
          </cell>
          <cell r="I136">
            <v>18</v>
          </cell>
          <cell r="K136">
            <v>1</v>
          </cell>
          <cell r="M136">
            <v>10</v>
          </cell>
          <cell r="O136" t="str">
            <v>001</v>
          </cell>
          <cell r="Q136">
            <v>1</v>
          </cell>
          <cell r="S136" t="str">
            <v>0.4</v>
          </cell>
          <cell r="U136" t="str">
            <v>0.05</v>
          </cell>
        </row>
        <row r="137">
          <cell r="A137" t="str">
            <v>03034500</v>
          </cell>
          <cell r="B137" t="str">
            <v>Thons rouges cong_x0002_l_x0002_s _x0005_ l'exclusion des foies, oeufs &amp; laitances</v>
          </cell>
          <cell r="C137" t="str">
            <v>000</v>
          </cell>
          <cell r="E137">
            <v>38413</v>
          </cell>
          <cell r="G137">
            <v>20</v>
          </cell>
          <cell r="I137">
            <v>18</v>
          </cell>
          <cell r="K137">
            <v>1</v>
          </cell>
          <cell r="M137">
            <v>10</v>
          </cell>
          <cell r="O137" t="str">
            <v>001</v>
          </cell>
          <cell r="Q137">
            <v>1</v>
          </cell>
          <cell r="S137" t="str">
            <v>0.4</v>
          </cell>
          <cell r="U137" t="str">
            <v>0.05</v>
          </cell>
        </row>
        <row r="138">
          <cell r="A138" t="str">
            <v>03034600</v>
          </cell>
          <cell r="B138" t="str">
            <v>Thons rouges du Sud cong_x0002_l_x0002_s, _x0005_ l'exclusion des foies, oeufs &amp; laitances</v>
          </cell>
          <cell r="C138" t="str">
            <v>000</v>
          </cell>
          <cell r="E138">
            <v>38413</v>
          </cell>
          <cell r="G138">
            <v>20</v>
          </cell>
          <cell r="I138">
            <v>18</v>
          </cell>
          <cell r="K138">
            <v>1</v>
          </cell>
          <cell r="M138">
            <v>10</v>
          </cell>
          <cell r="O138" t="str">
            <v>001</v>
          </cell>
          <cell r="Q138">
            <v>1</v>
          </cell>
          <cell r="S138" t="str">
            <v>0.4</v>
          </cell>
          <cell r="U138" t="str">
            <v>0.05</v>
          </cell>
        </row>
        <row r="139">
          <cell r="A139" t="str">
            <v>03034900</v>
          </cell>
          <cell r="B139" t="str">
            <v>Thons autres que du 030341 &amp; 030346 congel_x0002_s a l'exclus.des foies,oeufs,laitances</v>
          </cell>
          <cell r="C139" t="str">
            <v>000</v>
          </cell>
          <cell r="E139">
            <v>38413</v>
          </cell>
          <cell r="G139">
            <v>20</v>
          </cell>
          <cell r="I139">
            <v>18</v>
          </cell>
          <cell r="K139">
            <v>1</v>
          </cell>
          <cell r="M139">
            <v>10</v>
          </cell>
          <cell r="O139" t="str">
            <v>001</v>
          </cell>
          <cell r="Q139">
            <v>1</v>
          </cell>
          <cell r="S139" t="str">
            <v>0.4</v>
          </cell>
          <cell r="U139" t="str">
            <v>0.05</v>
          </cell>
        </row>
        <row r="140">
          <cell r="A140" t="str">
            <v>03035000</v>
          </cell>
          <cell r="B140" t="str">
            <v>Harengs,congeles a l'exclusion des foies,oeufs,laitances</v>
          </cell>
          <cell r="C140" t="str">
            <v>000</v>
          </cell>
          <cell r="E140">
            <v>38413</v>
          </cell>
          <cell r="G140">
            <v>20</v>
          </cell>
          <cell r="I140">
            <v>18</v>
          </cell>
          <cell r="K140">
            <v>1</v>
          </cell>
          <cell r="M140">
            <v>10</v>
          </cell>
          <cell r="O140" t="str">
            <v>001</v>
          </cell>
          <cell r="Q140">
            <v>1</v>
          </cell>
          <cell r="S140" t="str">
            <v>0.4</v>
          </cell>
          <cell r="U140" t="str">
            <v>0.05</v>
          </cell>
        </row>
        <row r="141">
          <cell r="A141" t="str">
            <v>03036000</v>
          </cell>
          <cell r="B141" t="str">
            <v>Morues,congelees a l'exclusion des foies,oeufs,laitances</v>
          </cell>
          <cell r="C141" t="str">
            <v>000</v>
          </cell>
          <cell r="E141">
            <v>38413</v>
          </cell>
          <cell r="G141">
            <v>20</v>
          </cell>
          <cell r="I141">
            <v>18</v>
          </cell>
          <cell r="K141">
            <v>1</v>
          </cell>
          <cell r="M141">
            <v>10</v>
          </cell>
          <cell r="O141" t="str">
            <v>001</v>
          </cell>
          <cell r="Q141">
            <v>1</v>
          </cell>
          <cell r="S141" t="str">
            <v>0.4</v>
          </cell>
          <cell r="U141" t="str">
            <v>0.05</v>
          </cell>
        </row>
        <row r="142">
          <cell r="A142" t="str">
            <v>03037100</v>
          </cell>
          <cell r="B142" t="str">
            <v>Sardines,sprats ou esprots,congeles a l'exclusion des foies,oeufs,laitance</v>
          </cell>
          <cell r="C142" t="str">
            <v>000</v>
          </cell>
          <cell r="E142">
            <v>38413</v>
          </cell>
          <cell r="G142">
            <v>20</v>
          </cell>
          <cell r="I142">
            <v>18</v>
          </cell>
          <cell r="K142">
            <v>1</v>
          </cell>
          <cell r="M142">
            <v>10</v>
          </cell>
          <cell r="O142" t="str">
            <v>001</v>
          </cell>
          <cell r="Q142">
            <v>1</v>
          </cell>
          <cell r="S142" t="str">
            <v>0.4</v>
          </cell>
          <cell r="U142" t="str">
            <v>0.05</v>
          </cell>
        </row>
        <row r="143">
          <cell r="A143" t="str">
            <v>03037200</v>
          </cell>
          <cell r="B143" t="str">
            <v>Eglefins,congeles a l'exclusion des foies,oeufs,laitances</v>
          </cell>
          <cell r="C143" t="str">
            <v>000</v>
          </cell>
          <cell r="E143">
            <v>38413</v>
          </cell>
          <cell r="G143">
            <v>20</v>
          </cell>
          <cell r="I143">
            <v>18</v>
          </cell>
          <cell r="K143">
            <v>1</v>
          </cell>
          <cell r="M143">
            <v>10</v>
          </cell>
          <cell r="O143" t="str">
            <v>001</v>
          </cell>
          <cell r="Q143">
            <v>1</v>
          </cell>
          <cell r="S143" t="str">
            <v>0.4</v>
          </cell>
          <cell r="U143" t="str">
            <v>0.05</v>
          </cell>
        </row>
        <row r="144">
          <cell r="A144" t="str">
            <v>03037300</v>
          </cell>
          <cell r="B144" t="str">
            <v>Lieus noirs,congeles a l'exclusion des foies, oeufs,laitances</v>
          </cell>
          <cell r="C144" t="str">
            <v>000</v>
          </cell>
          <cell r="E144">
            <v>38413</v>
          </cell>
          <cell r="G144">
            <v>20</v>
          </cell>
          <cell r="I144">
            <v>18</v>
          </cell>
          <cell r="K144">
            <v>1</v>
          </cell>
          <cell r="M144">
            <v>10</v>
          </cell>
          <cell r="O144" t="str">
            <v>001</v>
          </cell>
          <cell r="Q144">
            <v>1</v>
          </cell>
          <cell r="S144" t="str">
            <v>0.4</v>
          </cell>
          <cell r="U144" t="str">
            <v>0.05</v>
          </cell>
        </row>
        <row r="145">
          <cell r="A145" t="str">
            <v>03037400</v>
          </cell>
          <cell r="B145" t="str">
            <v>Maquereaux,congeles a l'exclusion des foies,oeufs,laitances</v>
          </cell>
          <cell r="C145" t="str">
            <v>000</v>
          </cell>
          <cell r="E145">
            <v>38413</v>
          </cell>
          <cell r="G145">
            <v>20</v>
          </cell>
          <cell r="I145">
            <v>18</v>
          </cell>
          <cell r="K145">
            <v>1</v>
          </cell>
          <cell r="M145">
            <v>10</v>
          </cell>
          <cell r="O145" t="str">
            <v>001</v>
          </cell>
          <cell r="Q145">
            <v>1</v>
          </cell>
          <cell r="S145" t="str">
            <v>0.4</v>
          </cell>
          <cell r="U145" t="str">
            <v>0.05</v>
          </cell>
        </row>
        <row r="146">
          <cell r="A146" t="str">
            <v>03037500</v>
          </cell>
          <cell r="B146" t="str">
            <v>Squales,congeles a l'exclusion des foies,oeufs,laitances</v>
          </cell>
          <cell r="C146" t="str">
            <v>000</v>
          </cell>
          <cell r="E146">
            <v>38413</v>
          </cell>
          <cell r="G146">
            <v>20</v>
          </cell>
          <cell r="I146">
            <v>18</v>
          </cell>
          <cell r="K146">
            <v>1</v>
          </cell>
          <cell r="M146">
            <v>10</v>
          </cell>
          <cell r="O146" t="str">
            <v>001</v>
          </cell>
          <cell r="Q146">
            <v>1</v>
          </cell>
          <cell r="S146" t="str">
            <v>0.4</v>
          </cell>
          <cell r="U146" t="str">
            <v>0.05</v>
          </cell>
        </row>
        <row r="147">
          <cell r="A147" t="str">
            <v>03037600</v>
          </cell>
          <cell r="B147" t="str">
            <v>Anguilles,congelees a l'exclusion des foies,oeufs,laitances</v>
          </cell>
          <cell r="C147" t="str">
            <v>000</v>
          </cell>
          <cell r="E147">
            <v>38413</v>
          </cell>
          <cell r="G147">
            <v>20</v>
          </cell>
          <cell r="I147">
            <v>18</v>
          </cell>
          <cell r="K147">
            <v>1</v>
          </cell>
          <cell r="M147">
            <v>10</v>
          </cell>
          <cell r="O147" t="str">
            <v>001</v>
          </cell>
          <cell r="Q147">
            <v>1</v>
          </cell>
          <cell r="S147" t="str">
            <v>0.4</v>
          </cell>
          <cell r="U147" t="str">
            <v>0.05</v>
          </cell>
        </row>
        <row r="148">
          <cell r="A148" t="str">
            <v>03037700</v>
          </cell>
          <cell r="B148" t="str">
            <v>Bars,congeles a l'exclusion des foies,oeufs,laitances</v>
          </cell>
          <cell r="C148" t="str">
            <v>000</v>
          </cell>
          <cell r="E148">
            <v>38413</v>
          </cell>
          <cell r="G148">
            <v>20</v>
          </cell>
          <cell r="I148">
            <v>18</v>
          </cell>
          <cell r="K148">
            <v>1</v>
          </cell>
          <cell r="M148">
            <v>10</v>
          </cell>
          <cell r="O148" t="str">
            <v>001</v>
          </cell>
          <cell r="Q148">
            <v>1</v>
          </cell>
          <cell r="S148" t="str">
            <v>0.4</v>
          </cell>
          <cell r="U148" t="str">
            <v>0.05</v>
          </cell>
        </row>
        <row r="149">
          <cell r="A149" t="str">
            <v>03037800</v>
          </cell>
          <cell r="B149" t="str">
            <v>Merlus,congeles a l'exclusion des foies, oeufs, laitances</v>
          </cell>
          <cell r="C149" t="str">
            <v>000</v>
          </cell>
          <cell r="E149">
            <v>38413</v>
          </cell>
          <cell r="G149">
            <v>20</v>
          </cell>
          <cell r="I149">
            <v>18</v>
          </cell>
          <cell r="K149">
            <v>1</v>
          </cell>
          <cell r="M149">
            <v>10</v>
          </cell>
          <cell r="O149" t="str">
            <v>001</v>
          </cell>
          <cell r="Q149">
            <v>1</v>
          </cell>
          <cell r="S149" t="str">
            <v>0.4</v>
          </cell>
          <cell r="U149" t="str">
            <v>0.05</v>
          </cell>
        </row>
        <row r="150">
          <cell r="A150" t="str">
            <v>03037900</v>
          </cell>
          <cell r="B150" t="str">
            <v>Poissons autres que du 0301 _x0005_ 030378,congel_x0002_s _x0005_ l'exclusion des foies,oeufs,laitances</v>
          </cell>
          <cell r="C150" t="str">
            <v>000</v>
          </cell>
          <cell r="E150">
            <v>38413</v>
          </cell>
          <cell r="G150">
            <v>20</v>
          </cell>
          <cell r="I150">
            <v>18</v>
          </cell>
          <cell r="K150">
            <v>1</v>
          </cell>
          <cell r="M150">
            <v>10</v>
          </cell>
          <cell r="O150" t="str">
            <v>001</v>
          </cell>
          <cell r="Q150">
            <v>1</v>
          </cell>
          <cell r="S150" t="str">
            <v>0.4</v>
          </cell>
          <cell r="U150" t="str">
            <v>0.05</v>
          </cell>
        </row>
        <row r="151">
          <cell r="A151" t="str">
            <v>03038000</v>
          </cell>
          <cell r="B151" t="str">
            <v>Foies oeufs et laitances de poissons,congeles</v>
          </cell>
          <cell r="C151" t="str">
            <v>000</v>
          </cell>
          <cell r="E151">
            <v>38413</v>
          </cell>
          <cell r="G151">
            <v>30</v>
          </cell>
          <cell r="H151">
            <v>30</v>
          </cell>
          <cell r="I151">
            <v>18</v>
          </cell>
          <cell r="K151">
            <v>1</v>
          </cell>
          <cell r="M151">
            <v>10</v>
          </cell>
          <cell r="O151" t="str">
            <v>001</v>
          </cell>
          <cell r="Q151">
            <v>1</v>
          </cell>
          <cell r="S151" t="str">
            <v>0.4</v>
          </cell>
          <cell r="U151" t="str">
            <v>0.05</v>
          </cell>
        </row>
        <row r="152">
          <cell r="A152" t="str">
            <v>03041000</v>
          </cell>
          <cell r="B152" t="str">
            <v>Filets et chair  de poissons,frais ou refrigeres</v>
          </cell>
          <cell r="C152" t="str">
            <v>000</v>
          </cell>
          <cell r="E152">
            <v>38413</v>
          </cell>
          <cell r="G152">
            <v>30</v>
          </cell>
          <cell r="I152">
            <v>18</v>
          </cell>
          <cell r="K152">
            <v>1</v>
          </cell>
          <cell r="M152">
            <v>10</v>
          </cell>
          <cell r="O152" t="str">
            <v>001</v>
          </cell>
          <cell r="Q152">
            <v>1</v>
          </cell>
          <cell r="S152" t="str">
            <v>0.4</v>
          </cell>
          <cell r="U152" t="str">
            <v>0.05</v>
          </cell>
        </row>
        <row r="153">
          <cell r="A153" t="str">
            <v>03042000</v>
          </cell>
          <cell r="B153" t="str">
            <v>Filets de poissons,congeles</v>
          </cell>
          <cell r="C153" t="str">
            <v>000</v>
          </cell>
          <cell r="E153">
            <v>38413</v>
          </cell>
          <cell r="G153">
            <v>30</v>
          </cell>
          <cell r="I153">
            <v>18</v>
          </cell>
          <cell r="K153">
            <v>1</v>
          </cell>
          <cell r="M153">
            <v>10</v>
          </cell>
          <cell r="O153" t="str">
            <v>001</v>
          </cell>
          <cell r="Q153">
            <v>1</v>
          </cell>
          <cell r="S153" t="str">
            <v>0.4</v>
          </cell>
          <cell r="U153" t="str">
            <v>0.05</v>
          </cell>
        </row>
        <row r="154">
          <cell r="A154" t="str">
            <v>03049000</v>
          </cell>
          <cell r="B154" t="str">
            <v>Chair de poissons,congelee,(meme hachee) autre que du 030410 et 20</v>
          </cell>
          <cell r="C154" t="str">
            <v>000</v>
          </cell>
          <cell r="E154">
            <v>38413</v>
          </cell>
          <cell r="G154">
            <v>30</v>
          </cell>
          <cell r="I154">
            <v>18</v>
          </cell>
          <cell r="K154">
            <v>1</v>
          </cell>
          <cell r="M154">
            <v>10</v>
          </cell>
          <cell r="O154" t="str">
            <v>001</v>
          </cell>
          <cell r="Q154">
            <v>1</v>
          </cell>
          <cell r="S154" t="str">
            <v>0.4</v>
          </cell>
          <cell r="U154" t="str">
            <v>0.05</v>
          </cell>
        </row>
        <row r="155">
          <cell r="A155" t="str">
            <v>03051000</v>
          </cell>
          <cell r="B155" t="str">
            <v>Farine  de poisson, propre a l'alimentation humaine</v>
          </cell>
          <cell r="C155" t="str">
            <v>000</v>
          </cell>
          <cell r="E155">
            <v>38413</v>
          </cell>
          <cell r="G155">
            <v>20</v>
          </cell>
          <cell r="I155">
            <v>18</v>
          </cell>
          <cell r="K155">
            <v>1</v>
          </cell>
          <cell r="M155">
            <v>10</v>
          </cell>
          <cell r="O155" t="str">
            <v>001</v>
          </cell>
          <cell r="Q155">
            <v>1</v>
          </cell>
          <cell r="S155" t="str">
            <v>0.4</v>
          </cell>
          <cell r="U155" t="str">
            <v>0.05</v>
          </cell>
        </row>
        <row r="156">
          <cell r="A156" t="str">
            <v>03052000</v>
          </cell>
          <cell r="B156" t="str">
            <v>Foies,oeufs,laitances de poissons,sales,seches,fumes ou en saumure</v>
          </cell>
          <cell r="C156" t="str">
            <v>000</v>
          </cell>
          <cell r="E156">
            <v>38413</v>
          </cell>
          <cell r="G156">
            <v>20</v>
          </cell>
          <cell r="H156">
            <v>30</v>
          </cell>
          <cell r="I156">
            <v>18</v>
          </cell>
          <cell r="K156">
            <v>1</v>
          </cell>
          <cell r="M156">
            <v>10</v>
          </cell>
          <cell r="O156" t="str">
            <v>001</v>
          </cell>
          <cell r="Q156">
            <v>1</v>
          </cell>
          <cell r="S156" t="str">
            <v>0.4</v>
          </cell>
          <cell r="U156" t="str">
            <v>0.05</v>
          </cell>
        </row>
        <row r="157">
          <cell r="A157" t="str">
            <v>03053010</v>
          </cell>
          <cell r="B157" t="str">
            <v>Filets de hareng s_x0002_ch_x0002_s,sal_x0002_s ou en saumuremais non fum_x0002_s.</v>
          </cell>
          <cell r="C157" t="str">
            <v>000</v>
          </cell>
          <cell r="E157">
            <v>38413</v>
          </cell>
          <cell r="G157">
            <v>20</v>
          </cell>
          <cell r="I157">
            <v>18</v>
          </cell>
          <cell r="K157">
            <v>1</v>
          </cell>
          <cell r="M157">
            <v>10</v>
          </cell>
          <cell r="O157" t="str">
            <v>001</v>
          </cell>
          <cell r="Q157">
            <v>1</v>
          </cell>
          <cell r="S157" t="str">
            <v>0.4</v>
          </cell>
          <cell r="U157" t="str">
            <v>0.05</v>
          </cell>
        </row>
        <row r="158">
          <cell r="A158" t="str">
            <v>03053020</v>
          </cell>
          <cell r="B158" t="str">
            <v>Filets de morue &amp; de fl_x0002_tans s_x0002_ch_x0002_s,sal_x0002_s ou en saumure mais non fum_x0002_s.</v>
          </cell>
          <cell r="C158" t="str">
            <v>000</v>
          </cell>
          <cell r="E158">
            <v>38413</v>
          </cell>
          <cell r="G158">
            <v>20</v>
          </cell>
          <cell r="I158">
            <v>18</v>
          </cell>
          <cell r="K158">
            <v>1</v>
          </cell>
          <cell r="M158">
            <v>10</v>
          </cell>
          <cell r="O158" t="str">
            <v>001</v>
          </cell>
          <cell r="Q158">
            <v>1</v>
          </cell>
          <cell r="S158" t="str">
            <v>0.4</v>
          </cell>
          <cell r="U158" t="str">
            <v>0.05</v>
          </cell>
        </row>
        <row r="159">
          <cell r="A159" t="str">
            <v>03053030</v>
          </cell>
          <cell r="B159" t="str">
            <v>Filets de sardine s_x0002_ch_x0002_s,sal_x0002_s ou en saumure mais non fum_x0002_s.</v>
          </cell>
          <cell r="C159" t="str">
            <v>000</v>
          </cell>
          <cell r="E159">
            <v>38413</v>
          </cell>
          <cell r="G159">
            <v>20</v>
          </cell>
          <cell r="I159">
            <v>18</v>
          </cell>
          <cell r="K159">
            <v>1</v>
          </cell>
          <cell r="M159">
            <v>10</v>
          </cell>
          <cell r="O159" t="str">
            <v>001</v>
          </cell>
          <cell r="Q159">
            <v>1</v>
          </cell>
          <cell r="S159" t="str">
            <v>0.4</v>
          </cell>
          <cell r="U159" t="str">
            <v>0.05</v>
          </cell>
        </row>
        <row r="160">
          <cell r="A160" t="str">
            <v>03053091</v>
          </cell>
          <cell r="B160" t="str">
            <v>Filets de poissons,autres du 03053010 _x0005_ 30s_x0002_ch_x0002_s,sal_x0002_s,saumure en caisses ou bo_x000C_tes</v>
          </cell>
          <cell r="C160" t="str">
            <v>000</v>
          </cell>
          <cell r="E160">
            <v>38413</v>
          </cell>
          <cell r="G160">
            <v>20</v>
          </cell>
          <cell r="I160">
            <v>18</v>
          </cell>
          <cell r="K160">
            <v>1</v>
          </cell>
          <cell r="M160">
            <v>10</v>
          </cell>
          <cell r="O160" t="str">
            <v>001</v>
          </cell>
          <cell r="Q160">
            <v>1</v>
          </cell>
          <cell r="S160" t="str">
            <v>0.4</v>
          </cell>
          <cell r="U160" t="str">
            <v>0.05</v>
          </cell>
        </row>
        <row r="161">
          <cell r="A161" t="str">
            <v>03053099</v>
          </cell>
          <cell r="B161" t="str">
            <v>Filets de poissons autres que 03053010 _x0005_ 30s_x0002_ch,sal,saum pr_x0002_sent_x0002_s autrmt que03053091</v>
          </cell>
          <cell r="C161" t="str">
            <v>000</v>
          </cell>
          <cell r="E161">
            <v>38413</v>
          </cell>
          <cell r="G161">
            <v>20</v>
          </cell>
          <cell r="I161">
            <v>18</v>
          </cell>
          <cell r="K161">
            <v>1</v>
          </cell>
          <cell r="M161">
            <v>10</v>
          </cell>
          <cell r="O161" t="str">
            <v>001</v>
          </cell>
          <cell r="Q161">
            <v>1</v>
          </cell>
          <cell r="S161" t="str">
            <v>0.4</v>
          </cell>
          <cell r="U161" t="str">
            <v>0.05</v>
          </cell>
        </row>
        <row r="162">
          <cell r="A162" t="str">
            <v>03054100</v>
          </cell>
          <cell r="B162" t="str">
            <v>Saumons du pacifique,atlantique ,danube,fumes y.c les filets</v>
          </cell>
          <cell r="C162" t="str">
            <v>000</v>
          </cell>
          <cell r="E162">
            <v>38413</v>
          </cell>
          <cell r="G162">
            <v>20</v>
          </cell>
          <cell r="H162">
            <v>30</v>
          </cell>
          <cell r="I162">
            <v>18</v>
          </cell>
          <cell r="K162">
            <v>1</v>
          </cell>
          <cell r="M162">
            <v>10</v>
          </cell>
          <cell r="O162" t="str">
            <v>001</v>
          </cell>
          <cell r="Q162">
            <v>1</v>
          </cell>
          <cell r="S162" t="str">
            <v>0.4</v>
          </cell>
          <cell r="U162" t="str">
            <v>0.05</v>
          </cell>
        </row>
        <row r="163">
          <cell r="A163" t="str">
            <v>03054200</v>
          </cell>
          <cell r="B163" t="str">
            <v>Harengs fumes,y.c les filets</v>
          </cell>
          <cell r="C163" t="str">
            <v>000</v>
          </cell>
          <cell r="E163">
            <v>38413</v>
          </cell>
          <cell r="G163">
            <v>20</v>
          </cell>
          <cell r="I163">
            <v>18</v>
          </cell>
          <cell r="K163">
            <v>1</v>
          </cell>
          <cell r="M163">
            <v>10</v>
          </cell>
          <cell r="O163" t="str">
            <v>001</v>
          </cell>
          <cell r="Q163">
            <v>1</v>
          </cell>
          <cell r="S163" t="str">
            <v>0.4</v>
          </cell>
          <cell r="U163" t="str">
            <v>0.05</v>
          </cell>
        </row>
        <row r="164">
          <cell r="A164" t="str">
            <v>03054910</v>
          </cell>
          <cell r="B164" t="str">
            <v>Morues et fl_x0002_tans.</v>
          </cell>
          <cell r="C164" t="str">
            <v>000</v>
          </cell>
          <cell r="E164">
            <v>38413</v>
          </cell>
          <cell r="G164">
            <v>20</v>
          </cell>
          <cell r="I164">
            <v>18</v>
          </cell>
          <cell r="K164">
            <v>1</v>
          </cell>
          <cell r="M164">
            <v>10</v>
          </cell>
          <cell r="O164" t="str">
            <v>001</v>
          </cell>
          <cell r="Q164">
            <v>1</v>
          </cell>
          <cell r="S164" t="str">
            <v>0.4</v>
          </cell>
          <cell r="U164" t="str">
            <v>0.05</v>
          </cell>
        </row>
        <row r="165">
          <cell r="A165" t="str">
            <v>03054920</v>
          </cell>
          <cell r="B165" t="str">
            <v>Sardines fum_x0002_es.</v>
          </cell>
          <cell r="C165" t="str">
            <v>000</v>
          </cell>
          <cell r="E165">
            <v>38413</v>
          </cell>
          <cell r="G165">
            <v>20</v>
          </cell>
          <cell r="I165">
            <v>18</v>
          </cell>
          <cell r="K165">
            <v>1</v>
          </cell>
          <cell r="M165">
            <v>10</v>
          </cell>
          <cell r="O165" t="str">
            <v>001</v>
          </cell>
          <cell r="Q165">
            <v>1</v>
          </cell>
          <cell r="S165" t="str">
            <v>0.4</v>
          </cell>
          <cell r="U165" t="str">
            <v>0.05</v>
          </cell>
        </row>
        <row r="166">
          <cell r="A166" t="str">
            <v>03054991</v>
          </cell>
          <cell r="B166" t="str">
            <v>Poissons autres que 030541 _x0005_ 03054919,fum_x0002_s pr_x0002_sent_x0002_s en caisses ou en bo_x000C_tes</v>
          </cell>
          <cell r="C166" t="str">
            <v>000</v>
          </cell>
          <cell r="E166">
            <v>38413</v>
          </cell>
          <cell r="G166">
            <v>20</v>
          </cell>
          <cell r="I166">
            <v>18</v>
          </cell>
          <cell r="K166">
            <v>1</v>
          </cell>
          <cell r="M166">
            <v>10</v>
          </cell>
          <cell r="O166" t="str">
            <v>001</v>
          </cell>
          <cell r="Q166">
            <v>1</v>
          </cell>
          <cell r="S166" t="str">
            <v>0.4</v>
          </cell>
          <cell r="U166" t="str">
            <v>0.05</v>
          </cell>
        </row>
        <row r="167">
          <cell r="A167" t="str">
            <v>03054999</v>
          </cell>
          <cell r="B167" t="str">
            <v>Poissons fum_x0002_s autres que 030541 _x0005_ 030591 pr_x0002_sent_x0002_s autre qu'en caisses ou en bo_x000C_tes</v>
          </cell>
          <cell r="C167" t="str">
            <v>000</v>
          </cell>
          <cell r="E167">
            <v>38413</v>
          </cell>
          <cell r="G167">
            <v>20</v>
          </cell>
          <cell r="I167">
            <v>18</v>
          </cell>
          <cell r="K167">
            <v>1</v>
          </cell>
          <cell r="M167">
            <v>10</v>
          </cell>
          <cell r="O167" t="str">
            <v>001</v>
          </cell>
          <cell r="Q167">
            <v>1</v>
          </cell>
          <cell r="S167" t="str">
            <v>0.4</v>
          </cell>
          <cell r="U167" t="str">
            <v>0.05</v>
          </cell>
        </row>
        <row r="168">
          <cell r="A168" t="str">
            <v>03055110</v>
          </cell>
          <cell r="B168" t="str">
            <v>Stockfish s_x0002_ch_x0002_s,m_x0008_me sal_x0002_s mais non fum_x0002_s</v>
          </cell>
          <cell r="C168" t="str">
            <v>000</v>
          </cell>
          <cell r="E168">
            <v>38413</v>
          </cell>
          <cell r="G168">
            <v>20</v>
          </cell>
          <cell r="I168">
            <v>18</v>
          </cell>
          <cell r="K168">
            <v>1</v>
          </cell>
          <cell r="M168">
            <v>10</v>
          </cell>
          <cell r="O168" t="str">
            <v>001</v>
          </cell>
          <cell r="Q168">
            <v>1</v>
          </cell>
          <cell r="S168" t="str">
            <v>0.4</v>
          </cell>
          <cell r="U168" t="str">
            <v>0.05</v>
          </cell>
        </row>
        <row r="169">
          <cell r="A169" t="str">
            <v>03055120</v>
          </cell>
          <cell r="B169" t="str">
            <v>klippfish s_x0002_ch_x0002_s, m_x0008_me sal_x0002_s mais non fum_x0002_s</v>
          </cell>
          <cell r="C169" t="str">
            <v>000</v>
          </cell>
          <cell r="E169">
            <v>38413</v>
          </cell>
          <cell r="G169">
            <v>20</v>
          </cell>
          <cell r="I169">
            <v>18</v>
          </cell>
          <cell r="K169">
            <v>1</v>
          </cell>
          <cell r="M169">
            <v>10</v>
          </cell>
          <cell r="O169" t="str">
            <v>001</v>
          </cell>
          <cell r="Q169">
            <v>1</v>
          </cell>
          <cell r="S169" t="str">
            <v>0.4</v>
          </cell>
          <cell r="U169" t="str">
            <v>0.05</v>
          </cell>
        </row>
        <row r="170">
          <cell r="A170" t="str">
            <v>03055190</v>
          </cell>
          <cell r="B170" t="str">
            <v>Morues,autres que stock &amp; clipfish s_x0002_ch_x0002_es m_x0008_me sal_x0002_es mais non fum_x0002_es</v>
          </cell>
          <cell r="C170" t="str">
            <v>000</v>
          </cell>
          <cell r="E170">
            <v>38413</v>
          </cell>
          <cell r="G170">
            <v>20</v>
          </cell>
          <cell r="I170">
            <v>18</v>
          </cell>
          <cell r="K170">
            <v>1</v>
          </cell>
          <cell r="M170">
            <v>10</v>
          </cell>
          <cell r="O170" t="str">
            <v>001</v>
          </cell>
          <cell r="Q170">
            <v>1</v>
          </cell>
          <cell r="S170" t="str">
            <v>0.4</v>
          </cell>
          <cell r="U170" t="str">
            <v>0.05</v>
          </cell>
        </row>
        <row r="171">
          <cell r="A171" t="str">
            <v>03055910</v>
          </cell>
          <cell r="B171" t="str">
            <v>Fl_x0002_tans s_x0002_ch_x0002_s,m_x0008_me sal_x0002_s mais non fum_x0002_s</v>
          </cell>
          <cell r="C171" t="str">
            <v>000</v>
          </cell>
          <cell r="E171">
            <v>38413</v>
          </cell>
          <cell r="G171">
            <v>20</v>
          </cell>
          <cell r="I171">
            <v>18</v>
          </cell>
          <cell r="K171">
            <v>1</v>
          </cell>
          <cell r="M171">
            <v>10</v>
          </cell>
          <cell r="O171" t="str">
            <v>001</v>
          </cell>
          <cell r="Q171">
            <v>1</v>
          </cell>
          <cell r="S171" t="str">
            <v>0.4</v>
          </cell>
          <cell r="U171" t="str">
            <v>0.05</v>
          </cell>
        </row>
        <row r="172">
          <cell r="A172" t="str">
            <v>03055920</v>
          </cell>
          <cell r="B172" t="str">
            <v>Sardines s_x0002_ch_x0002_es,m_x0008_me sal_x0002_es mais non fum_x0002_es</v>
          </cell>
          <cell r="C172" t="str">
            <v>000</v>
          </cell>
          <cell r="E172">
            <v>38413</v>
          </cell>
          <cell r="G172">
            <v>20</v>
          </cell>
          <cell r="I172">
            <v>18</v>
          </cell>
          <cell r="K172">
            <v>1</v>
          </cell>
          <cell r="M172">
            <v>10</v>
          </cell>
          <cell r="O172" t="str">
            <v>001</v>
          </cell>
          <cell r="Q172">
            <v>1</v>
          </cell>
          <cell r="S172" t="str">
            <v>0.4</v>
          </cell>
          <cell r="U172" t="str">
            <v>0.05</v>
          </cell>
        </row>
        <row r="173">
          <cell r="A173" t="str">
            <v>03055991</v>
          </cell>
          <cell r="B173" t="str">
            <v>Poissons s_x0002_ch_x0002_s,m_x0008_me sal_x0002_s mais non fum_x0002_s pr_x0002_sent_x0002_s en caisses ou bo_x000C_tes</v>
          </cell>
          <cell r="C173" t="str">
            <v>000</v>
          </cell>
          <cell r="E173">
            <v>38413</v>
          </cell>
          <cell r="G173">
            <v>20</v>
          </cell>
          <cell r="I173">
            <v>18</v>
          </cell>
          <cell r="K173">
            <v>1</v>
          </cell>
          <cell r="M173">
            <v>10</v>
          </cell>
          <cell r="O173" t="str">
            <v>001</v>
          </cell>
          <cell r="Q173">
            <v>1</v>
          </cell>
          <cell r="S173" t="str">
            <v>0.4</v>
          </cell>
          <cell r="U173" t="str">
            <v>0.05</v>
          </cell>
        </row>
        <row r="174">
          <cell r="A174" t="str">
            <v>03055999</v>
          </cell>
          <cell r="B174" t="str">
            <v>Poissons s_x0002_ch_x0002_s,sal_x0002_s maisonfum_x0002_s,pr_x0002_sent_x0002_s autrement qu'en boites ou en caisses</v>
          </cell>
          <cell r="C174" t="str">
            <v>000</v>
          </cell>
          <cell r="E174">
            <v>38413</v>
          </cell>
          <cell r="G174">
            <v>20</v>
          </cell>
          <cell r="I174">
            <v>18</v>
          </cell>
          <cell r="K174">
            <v>1</v>
          </cell>
          <cell r="M174">
            <v>10</v>
          </cell>
          <cell r="O174" t="str">
            <v>001</v>
          </cell>
          <cell r="Q174">
            <v>1</v>
          </cell>
          <cell r="S174" t="str">
            <v>0.4</v>
          </cell>
          <cell r="U174" t="str">
            <v>0.05</v>
          </cell>
        </row>
        <row r="175">
          <cell r="A175" t="str">
            <v>03056100</v>
          </cell>
          <cell r="B175" t="str">
            <v>Harengs,sales ou en saumure,non seches ni fumes</v>
          </cell>
          <cell r="C175" t="str">
            <v>000</v>
          </cell>
          <cell r="E175">
            <v>38413</v>
          </cell>
          <cell r="G175">
            <v>20</v>
          </cell>
          <cell r="I175">
            <v>18</v>
          </cell>
          <cell r="K175">
            <v>1</v>
          </cell>
          <cell r="M175">
            <v>10</v>
          </cell>
          <cell r="O175" t="str">
            <v>001</v>
          </cell>
          <cell r="Q175">
            <v>1</v>
          </cell>
          <cell r="S175" t="str">
            <v>0.4</v>
          </cell>
          <cell r="U175" t="str">
            <v>0.05</v>
          </cell>
        </row>
        <row r="176">
          <cell r="A176" t="str">
            <v>03056210</v>
          </cell>
          <cell r="B176" t="str">
            <v>Stockfish sal_x0002_s mais non s_x0002_ch_x0002_s ni fum_x0002_s</v>
          </cell>
          <cell r="C176" t="str">
            <v>000</v>
          </cell>
          <cell r="E176">
            <v>38413</v>
          </cell>
          <cell r="G176">
            <v>20</v>
          </cell>
          <cell r="I176">
            <v>18</v>
          </cell>
          <cell r="K176">
            <v>1</v>
          </cell>
          <cell r="M176">
            <v>10</v>
          </cell>
          <cell r="O176" t="str">
            <v>001</v>
          </cell>
          <cell r="Q176">
            <v>1</v>
          </cell>
          <cell r="S176" t="str">
            <v>0.4</v>
          </cell>
          <cell r="U176" t="str">
            <v>0.05</v>
          </cell>
        </row>
        <row r="177">
          <cell r="A177" t="str">
            <v>03056220</v>
          </cell>
          <cell r="B177" t="str">
            <v>klippfish sal_x0002_s mais non s_x0002_ch_x0002_s ni fum_x0002_s</v>
          </cell>
          <cell r="C177" t="str">
            <v>000</v>
          </cell>
          <cell r="E177">
            <v>38413</v>
          </cell>
          <cell r="G177">
            <v>20</v>
          </cell>
          <cell r="I177">
            <v>18</v>
          </cell>
          <cell r="K177">
            <v>1</v>
          </cell>
          <cell r="M177">
            <v>10</v>
          </cell>
          <cell r="O177" t="str">
            <v>001</v>
          </cell>
          <cell r="Q177">
            <v>1</v>
          </cell>
          <cell r="S177" t="str">
            <v>0.4</v>
          </cell>
          <cell r="U177" t="str">
            <v>0.05</v>
          </cell>
        </row>
        <row r="178">
          <cell r="A178" t="str">
            <v>03056290</v>
          </cell>
          <cell r="B178" t="str">
            <v>Morues ,autres que stok et klippfish,sal_x0002_es ou en saumure mais non s_x0002_ch_x0002_es ni fum_x0002_es</v>
          </cell>
          <cell r="C178" t="str">
            <v>000</v>
          </cell>
          <cell r="E178">
            <v>38413</v>
          </cell>
          <cell r="G178">
            <v>20</v>
          </cell>
          <cell r="I178">
            <v>18</v>
          </cell>
          <cell r="K178">
            <v>1</v>
          </cell>
          <cell r="M178">
            <v>10</v>
          </cell>
          <cell r="O178" t="str">
            <v>001</v>
          </cell>
          <cell r="Q178">
            <v>1</v>
          </cell>
          <cell r="S178" t="str">
            <v>0.4</v>
          </cell>
          <cell r="U178" t="str">
            <v>0.05</v>
          </cell>
        </row>
        <row r="179">
          <cell r="A179" t="str">
            <v>03056310</v>
          </cell>
          <cell r="B179" t="str">
            <v>Anchois sal_x0002_s, mais non s_x0002_ch_x0002_s, pr_x0002_sent_x0002_s en caisse en bo_x000C_te</v>
          </cell>
          <cell r="C179" t="str">
            <v>000</v>
          </cell>
          <cell r="E179">
            <v>38413</v>
          </cell>
          <cell r="G179">
            <v>20</v>
          </cell>
          <cell r="I179">
            <v>18</v>
          </cell>
          <cell r="K179">
            <v>1</v>
          </cell>
          <cell r="M179">
            <v>10</v>
          </cell>
          <cell r="O179" t="str">
            <v>001</v>
          </cell>
          <cell r="Q179">
            <v>1</v>
          </cell>
          <cell r="S179" t="str">
            <v>0.4</v>
          </cell>
          <cell r="U179" t="str">
            <v>0.05</v>
          </cell>
        </row>
        <row r="180">
          <cell r="A180" t="str">
            <v>03056390</v>
          </cell>
          <cell r="B180" t="str">
            <v>Anchois sal_x0002_s mais non s_x0002_ch_x0002_s pr_x0002_sent_x0002_s autrement qu'en caisse en bo_x000C_te</v>
          </cell>
          <cell r="C180" t="str">
            <v>000</v>
          </cell>
          <cell r="E180">
            <v>38413</v>
          </cell>
          <cell r="G180">
            <v>20</v>
          </cell>
          <cell r="I180">
            <v>18</v>
          </cell>
          <cell r="K180">
            <v>1</v>
          </cell>
          <cell r="M180">
            <v>10</v>
          </cell>
          <cell r="O180" t="str">
            <v>001</v>
          </cell>
          <cell r="Q180">
            <v>1</v>
          </cell>
          <cell r="S180" t="str">
            <v>0.4</v>
          </cell>
          <cell r="U180" t="str">
            <v>0.05</v>
          </cell>
        </row>
        <row r="181">
          <cell r="A181" t="str">
            <v>03056910</v>
          </cell>
          <cell r="B181" t="str">
            <v>Fl_x0002_tans sal_x0002_s mais non s_x0002_ch_x0002_s</v>
          </cell>
          <cell r="C181" t="str">
            <v>000</v>
          </cell>
          <cell r="E181">
            <v>38413</v>
          </cell>
          <cell r="G181">
            <v>20</v>
          </cell>
          <cell r="I181">
            <v>18</v>
          </cell>
          <cell r="K181">
            <v>1</v>
          </cell>
          <cell r="M181">
            <v>10</v>
          </cell>
          <cell r="O181" t="str">
            <v>001</v>
          </cell>
          <cell r="Q181">
            <v>1</v>
          </cell>
          <cell r="S181" t="str">
            <v>0.4</v>
          </cell>
          <cell r="U181" t="str">
            <v>0.05</v>
          </cell>
        </row>
        <row r="182">
          <cell r="A182" t="str">
            <v>03056920</v>
          </cell>
          <cell r="B182" t="str">
            <v>Sardines sal_x0002_s mais non s_x0002_ch_x0002_s</v>
          </cell>
          <cell r="C182" t="str">
            <v>000</v>
          </cell>
          <cell r="E182">
            <v>38413</v>
          </cell>
          <cell r="G182">
            <v>20</v>
          </cell>
          <cell r="I182">
            <v>18</v>
          </cell>
          <cell r="K182">
            <v>1</v>
          </cell>
          <cell r="M182">
            <v>10</v>
          </cell>
          <cell r="O182" t="str">
            <v>001</v>
          </cell>
          <cell r="Q182">
            <v>1</v>
          </cell>
          <cell r="S182" t="str">
            <v>0.4</v>
          </cell>
          <cell r="U182" t="str">
            <v>0.05</v>
          </cell>
        </row>
        <row r="183">
          <cell r="A183" t="str">
            <v>03056991</v>
          </cell>
          <cell r="B183" t="str">
            <v>Poissons sal_x0002_s,non s_x0002_ch_x0002_s, autre que 030561 _x0005_ 03056920, pr_x0002_sent_x0002_s en caisses ou boites</v>
          </cell>
          <cell r="C183" t="str">
            <v>000</v>
          </cell>
          <cell r="E183">
            <v>38413</v>
          </cell>
          <cell r="G183">
            <v>20</v>
          </cell>
          <cell r="I183">
            <v>18</v>
          </cell>
          <cell r="K183">
            <v>1</v>
          </cell>
          <cell r="M183">
            <v>10</v>
          </cell>
          <cell r="O183" t="str">
            <v>001</v>
          </cell>
          <cell r="Q183">
            <v>1</v>
          </cell>
          <cell r="S183" t="str">
            <v>0.4</v>
          </cell>
          <cell r="U183" t="str">
            <v>0.05</v>
          </cell>
        </row>
        <row r="184">
          <cell r="A184" t="str">
            <v>03056999</v>
          </cell>
          <cell r="B184" t="str">
            <v>Poissons sal_x0002_s,non s_x0002_ch_x0002_s autre que 030561 _x0005_6991 pr_x0002_sent_x0002_s autre qu'en caisse ou boite</v>
          </cell>
          <cell r="C184" t="str">
            <v>000</v>
          </cell>
          <cell r="E184">
            <v>38413</v>
          </cell>
          <cell r="G184">
            <v>20</v>
          </cell>
          <cell r="I184">
            <v>18</v>
          </cell>
          <cell r="K184">
            <v>1</v>
          </cell>
          <cell r="M184">
            <v>10</v>
          </cell>
          <cell r="O184" t="str">
            <v>001</v>
          </cell>
          <cell r="Q184">
            <v>1</v>
          </cell>
          <cell r="S184" t="str">
            <v>0.4</v>
          </cell>
          <cell r="U184" t="str">
            <v>0.05</v>
          </cell>
        </row>
        <row r="185">
          <cell r="A185" t="str">
            <v>03061100</v>
          </cell>
          <cell r="B185" t="str">
            <v>Langoustes congelees</v>
          </cell>
          <cell r="C185" t="str">
            <v>000</v>
          </cell>
          <cell r="E185">
            <v>38413</v>
          </cell>
          <cell r="G185">
            <v>30</v>
          </cell>
          <cell r="I185">
            <v>18</v>
          </cell>
          <cell r="K185">
            <v>1</v>
          </cell>
          <cell r="M185">
            <v>10</v>
          </cell>
          <cell r="O185" t="str">
            <v>001</v>
          </cell>
          <cell r="Q185">
            <v>1</v>
          </cell>
          <cell r="S185" t="str">
            <v>0.4</v>
          </cell>
          <cell r="U185" t="str">
            <v>0.05</v>
          </cell>
        </row>
        <row r="186">
          <cell r="A186" t="str">
            <v>03061200</v>
          </cell>
          <cell r="B186" t="str">
            <v>Homards congeles</v>
          </cell>
          <cell r="C186" t="str">
            <v>000</v>
          </cell>
          <cell r="E186">
            <v>38413</v>
          </cell>
          <cell r="G186">
            <v>30</v>
          </cell>
          <cell r="I186">
            <v>18</v>
          </cell>
          <cell r="K186">
            <v>1</v>
          </cell>
          <cell r="M186">
            <v>10</v>
          </cell>
          <cell r="O186" t="str">
            <v>001</v>
          </cell>
          <cell r="Q186">
            <v>1</v>
          </cell>
          <cell r="S186" t="str">
            <v>0.4</v>
          </cell>
          <cell r="U186" t="str">
            <v>0.05</v>
          </cell>
        </row>
        <row r="187">
          <cell r="A187" t="str">
            <v>03061300</v>
          </cell>
          <cell r="B187" t="str">
            <v>Crevettes congelees</v>
          </cell>
          <cell r="C187" t="str">
            <v>000</v>
          </cell>
          <cell r="E187">
            <v>38413</v>
          </cell>
          <cell r="G187">
            <v>30</v>
          </cell>
          <cell r="I187">
            <v>18</v>
          </cell>
          <cell r="K187">
            <v>1</v>
          </cell>
          <cell r="M187">
            <v>10</v>
          </cell>
          <cell r="O187" t="str">
            <v>001</v>
          </cell>
          <cell r="Q187">
            <v>1</v>
          </cell>
          <cell r="S187" t="str">
            <v>0.4</v>
          </cell>
          <cell r="U187" t="str">
            <v>0.05</v>
          </cell>
        </row>
        <row r="188">
          <cell r="A188" t="str">
            <v>03061400</v>
          </cell>
          <cell r="B188" t="str">
            <v>Crabes congeles</v>
          </cell>
          <cell r="C188" t="str">
            <v>000</v>
          </cell>
          <cell r="E188">
            <v>38413</v>
          </cell>
          <cell r="G188">
            <v>30</v>
          </cell>
          <cell r="I188">
            <v>18</v>
          </cell>
          <cell r="K188">
            <v>1</v>
          </cell>
          <cell r="M188">
            <v>10</v>
          </cell>
          <cell r="O188" t="str">
            <v>001</v>
          </cell>
          <cell r="Q188">
            <v>1</v>
          </cell>
          <cell r="S188" t="str">
            <v>0.4</v>
          </cell>
          <cell r="U188" t="str">
            <v>0.05</v>
          </cell>
        </row>
        <row r="189">
          <cell r="A189" t="str">
            <v>03061900</v>
          </cell>
          <cell r="B189" t="str">
            <v>Crust.autres que du 030611 a 14 congel.yc.les farines,poudres &amp; aglom.cons</v>
          </cell>
          <cell r="C189" t="str">
            <v>000</v>
          </cell>
          <cell r="E189">
            <v>38413</v>
          </cell>
          <cell r="G189">
            <v>30</v>
          </cell>
          <cell r="I189">
            <v>18</v>
          </cell>
          <cell r="K189">
            <v>1</v>
          </cell>
          <cell r="M189">
            <v>10</v>
          </cell>
          <cell r="O189" t="str">
            <v>001</v>
          </cell>
          <cell r="Q189">
            <v>1</v>
          </cell>
          <cell r="S189" t="str">
            <v>0.4</v>
          </cell>
          <cell r="U189" t="str">
            <v>0.05</v>
          </cell>
        </row>
        <row r="190">
          <cell r="A190" t="str">
            <v>03062100</v>
          </cell>
          <cell r="B190" t="str">
            <v>Langoustes non congelees,autrement present_x0002_es ou conserv_x0002_es</v>
          </cell>
          <cell r="C190" t="str">
            <v>000</v>
          </cell>
          <cell r="E190">
            <v>38413</v>
          </cell>
          <cell r="G190">
            <v>30</v>
          </cell>
          <cell r="I190">
            <v>18</v>
          </cell>
          <cell r="K190">
            <v>1</v>
          </cell>
          <cell r="M190">
            <v>10</v>
          </cell>
          <cell r="O190" t="str">
            <v>001</v>
          </cell>
          <cell r="Q190">
            <v>1</v>
          </cell>
          <cell r="S190" t="str">
            <v>0.4</v>
          </cell>
          <cell r="U190" t="str">
            <v>0.05</v>
          </cell>
        </row>
        <row r="191">
          <cell r="A191" t="str">
            <v>03062200</v>
          </cell>
          <cell r="B191" t="str">
            <v>Homards non congel_x0002_s,autrement present_x0002_s ou conserv_x0002_s</v>
          </cell>
          <cell r="C191" t="str">
            <v>000</v>
          </cell>
          <cell r="E191">
            <v>38413</v>
          </cell>
          <cell r="G191">
            <v>30</v>
          </cell>
          <cell r="I191">
            <v>18</v>
          </cell>
          <cell r="K191">
            <v>1</v>
          </cell>
          <cell r="M191">
            <v>10</v>
          </cell>
          <cell r="O191" t="str">
            <v>001</v>
          </cell>
          <cell r="Q191">
            <v>1</v>
          </cell>
          <cell r="S191" t="str">
            <v>0.4</v>
          </cell>
          <cell r="U191" t="str">
            <v>0.05</v>
          </cell>
        </row>
        <row r="192">
          <cell r="A192" t="str">
            <v>03062300</v>
          </cell>
          <cell r="B192" t="str">
            <v>Crevettes non congel_x0002_es,autrement present_x0002_es ou conserv_x0002_es</v>
          </cell>
          <cell r="C192" t="str">
            <v>000</v>
          </cell>
          <cell r="E192">
            <v>38413</v>
          </cell>
          <cell r="G192">
            <v>30</v>
          </cell>
          <cell r="I192">
            <v>18</v>
          </cell>
          <cell r="K192">
            <v>1</v>
          </cell>
          <cell r="M192">
            <v>10</v>
          </cell>
          <cell r="O192" t="str">
            <v>001</v>
          </cell>
          <cell r="Q192">
            <v>1</v>
          </cell>
          <cell r="S192" t="str">
            <v>0.4</v>
          </cell>
          <cell r="U192" t="str">
            <v>0.05</v>
          </cell>
        </row>
        <row r="193">
          <cell r="A193" t="str">
            <v>03062400</v>
          </cell>
          <cell r="B193" t="str">
            <v>Crabes non congel_x0002_s,autrement present_x0002_s ou conserv_x0002_s</v>
          </cell>
          <cell r="C193" t="str">
            <v>000</v>
          </cell>
          <cell r="E193">
            <v>38413</v>
          </cell>
          <cell r="G193">
            <v>30</v>
          </cell>
          <cell r="I193">
            <v>18</v>
          </cell>
          <cell r="K193">
            <v>1</v>
          </cell>
          <cell r="M193">
            <v>10</v>
          </cell>
          <cell r="O193" t="str">
            <v>001</v>
          </cell>
          <cell r="Q193">
            <v>1</v>
          </cell>
          <cell r="S193" t="str">
            <v>0.4</v>
          </cell>
          <cell r="U193" t="str">
            <v>0.05</v>
          </cell>
        </row>
        <row r="194">
          <cell r="A194" t="str">
            <v>03062900</v>
          </cell>
          <cell r="B194" t="str">
            <v>Crustaces autres que du 030621 _x0005_ 030624, non congel_x0002_s,yc farine,poudre,agglom_x0002_r_x0002_es</v>
          </cell>
          <cell r="C194" t="str">
            <v>000</v>
          </cell>
          <cell r="E194">
            <v>38413</v>
          </cell>
          <cell r="G194">
            <v>30</v>
          </cell>
          <cell r="I194">
            <v>18</v>
          </cell>
          <cell r="K194">
            <v>1</v>
          </cell>
          <cell r="M194">
            <v>10</v>
          </cell>
          <cell r="O194" t="str">
            <v>001</v>
          </cell>
          <cell r="Q194">
            <v>1</v>
          </cell>
          <cell r="S194" t="str">
            <v>0.4</v>
          </cell>
          <cell r="U194" t="str">
            <v>0.05</v>
          </cell>
        </row>
        <row r="195">
          <cell r="A195" t="str">
            <v>03071000</v>
          </cell>
          <cell r="B195" t="str">
            <v>Huitres sous toutes formes</v>
          </cell>
          <cell r="C195" t="str">
            <v>000</v>
          </cell>
          <cell r="E195">
            <v>38413</v>
          </cell>
          <cell r="G195">
            <v>30</v>
          </cell>
          <cell r="I195">
            <v>18</v>
          </cell>
          <cell r="K195">
            <v>1</v>
          </cell>
          <cell r="M195">
            <v>10</v>
          </cell>
          <cell r="O195" t="str">
            <v>001</v>
          </cell>
          <cell r="Q195">
            <v>1</v>
          </cell>
          <cell r="S195" t="str">
            <v>0.4</v>
          </cell>
          <cell r="U195" t="str">
            <v>0.05</v>
          </cell>
        </row>
        <row r="196">
          <cell r="A196" t="str">
            <v>03072100</v>
          </cell>
          <cell r="B196" t="str">
            <v>St jacques,peignes,petoncles,vanneaux,...vivants,frais,refrigeres</v>
          </cell>
          <cell r="C196" t="str">
            <v>000</v>
          </cell>
          <cell r="E196">
            <v>38413</v>
          </cell>
          <cell r="G196">
            <v>30</v>
          </cell>
          <cell r="I196">
            <v>18</v>
          </cell>
          <cell r="K196">
            <v>1</v>
          </cell>
          <cell r="M196">
            <v>10</v>
          </cell>
          <cell r="O196" t="str">
            <v>001</v>
          </cell>
          <cell r="Q196">
            <v>1</v>
          </cell>
          <cell r="S196" t="str">
            <v>0.4</v>
          </cell>
          <cell r="U196" t="str">
            <v>0.05</v>
          </cell>
        </row>
        <row r="197">
          <cell r="A197" t="str">
            <v>03072900</v>
          </cell>
          <cell r="B197" t="str">
            <v>St jacques,peignes,petoncles,vanneaux,congel_x0002_s,s_x0002_ch_x0002_s,sal_x0002_s ou en saumure yc far.pdr.&amp;agl</v>
          </cell>
          <cell r="C197" t="str">
            <v>000</v>
          </cell>
          <cell r="E197">
            <v>38413</v>
          </cell>
          <cell r="G197">
            <v>30</v>
          </cell>
          <cell r="I197">
            <v>18</v>
          </cell>
          <cell r="K197">
            <v>1</v>
          </cell>
          <cell r="M197">
            <v>10</v>
          </cell>
          <cell r="O197" t="str">
            <v>001</v>
          </cell>
          <cell r="Q197">
            <v>1</v>
          </cell>
          <cell r="S197" t="str">
            <v>0.4</v>
          </cell>
          <cell r="U197" t="str">
            <v>0.05</v>
          </cell>
        </row>
        <row r="198">
          <cell r="A198" t="str">
            <v>03073100</v>
          </cell>
          <cell r="B198" t="str">
            <v>Moules,vivantes,fraiches ou refrigerees</v>
          </cell>
          <cell r="C198" t="str">
            <v>000</v>
          </cell>
          <cell r="E198">
            <v>38413</v>
          </cell>
          <cell r="G198">
            <v>30</v>
          </cell>
          <cell r="I198">
            <v>18</v>
          </cell>
          <cell r="K198">
            <v>1</v>
          </cell>
          <cell r="M198">
            <v>10</v>
          </cell>
          <cell r="O198" t="str">
            <v>001</v>
          </cell>
          <cell r="Q198">
            <v>1</v>
          </cell>
          <cell r="S198" t="str">
            <v>0.4</v>
          </cell>
          <cell r="U198" t="str">
            <v>0.05</v>
          </cell>
        </row>
        <row r="199">
          <cell r="A199" t="str">
            <v>03073900</v>
          </cell>
          <cell r="B199" t="str">
            <v>Moules congel_x0002_es ,sal_x0002_es ou en saumure</v>
          </cell>
          <cell r="C199" t="str">
            <v>000</v>
          </cell>
          <cell r="E199">
            <v>38413</v>
          </cell>
          <cell r="G199">
            <v>30</v>
          </cell>
          <cell r="I199">
            <v>18</v>
          </cell>
          <cell r="K199">
            <v>1</v>
          </cell>
          <cell r="M199">
            <v>10</v>
          </cell>
          <cell r="O199" t="str">
            <v>001</v>
          </cell>
          <cell r="Q199">
            <v>1</v>
          </cell>
          <cell r="S199" t="str">
            <v>0.4</v>
          </cell>
          <cell r="U199" t="str">
            <v>0.05</v>
          </cell>
        </row>
        <row r="200">
          <cell r="A200" t="str">
            <v>03074100</v>
          </cell>
          <cell r="B200" t="str">
            <v>Seiches,sepioles,calamars  et encornets,vivants,frais ou refrigeres</v>
          </cell>
          <cell r="C200" t="str">
            <v>000</v>
          </cell>
          <cell r="E200">
            <v>38413</v>
          </cell>
          <cell r="G200">
            <v>30</v>
          </cell>
          <cell r="I200">
            <v>18</v>
          </cell>
          <cell r="K200">
            <v>1</v>
          </cell>
          <cell r="M200">
            <v>10</v>
          </cell>
          <cell r="O200" t="str">
            <v>001</v>
          </cell>
          <cell r="Q200">
            <v>1</v>
          </cell>
          <cell r="S200" t="str">
            <v>0.4</v>
          </cell>
          <cell r="U200" t="str">
            <v>0.05</v>
          </cell>
        </row>
        <row r="201">
          <cell r="A201" t="str">
            <v>03074900</v>
          </cell>
          <cell r="B201" t="str">
            <v>Seiches,sepioles,calamars et encornets,congel_x0002_s ,sal_x0002_s ou en saumure</v>
          </cell>
          <cell r="C201" t="str">
            <v>000</v>
          </cell>
          <cell r="E201">
            <v>38413</v>
          </cell>
          <cell r="G201">
            <v>30</v>
          </cell>
          <cell r="I201">
            <v>18</v>
          </cell>
          <cell r="K201">
            <v>1</v>
          </cell>
          <cell r="M201">
            <v>10</v>
          </cell>
          <cell r="O201" t="str">
            <v>001</v>
          </cell>
          <cell r="Q201">
            <v>1</v>
          </cell>
          <cell r="S201" t="str">
            <v>0.4</v>
          </cell>
          <cell r="U201" t="str">
            <v>0.05</v>
          </cell>
        </row>
        <row r="202">
          <cell r="A202" t="str">
            <v>03075100</v>
          </cell>
          <cell r="B202" t="str">
            <v>Poulpes ou pieuvres,vivants,frais ou refrigeres</v>
          </cell>
          <cell r="C202" t="str">
            <v>000</v>
          </cell>
          <cell r="E202">
            <v>38413</v>
          </cell>
          <cell r="G202">
            <v>30</v>
          </cell>
          <cell r="I202">
            <v>18</v>
          </cell>
          <cell r="K202">
            <v>1</v>
          </cell>
          <cell r="M202">
            <v>10</v>
          </cell>
          <cell r="O202" t="str">
            <v>001</v>
          </cell>
          <cell r="Q202">
            <v>1</v>
          </cell>
          <cell r="S202" t="str">
            <v>0.4</v>
          </cell>
          <cell r="U202" t="str">
            <v>0.05</v>
          </cell>
        </row>
        <row r="203">
          <cell r="A203" t="str">
            <v>03075900</v>
          </cell>
          <cell r="B203" t="str">
            <v>Poulpes ou pieuvres,congel_x0002_es, sal_x0002_es ou en saumure</v>
          </cell>
          <cell r="C203" t="str">
            <v>000</v>
          </cell>
          <cell r="E203">
            <v>38413</v>
          </cell>
          <cell r="G203">
            <v>30</v>
          </cell>
          <cell r="I203">
            <v>18</v>
          </cell>
          <cell r="K203">
            <v>1</v>
          </cell>
          <cell r="M203">
            <v>10</v>
          </cell>
          <cell r="O203" t="str">
            <v>001</v>
          </cell>
          <cell r="Q203">
            <v>1</v>
          </cell>
          <cell r="S203" t="str">
            <v>0.4</v>
          </cell>
          <cell r="U203" t="str">
            <v>0.05</v>
          </cell>
        </row>
        <row r="204">
          <cell r="A204" t="str">
            <v>03076000</v>
          </cell>
          <cell r="B204" t="str">
            <v>Escargots,autres que de mer,(sous toutes presentations)</v>
          </cell>
          <cell r="C204" t="str">
            <v>000</v>
          </cell>
          <cell r="E204">
            <v>38413</v>
          </cell>
          <cell r="G204">
            <v>30</v>
          </cell>
          <cell r="I204">
            <v>18</v>
          </cell>
          <cell r="K204">
            <v>1</v>
          </cell>
          <cell r="M204">
            <v>10</v>
          </cell>
          <cell r="O204" t="str">
            <v>001</v>
          </cell>
          <cell r="Q204">
            <v>1</v>
          </cell>
          <cell r="S204" t="str">
            <v>0.4</v>
          </cell>
          <cell r="U204" t="str">
            <v>0.05</v>
          </cell>
        </row>
        <row r="205">
          <cell r="A205" t="str">
            <v>03079100</v>
          </cell>
          <cell r="B205" t="str">
            <v>Mollusques et invertebres aquatiques ndnca vivants,frais,refrigeres exclus crustac_x0002_s</v>
          </cell>
          <cell r="C205" t="str">
            <v>000</v>
          </cell>
          <cell r="E205">
            <v>38413</v>
          </cell>
          <cell r="G205">
            <v>30</v>
          </cell>
          <cell r="I205">
            <v>18</v>
          </cell>
          <cell r="K205">
            <v>1</v>
          </cell>
          <cell r="M205">
            <v>10</v>
          </cell>
          <cell r="O205" t="str">
            <v>001</v>
          </cell>
          <cell r="Q205">
            <v>1</v>
          </cell>
          <cell r="S205" t="str">
            <v>0.4</v>
          </cell>
          <cell r="U205" t="str">
            <v>0.05</v>
          </cell>
        </row>
        <row r="206">
          <cell r="A206" t="str">
            <v>03079900</v>
          </cell>
          <cell r="B206" t="str">
            <v>Farines,poudres et agglom_x0002_r_x0002_s sous forme de pellets,d'invert_x0002_br_x0002_s aquatiques ss tt form</v>
          </cell>
          <cell r="C206" t="str">
            <v>000</v>
          </cell>
          <cell r="E206">
            <v>38413</v>
          </cell>
          <cell r="G206">
            <v>30</v>
          </cell>
          <cell r="I206">
            <v>18</v>
          </cell>
          <cell r="K206">
            <v>1</v>
          </cell>
          <cell r="M206">
            <v>10</v>
          </cell>
          <cell r="O206" t="str">
            <v>001</v>
          </cell>
          <cell r="Q206">
            <v>1</v>
          </cell>
          <cell r="S206" t="str">
            <v>0.4</v>
          </cell>
          <cell r="U206" t="str">
            <v>0.05</v>
          </cell>
        </row>
        <row r="207">
          <cell r="A207" t="str">
            <v>04011000</v>
          </cell>
          <cell r="B207" t="str">
            <v>Lait et creme de lait liquide non concentre ni sucre,ten.pds mat.grasse n'ex_x0002_dant pas1%</v>
          </cell>
          <cell r="C207" t="str">
            <v>000</v>
          </cell>
          <cell r="E207">
            <v>38895</v>
          </cell>
          <cell r="G207">
            <v>5</v>
          </cell>
          <cell r="I207">
            <v>0</v>
          </cell>
          <cell r="K207">
            <v>1</v>
          </cell>
          <cell r="M207">
            <v>10</v>
          </cell>
          <cell r="O207" t="str">
            <v>001</v>
          </cell>
          <cell r="Q207">
            <v>1</v>
          </cell>
          <cell r="S207" t="str">
            <v>0.4</v>
          </cell>
          <cell r="U207" t="str">
            <v>0.05</v>
          </cell>
        </row>
        <row r="208">
          <cell r="A208" t="str">
            <v>04012000</v>
          </cell>
          <cell r="B208" t="str">
            <v>Lait,creme de lait liquide non concentre ni sucre ten.pds.mat.gr.1% &amp;&lt;=6%</v>
          </cell>
          <cell r="C208" t="str">
            <v>000</v>
          </cell>
          <cell r="E208">
            <v>38895</v>
          </cell>
          <cell r="G208">
            <v>5</v>
          </cell>
          <cell r="I208">
            <v>0</v>
          </cell>
          <cell r="K208">
            <v>1</v>
          </cell>
          <cell r="M208">
            <v>10</v>
          </cell>
          <cell r="O208" t="str">
            <v>001</v>
          </cell>
          <cell r="Q208">
            <v>1</v>
          </cell>
          <cell r="S208" t="str">
            <v>0.4</v>
          </cell>
          <cell r="U208" t="str">
            <v>0.05</v>
          </cell>
        </row>
        <row r="209">
          <cell r="A209" t="str">
            <v>04013000</v>
          </cell>
          <cell r="B209" t="str">
            <v>Lait,creme de lait liquide non concentre ni sucre tn.pds.mat.gr.&gt;6%</v>
          </cell>
          <cell r="C209" t="str">
            <v>000</v>
          </cell>
          <cell r="E209">
            <v>38895</v>
          </cell>
          <cell r="G209">
            <v>5</v>
          </cell>
          <cell r="I209">
            <v>0</v>
          </cell>
          <cell r="K209">
            <v>1</v>
          </cell>
          <cell r="M209">
            <v>10</v>
          </cell>
          <cell r="O209" t="str">
            <v>001</v>
          </cell>
          <cell r="Q209">
            <v>1</v>
          </cell>
          <cell r="S209" t="str">
            <v>0.4</v>
          </cell>
          <cell r="U209" t="str">
            <v>0.05</v>
          </cell>
        </row>
        <row r="210">
          <cell r="A210" t="str">
            <v>04021000</v>
          </cell>
          <cell r="B210" t="str">
            <v>Lait,creme de lait en poudre ou granul_x0002_ concentr_x0002_ ou sucr_x0002_ teneu enpds.mat.gr&lt;=1.5%</v>
          </cell>
          <cell r="C210" t="str">
            <v>000</v>
          </cell>
          <cell r="E210">
            <v>38895</v>
          </cell>
          <cell r="G210">
            <v>5</v>
          </cell>
          <cell r="I210">
            <v>0</v>
          </cell>
          <cell r="K210">
            <v>1</v>
          </cell>
          <cell r="M210">
            <v>10</v>
          </cell>
          <cell r="O210" t="str">
            <v>001</v>
          </cell>
          <cell r="Q210">
            <v>1</v>
          </cell>
          <cell r="S210" t="str">
            <v>0.4</v>
          </cell>
          <cell r="U210" t="str">
            <v>0.05</v>
          </cell>
        </row>
        <row r="211">
          <cell r="A211" t="str">
            <v>04022100</v>
          </cell>
          <cell r="B211" t="str">
            <v>Lait,creme de lait solide.non sucre,ni edulcor_x0002_  tn.pds.mat.gr.&gt; 1.5%</v>
          </cell>
          <cell r="C211" t="str">
            <v>000</v>
          </cell>
          <cell r="E211">
            <v>38895</v>
          </cell>
          <cell r="G211">
            <v>5</v>
          </cell>
          <cell r="K211">
            <v>1</v>
          </cell>
          <cell r="M211">
            <v>10</v>
          </cell>
          <cell r="O211" t="str">
            <v>001</v>
          </cell>
          <cell r="Q211">
            <v>1</v>
          </cell>
          <cell r="S211" t="str">
            <v>0.4</v>
          </cell>
          <cell r="U211" t="str">
            <v>0.05</v>
          </cell>
        </row>
        <row r="212">
          <cell r="A212" t="str">
            <v>04022900</v>
          </cell>
          <cell r="B212" t="str">
            <v>Lait en poudre ou granul_x0002_ sucr_x0002_,_x0002_dulcor_x0002_, teneur en poids mat.gr &gt; 1.5%</v>
          </cell>
          <cell r="C212" t="str">
            <v>000</v>
          </cell>
          <cell r="E212">
            <v>38895</v>
          </cell>
          <cell r="G212">
            <v>5</v>
          </cell>
          <cell r="K212">
            <v>1</v>
          </cell>
          <cell r="M212">
            <v>10</v>
          </cell>
          <cell r="O212" t="str">
            <v>001</v>
          </cell>
          <cell r="Q212">
            <v>1</v>
          </cell>
          <cell r="S212" t="str">
            <v>0.4</v>
          </cell>
          <cell r="U212" t="str">
            <v>0.05</v>
          </cell>
        </row>
        <row r="213">
          <cell r="A213" t="str">
            <v>04029100</v>
          </cell>
          <cell r="B213" t="str">
            <v>Lait et creme de lait concentre non sucre ni edulcore autre que du 040210 _x0005_ 040229</v>
          </cell>
          <cell r="C213" t="str">
            <v>000</v>
          </cell>
          <cell r="E213">
            <v>38895</v>
          </cell>
          <cell r="G213">
            <v>5</v>
          </cell>
          <cell r="K213">
            <v>1</v>
          </cell>
          <cell r="M213">
            <v>10</v>
          </cell>
          <cell r="O213" t="str">
            <v>001</v>
          </cell>
          <cell r="Q213">
            <v>1</v>
          </cell>
          <cell r="S213" t="str">
            <v>0.4</v>
          </cell>
          <cell r="U213" t="str">
            <v>0.05</v>
          </cell>
        </row>
        <row r="214">
          <cell r="A214" t="str">
            <v>04029900</v>
          </cell>
          <cell r="B214" t="str">
            <v>Lait et creme de lait concentre ,sucre ou edulcore autre que du 040210 _x0005_ 040291</v>
          </cell>
          <cell r="C214" t="str">
            <v>000</v>
          </cell>
          <cell r="E214">
            <v>38895</v>
          </cell>
          <cell r="G214">
            <v>5</v>
          </cell>
          <cell r="K214">
            <v>1</v>
          </cell>
          <cell r="M214">
            <v>10</v>
          </cell>
          <cell r="O214" t="str">
            <v>001</v>
          </cell>
          <cell r="Q214">
            <v>1</v>
          </cell>
          <cell r="S214" t="str">
            <v>0.4</v>
          </cell>
          <cell r="U214" t="str">
            <v>0.05</v>
          </cell>
        </row>
        <row r="215">
          <cell r="A215" t="str">
            <v>04031011</v>
          </cell>
          <cell r="B215" t="str">
            <v>Yoghourt nature</v>
          </cell>
          <cell r="C215" t="str">
            <v>000</v>
          </cell>
          <cell r="E215">
            <v>38413</v>
          </cell>
          <cell r="G215">
            <v>30</v>
          </cell>
          <cell r="K215">
            <v>1</v>
          </cell>
          <cell r="M215">
            <v>10</v>
          </cell>
          <cell r="O215" t="str">
            <v>001</v>
          </cell>
          <cell r="Q215">
            <v>1</v>
          </cell>
          <cell r="S215" t="str">
            <v>0.4</v>
          </cell>
          <cell r="U215" t="str">
            <v>0.05</v>
          </cell>
        </row>
        <row r="216">
          <cell r="A216" t="str">
            <v>04031012</v>
          </cell>
          <cell r="B216" t="str">
            <v>Yoghourt additionn_x0002_ ou aromatis_x0002_ de fruits</v>
          </cell>
          <cell r="C216" t="str">
            <v>000</v>
          </cell>
          <cell r="E216">
            <v>38413</v>
          </cell>
          <cell r="G216">
            <v>30</v>
          </cell>
          <cell r="K216">
            <v>1</v>
          </cell>
          <cell r="M216">
            <v>10</v>
          </cell>
          <cell r="O216" t="str">
            <v>001</v>
          </cell>
          <cell r="Q216">
            <v>1</v>
          </cell>
          <cell r="S216" t="str">
            <v>0.4</v>
          </cell>
          <cell r="U216" t="str">
            <v>0.05</v>
          </cell>
        </row>
        <row r="217">
          <cell r="A217" t="str">
            <v>04031013</v>
          </cell>
          <cell r="B217" t="str">
            <v>Yoghourt additionn_x0002_ aromatis_x0002_ de cacao</v>
          </cell>
          <cell r="C217" t="str">
            <v>000</v>
          </cell>
          <cell r="E217">
            <v>38413</v>
          </cell>
          <cell r="G217">
            <v>30</v>
          </cell>
          <cell r="K217">
            <v>1</v>
          </cell>
          <cell r="M217">
            <v>10</v>
          </cell>
          <cell r="O217" t="str">
            <v>001</v>
          </cell>
          <cell r="Q217">
            <v>1</v>
          </cell>
          <cell r="S217" t="str">
            <v>0.4</v>
          </cell>
          <cell r="U217" t="str">
            <v>0.05</v>
          </cell>
        </row>
        <row r="218">
          <cell r="A218" t="str">
            <v>04031019</v>
          </cell>
          <cell r="B218" t="str">
            <v>Yoghourt autre que celui de 04031011 _x0005_04031013</v>
          </cell>
          <cell r="C218" t="str">
            <v>000</v>
          </cell>
          <cell r="E218">
            <v>38413</v>
          </cell>
          <cell r="G218">
            <v>30</v>
          </cell>
          <cell r="I218">
            <v>0</v>
          </cell>
          <cell r="K218">
            <v>1</v>
          </cell>
          <cell r="M218">
            <v>10</v>
          </cell>
          <cell r="O218" t="str">
            <v>001</v>
          </cell>
          <cell r="Q218">
            <v>1</v>
          </cell>
          <cell r="S218" t="str">
            <v>0.4</v>
          </cell>
          <cell r="U218" t="str">
            <v>0.05</v>
          </cell>
        </row>
        <row r="219">
          <cell r="A219" t="str">
            <v>04031020</v>
          </cell>
          <cell r="B219" t="str">
            <v>Yoghourt _x0005_ l'_x0002_tat liquide</v>
          </cell>
          <cell r="C219" t="str">
            <v>000</v>
          </cell>
          <cell r="E219">
            <v>38413</v>
          </cell>
          <cell r="G219">
            <v>30</v>
          </cell>
          <cell r="K219">
            <v>1</v>
          </cell>
          <cell r="M219">
            <v>10</v>
          </cell>
          <cell r="O219" t="str">
            <v>001</v>
          </cell>
          <cell r="Q219">
            <v>1</v>
          </cell>
          <cell r="S219" t="str">
            <v>0.4</v>
          </cell>
          <cell r="U219" t="str">
            <v>0.05</v>
          </cell>
        </row>
        <row r="220">
          <cell r="A220" t="str">
            <v>04039011</v>
          </cell>
          <cell r="B220" t="str">
            <v>Yaourt nature _x0005_ l'etat pateux ou solide</v>
          </cell>
          <cell r="C220" t="str">
            <v>000</v>
          </cell>
          <cell r="E220">
            <v>38413</v>
          </cell>
          <cell r="G220">
            <v>30</v>
          </cell>
          <cell r="I220">
            <v>18</v>
          </cell>
          <cell r="K220">
            <v>1</v>
          </cell>
          <cell r="M220">
            <v>10</v>
          </cell>
          <cell r="O220" t="str">
            <v>001</v>
          </cell>
          <cell r="Q220">
            <v>1</v>
          </cell>
          <cell r="S220" t="str">
            <v>0.4</v>
          </cell>
          <cell r="U220" t="str">
            <v>0.05</v>
          </cell>
        </row>
        <row r="221">
          <cell r="A221" t="str">
            <v>04039012</v>
          </cell>
          <cell r="B221" t="str">
            <v>Autres produits du Nx 040390 _x0005_ l'_x0002_tat p_x0003_teux ou solide addit ou aromat de fruits.</v>
          </cell>
          <cell r="C221" t="str">
            <v>000</v>
          </cell>
          <cell r="E221">
            <v>38413</v>
          </cell>
          <cell r="G221">
            <v>30</v>
          </cell>
          <cell r="I221">
            <v>0</v>
          </cell>
          <cell r="K221">
            <v>1</v>
          </cell>
          <cell r="M221">
            <v>10</v>
          </cell>
          <cell r="O221" t="str">
            <v>001</v>
          </cell>
          <cell r="Q221">
            <v>1</v>
          </cell>
          <cell r="S221" t="str">
            <v>0.4</v>
          </cell>
          <cell r="U221" t="str">
            <v>0.05</v>
          </cell>
        </row>
        <row r="222">
          <cell r="A222" t="str">
            <v>04039013</v>
          </cell>
          <cell r="B222" t="str">
            <v>Autres produits du 040390 _x0005_ l'_x0002_tat p_x0003_teux ou solide addit ou aromat de cacao.</v>
          </cell>
          <cell r="C222" t="str">
            <v>000</v>
          </cell>
          <cell r="E222">
            <v>38413</v>
          </cell>
          <cell r="G222">
            <v>30</v>
          </cell>
          <cell r="I222">
            <v>0</v>
          </cell>
          <cell r="K222">
            <v>1</v>
          </cell>
          <cell r="M222">
            <v>10</v>
          </cell>
          <cell r="O222" t="str">
            <v>001</v>
          </cell>
          <cell r="Q222">
            <v>1</v>
          </cell>
          <cell r="S222" t="str">
            <v>0.4</v>
          </cell>
          <cell r="U222" t="str">
            <v>0.05</v>
          </cell>
        </row>
        <row r="223">
          <cell r="A223" t="str">
            <v>04039019</v>
          </cell>
          <cell r="B223" t="str">
            <v>Autres produits du Nx040390 _x0005_ l'_x0002_tat p_x0003_teux ou solide autres.</v>
          </cell>
          <cell r="C223" t="str">
            <v>000</v>
          </cell>
          <cell r="E223">
            <v>38413</v>
          </cell>
          <cell r="G223">
            <v>30</v>
          </cell>
          <cell r="I223">
            <v>0</v>
          </cell>
          <cell r="K223">
            <v>1</v>
          </cell>
          <cell r="M223">
            <v>10</v>
          </cell>
          <cell r="O223" t="str">
            <v>001</v>
          </cell>
          <cell r="Q223">
            <v>1</v>
          </cell>
          <cell r="S223" t="str">
            <v>0.4</v>
          </cell>
          <cell r="U223" t="str">
            <v>0.05</v>
          </cell>
        </row>
        <row r="224">
          <cell r="A224" t="str">
            <v>04039020</v>
          </cell>
          <cell r="B224" t="str">
            <v>Autres produits du Nx 040390 _x0005_ l'_x0002_tat liquide.</v>
          </cell>
          <cell r="C224" t="str">
            <v>000</v>
          </cell>
          <cell r="E224">
            <v>38413</v>
          </cell>
          <cell r="G224">
            <v>30</v>
          </cell>
          <cell r="I224">
            <v>0</v>
          </cell>
          <cell r="K224">
            <v>1</v>
          </cell>
          <cell r="M224">
            <v>10</v>
          </cell>
          <cell r="O224" t="str">
            <v>001</v>
          </cell>
          <cell r="Q224">
            <v>1</v>
          </cell>
          <cell r="S224" t="str">
            <v>0.4</v>
          </cell>
          <cell r="U224" t="str">
            <v>0.05</v>
          </cell>
        </row>
        <row r="225">
          <cell r="A225" t="str">
            <v>04041000</v>
          </cell>
          <cell r="B225" t="str">
            <v>Lactoserum meme concentre,sucre ou edulcore</v>
          </cell>
          <cell r="C225" t="str">
            <v>000</v>
          </cell>
          <cell r="E225">
            <v>38413</v>
          </cell>
          <cell r="G225">
            <v>30</v>
          </cell>
          <cell r="I225">
            <v>18</v>
          </cell>
          <cell r="K225">
            <v>1</v>
          </cell>
          <cell r="M225">
            <v>10</v>
          </cell>
          <cell r="O225" t="str">
            <v>001</v>
          </cell>
          <cell r="Q225">
            <v>1</v>
          </cell>
          <cell r="S225" t="str">
            <v>0.4</v>
          </cell>
          <cell r="U225" t="str">
            <v>0.05</v>
          </cell>
        </row>
        <row r="226">
          <cell r="A226" t="str">
            <v>04049000</v>
          </cell>
          <cell r="B226" t="str">
            <v>Compos.naturels du lait autres que lactoserum meme concent.sucres ou edulc</v>
          </cell>
          <cell r="C226" t="str">
            <v>000</v>
          </cell>
          <cell r="E226">
            <v>38413</v>
          </cell>
          <cell r="G226">
            <v>30</v>
          </cell>
          <cell r="I226">
            <v>18</v>
          </cell>
          <cell r="K226">
            <v>1</v>
          </cell>
          <cell r="M226">
            <v>10</v>
          </cell>
          <cell r="O226" t="str">
            <v>001</v>
          </cell>
          <cell r="Q226">
            <v>1</v>
          </cell>
          <cell r="S226" t="str">
            <v>0.4</v>
          </cell>
          <cell r="U226" t="str">
            <v>0.05</v>
          </cell>
        </row>
        <row r="227">
          <cell r="A227" t="str">
            <v>04051000</v>
          </cell>
          <cell r="B227" t="str">
            <v>Beurre</v>
          </cell>
          <cell r="C227" t="str">
            <v>000</v>
          </cell>
          <cell r="E227">
            <v>38413</v>
          </cell>
          <cell r="G227">
            <v>30</v>
          </cell>
          <cell r="K227">
            <v>1</v>
          </cell>
          <cell r="M227">
            <v>10</v>
          </cell>
          <cell r="O227" t="str">
            <v>001</v>
          </cell>
          <cell r="Q227">
            <v>1</v>
          </cell>
          <cell r="S227" t="str">
            <v>0.4</v>
          </cell>
          <cell r="U227" t="str">
            <v>0.05</v>
          </cell>
        </row>
        <row r="228">
          <cell r="A228" t="str">
            <v>04052000</v>
          </cell>
          <cell r="B228" t="str">
            <v>Pates _x0005_ tartiner laitire</v>
          </cell>
          <cell r="C228" t="str">
            <v>000</v>
          </cell>
          <cell r="E228">
            <v>38413</v>
          </cell>
          <cell r="G228">
            <v>30</v>
          </cell>
          <cell r="I228">
            <v>18</v>
          </cell>
          <cell r="K228">
            <v>1</v>
          </cell>
          <cell r="M228">
            <v>10</v>
          </cell>
          <cell r="O228" t="str">
            <v>001</v>
          </cell>
          <cell r="Q228">
            <v>1</v>
          </cell>
          <cell r="S228" t="str">
            <v>0.4</v>
          </cell>
          <cell r="U228" t="str">
            <v>0.05</v>
          </cell>
        </row>
        <row r="229">
          <cell r="A229" t="str">
            <v>04059000</v>
          </cell>
          <cell r="B229" t="str">
            <v>Matieres grasses provenant du lait autres que du beurre et des pates</v>
          </cell>
          <cell r="C229" t="str">
            <v>000</v>
          </cell>
          <cell r="E229">
            <v>38413</v>
          </cell>
          <cell r="G229">
            <v>30</v>
          </cell>
          <cell r="I229">
            <v>18</v>
          </cell>
          <cell r="K229">
            <v>1</v>
          </cell>
          <cell r="M229">
            <v>10</v>
          </cell>
          <cell r="O229" t="str">
            <v>001</v>
          </cell>
          <cell r="Q229">
            <v>1</v>
          </cell>
          <cell r="S229" t="str">
            <v>0.4</v>
          </cell>
          <cell r="U229" t="str">
            <v>0.05</v>
          </cell>
        </row>
        <row r="230">
          <cell r="A230" t="str">
            <v>04061000</v>
          </cell>
          <cell r="B230" t="str">
            <v>Fromages frais (non affines)y.c.fromage de lactoserum, et caillebotte</v>
          </cell>
          <cell r="C230" t="str">
            <v>000</v>
          </cell>
          <cell r="E230">
            <v>38413</v>
          </cell>
          <cell r="G230">
            <v>30</v>
          </cell>
          <cell r="I230">
            <v>18</v>
          </cell>
          <cell r="K230">
            <v>1</v>
          </cell>
          <cell r="M230">
            <v>10</v>
          </cell>
          <cell r="O230" t="str">
            <v>001</v>
          </cell>
          <cell r="Q230">
            <v>1</v>
          </cell>
          <cell r="S230" t="str">
            <v>0.4</v>
          </cell>
          <cell r="U230" t="str">
            <v>0.05</v>
          </cell>
        </row>
        <row r="231">
          <cell r="A231" t="str">
            <v>04062000</v>
          </cell>
          <cell r="B231" t="str">
            <v>Fromages rapes ou en poudre, de tous types ( pate dure ou demi dure)</v>
          </cell>
          <cell r="C231" t="str">
            <v>000</v>
          </cell>
          <cell r="E231">
            <v>38413</v>
          </cell>
          <cell r="G231">
            <v>30</v>
          </cell>
          <cell r="I231">
            <v>18</v>
          </cell>
          <cell r="K231">
            <v>1</v>
          </cell>
          <cell r="M231">
            <v>10</v>
          </cell>
          <cell r="O231" t="str">
            <v>001</v>
          </cell>
          <cell r="Q231">
            <v>1</v>
          </cell>
          <cell r="S231" t="str">
            <v>0.4</v>
          </cell>
          <cell r="U231" t="str">
            <v>0.05</v>
          </cell>
        </row>
        <row r="232">
          <cell r="A232" t="str">
            <v>04063000</v>
          </cell>
          <cell r="B232" t="str">
            <v>Fromages fondus,autres que rapes ou en poudre (dit commun)</v>
          </cell>
          <cell r="C232" t="str">
            <v>000</v>
          </cell>
          <cell r="E232">
            <v>38413</v>
          </cell>
          <cell r="G232">
            <v>30</v>
          </cell>
          <cell r="I232">
            <v>18</v>
          </cell>
          <cell r="K232">
            <v>1</v>
          </cell>
          <cell r="M232">
            <v>10</v>
          </cell>
          <cell r="O232" t="str">
            <v>001</v>
          </cell>
          <cell r="Q232">
            <v>1</v>
          </cell>
          <cell r="S232" t="str">
            <v>0.4</v>
          </cell>
          <cell r="U232" t="str">
            <v>0.05</v>
          </cell>
        </row>
        <row r="233">
          <cell r="A233" t="str">
            <v>04064000</v>
          </cell>
          <cell r="B233" t="str">
            <v>Fromages a pate persillee (dit fin)</v>
          </cell>
          <cell r="C233" t="str">
            <v>000</v>
          </cell>
          <cell r="E233">
            <v>38413</v>
          </cell>
          <cell r="G233">
            <v>30</v>
          </cell>
          <cell r="I233">
            <v>18</v>
          </cell>
          <cell r="K233">
            <v>1</v>
          </cell>
          <cell r="M233">
            <v>10</v>
          </cell>
          <cell r="O233" t="str">
            <v>001</v>
          </cell>
          <cell r="Q233">
            <v>1</v>
          </cell>
          <cell r="S233" t="str">
            <v>0.4</v>
          </cell>
          <cell r="U233" t="str">
            <v>0.05</v>
          </cell>
        </row>
        <row r="234">
          <cell r="A234" t="str">
            <v>04069000</v>
          </cell>
          <cell r="B234" t="str">
            <v>Fromages autres que du 040610 a 040640</v>
          </cell>
          <cell r="C234" t="str">
            <v>000</v>
          </cell>
          <cell r="E234">
            <v>38413</v>
          </cell>
          <cell r="G234">
            <v>30</v>
          </cell>
          <cell r="I234">
            <v>18</v>
          </cell>
          <cell r="K234">
            <v>1</v>
          </cell>
          <cell r="M234">
            <v>10</v>
          </cell>
          <cell r="O234" t="str">
            <v>001</v>
          </cell>
          <cell r="Q234">
            <v>1</v>
          </cell>
          <cell r="S234" t="str">
            <v>0.4</v>
          </cell>
          <cell r="U234" t="str">
            <v>0.05</v>
          </cell>
        </row>
        <row r="235">
          <cell r="A235" t="str">
            <v>04070010</v>
          </cell>
          <cell r="B235" t="str">
            <v>Oeufs d'oiseaux destin_x0002_s _x0005_ la reproduction</v>
          </cell>
          <cell r="C235" t="str">
            <v>000</v>
          </cell>
          <cell r="E235">
            <v>38413</v>
          </cell>
          <cell r="G235">
            <v>5</v>
          </cell>
          <cell r="I235">
            <v>0</v>
          </cell>
          <cell r="K235">
            <v>1</v>
          </cell>
          <cell r="M235">
            <v>10</v>
          </cell>
          <cell r="O235" t="str">
            <v>001</v>
          </cell>
          <cell r="Q235">
            <v>1</v>
          </cell>
          <cell r="S235" t="str">
            <v>0.4</v>
          </cell>
          <cell r="U235" t="str">
            <v>0.05</v>
          </cell>
        </row>
        <row r="236">
          <cell r="A236" t="str">
            <v>04070090</v>
          </cell>
          <cell r="B236" t="str">
            <v>Oeufs d'oiseaux en coquille,frais,conserv_x0002_sou cuits destin_x0002_ autre qu'_x0005_ la reproduction</v>
          </cell>
          <cell r="C236" t="str">
            <v>000</v>
          </cell>
          <cell r="E236">
            <v>38413</v>
          </cell>
          <cell r="G236">
            <v>30</v>
          </cell>
          <cell r="I236">
            <v>0</v>
          </cell>
          <cell r="K236">
            <v>1</v>
          </cell>
          <cell r="M236">
            <v>10</v>
          </cell>
          <cell r="O236" t="str">
            <v>001</v>
          </cell>
          <cell r="Q236">
            <v>1</v>
          </cell>
          <cell r="S236" t="str">
            <v>0.4</v>
          </cell>
          <cell r="U236" t="str">
            <v>0.05</v>
          </cell>
        </row>
        <row r="237">
          <cell r="A237" t="str">
            <v>04081100</v>
          </cell>
          <cell r="B237" t="str">
            <v>Jaunes d'oeufs d'oiseaux,seches</v>
          </cell>
          <cell r="C237" t="str">
            <v>000</v>
          </cell>
          <cell r="E237">
            <v>38413</v>
          </cell>
          <cell r="G237">
            <v>30</v>
          </cell>
          <cell r="I237">
            <v>18</v>
          </cell>
          <cell r="K237">
            <v>1</v>
          </cell>
          <cell r="M237">
            <v>10</v>
          </cell>
          <cell r="O237" t="str">
            <v>001</v>
          </cell>
          <cell r="Q237">
            <v>1</v>
          </cell>
          <cell r="S237" t="str">
            <v>0.4</v>
          </cell>
          <cell r="U237" t="str">
            <v>0.05</v>
          </cell>
        </row>
        <row r="238">
          <cell r="A238" t="str">
            <v>04081900</v>
          </cell>
          <cell r="B238" t="str">
            <v>Jaunes d'oeufs autres que seches</v>
          </cell>
          <cell r="C238" t="str">
            <v>000</v>
          </cell>
          <cell r="E238">
            <v>38413</v>
          </cell>
          <cell r="G238">
            <v>30</v>
          </cell>
          <cell r="I238">
            <v>18</v>
          </cell>
          <cell r="K238">
            <v>1</v>
          </cell>
          <cell r="M238">
            <v>10</v>
          </cell>
          <cell r="O238" t="str">
            <v>001</v>
          </cell>
          <cell r="Q238">
            <v>1</v>
          </cell>
          <cell r="S238" t="str">
            <v>0.4</v>
          </cell>
          <cell r="U238" t="str">
            <v>0.05</v>
          </cell>
        </row>
        <row r="239">
          <cell r="A239" t="str">
            <v>04089100</v>
          </cell>
          <cell r="B239" t="str">
            <v>Oeufs d'oiseaux seches depourvus de coquilles</v>
          </cell>
          <cell r="C239" t="str">
            <v>000</v>
          </cell>
          <cell r="E239">
            <v>38413</v>
          </cell>
          <cell r="G239">
            <v>30</v>
          </cell>
          <cell r="I239">
            <v>18</v>
          </cell>
          <cell r="K239">
            <v>1</v>
          </cell>
          <cell r="M239">
            <v>10</v>
          </cell>
          <cell r="O239" t="str">
            <v>001</v>
          </cell>
          <cell r="Q239">
            <v>1</v>
          </cell>
          <cell r="S239" t="str">
            <v>0.4</v>
          </cell>
          <cell r="U239" t="str">
            <v>0.05</v>
          </cell>
        </row>
        <row r="240">
          <cell r="A240" t="str">
            <v>04089900</v>
          </cell>
          <cell r="B240" t="str">
            <v>Oeufs d'oiseaux autres que seches depourvus de coquilles</v>
          </cell>
          <cell r="C240" t="str">
            <v>000</v>
          </cell>
          <cell r="E240">
            <v>38413</v>
          </cell>
          <cell r="G240">
            <v>30</v>
          </cell>
          <cell r="I240">
            <v>18</v>
          </cell>
          <cell r="K240">
            <v>1</v>
          </cell>
          <cell r="M240">
            <v>10</v>
          </cell>
          <cell r="O240" t="str">
            <v>001</v>
          </cell>
          <cell r="Q240">
            <v>1</v>
          </cell>
          <cell r="S240" t="str">
            <v>0.4</v>
          </cell>
          <cell r="U240" t="str">
            <v>0.05</v>
          </cell>
        </row>
        <row r="241">
          <cell r="A241" t="str">
            <v>04090000</v>
          </cell>
          <cell r="B241" t="str">
            <v>Miel naturel</v>
          </cell>
          <cell r="C241" t="str">
            <v>000</v>
          </cell>
          <cell r="E241">
            <v>38413</v>
          </cell>
          <cell r="G241">
            <v>30</v>
          </cell>
          <cell r="I241">
            <v>18</v>
          </cell>
          <cell r="K241">
            <v>1</v>
          </cell>
          <cell r="M241">
            <v>10</v>
          </cell>
          <cell r="O241" t="str">
            <v>001</v>
          </cell>
          <cell r="Q241">
            <v>1</v>
          </cell>
          <cell r="S241" t="str">
            <v>0.4</v>
          </cell>
          <cell r="U241" t="str">
            <v>0.05</v>
          </cell>
        </row>
        <row r="242">
          <cell r="A242" t="str">
            <v>04100000</v>
          </cell>
          <cell r="B242" t="str">
            <v>Produits comestibles d'origine animale,non denommes ni compris ailleurs</v>
          </cell>
          <cell r="C242" t="str">
            <v>000</v>
          </cell>
          <cell r="E242">
            <v>38413</v>
          </cell>
          <cell r="G242">
            <v>30</v>
          </cell>
          <cell r="I242">
            <v>18</v>
          </cell>
          <cell r="K242">
            <v>1</v>
          </cell>
          <cell r="M242">
            <v>10</v>
          </cell>
          <cell r="O242" t="str">
            <v>001</v>
          </cell>
          <cell r="Q242">
            <v>1</v>
          </cell>
          <cell r="S242" t="str">
            <v>0.4</v>
          </cell>
          <cell r="U242" t="str">
            <v>0.05</v>
          </cell>
        </row>
        <row r="243">
          <cell r="A243" t="str">
            <v>05010000</v>
          </cell>
          <cell r="B243" t="str">
            <v>Cheveux bruts,meme laves ou degraisses, dechets de cheveux</v>
          </cell>
          <cell r="C243" t="str">
            <v>000</v>
          </cell>
          <cell r="E243">
            <v>38393</v>
          </cell>
          <cell r="G243">
            <v>10</v>
          </cell>
          <cell r="I243">
            <v>18</v>
          </cell>
          <cell r="K243">
            <v>8</v>
          </cell>
          <cell r="M243">
            <v>80</v>
          </cell>
          <cell r="O243" t="str">
            <v>001</v>
          </cell>
          <cell r="Q243">
            <v>1</v>
          </cell>
          <cell r="S243" t="str">
            <v>0.4</v>
          </cell>
          <cell r="U243" t="str">
            <v>0.05</v>
          </cell>
        </row>
        <row r="244">
          <cell r="A244" t="str">
            <v>05021000</v>
          </cell>
          <cell r="B244" t="str">
            <v>Soies de porc ou de sanglier et dechets de ces soies</v>
          </cell>
          <cell r="C244" t="str">
            <v>000</v>
          </cell>
          <cell r="E244">
            <v>38393</v>
          </cell>
          <cell r="G244">
            <v>10</v>
          </cell>
          <cell r="I244">
            <v>18</v>
          </cell>
          <cell r="K244">
            <v>8</v>
          </cell>
          <cell r="M244">
            <v>80</v>
          </cell>
          <cell r="O244" t="str">
            <v>001</v>
          </cell>
          <cell r="Q244">
            <v>1</v>
          </cell>
          <cell r="S244" t="str">
            <v>0.4</v>
          </cell>
          <cell r="U244" t="str">
            <v>0.05</v>
          </cell>
        </row>
        <row r="245">
          <cell r="A245" t="str">
            <v>05029000</v>
          </cell>
          <cell r="B245" t="str">
            <v>Poils de blaireau ,de brosserie et dechets de ces poils</v>
          </cell>
          <cell r="C245" t="str">
            <v>000</v>
          </cell>
          <cell r="E245">
            <v>38393</v>
          </cell>
          <cell r="G245">
            <v>10</v>
          </cell>
          <cell r="I245">
            <v>18</v>
          </cell>
          <cell r="K245">
            <v>8</v>
          </cell>
          <cell r="M245">
            <v>80</v>
          </cell>
          <cell r="O245" t="str">
            <v>001</v>
          </cell>
          <cell r="Q245">
            <v>1</v>
          </cell>
          <cell r="S245" t="str">
            <v>0.4</v>
          </cell>
          <cell r="U245" t="str">
            <v>0.05</v>
          </cell>
        </row>
        <row r="246">
          <cell r="A246" t="str">
            <v>05030000</v>
          </cell>
          <cell r="B246" t="str">
            <v>Crins et dechets de crins meme en nappes avec ou sans support</v>
          </cell>
          <cell r="C246" t="str">
            <v>000</v>
          </cell>
          <cell r="E246">
            <v>38393</v>
          </cell>
          <cell r="G246">
            <v>10</v>
          </cell>
          <cell r="I246">
            <v>18</v>
          </cell>
          <cell r="K246">
            <v>8</v>
          </cell>
          <cell r="M246">
            <v>80</v>
          </cell>
          <cell r="O246" t="str">
            <v>001</v>
          </cell>
          <cell r="Q246">
            <v>1</v>
          </cell>
          <cell r="S246" t="str">
            <v>0.4</v>
          </cell>
          <cell r="U246" t="str">
            <v>0.05</v>
          </cell>
        </row>
        <row r="247">
          <cell r="A247" t="str">
            <v>05040000</v>
          </cell>
          <cell r="B247" t="str">
            <v>Boyaux,vessies et estomacs d'animaux sous tte forme sauf ceux des poissons</v>
          </cell>
          <cell r="C247" t="str">
            <v>000</v>
          </cell>
          <cell r="E247">
            <v>38393</v>
          </cell>
          <cell r="G247">
            <v>30</v>
          </cell>
          <cell r="I247">
            <v>18</v>
          </cell>
          <cell r="K247">
            <v>8</v>
          </cell>
          <cell r="M247">
            <v>80</v>
          </cell>
          <cell r="O247" t="str">
            <v>001</v>
          </cell>
          <cell r="Q247">
            <v>1</v>
          </cell>
          <cell r="S247" t="str">
            <v>0.4</v>
          </cell>
          <cell r="U247" t="str">
            <v>0.05</v>
          </cell>
        </row>
        <row r="248">
          <cell r="A248" t="str">
            <v>05051000</v>
          </cell>
          <cell r="B248" t="str">
            <v>Plumes d'oiseaux des especes utilisees pour le rembourrage; duvet</v>
          </cell>
          <cell r="C248" t="str">
            <v>000</v>
          </cell>
          <cell r="E248">
            <v>38393</v>
          </cell>
          <cell r="G248">
            <v>10</v>
          </cell>
          <cell r="I248">
            <v>18</v>
          </cell>
          <cell r="K248">
            <v>8</v>
          </cell>
          <cell r="M248">
            <v>80</v>
          </cell>
          <cell r="O248" t="str">
            <v>001</v>
          </cell>
          <cell r="Q248">
            <v>1</v>
          </cell>
          <cell r="S248" t="str">
            <v>0.4</v>
          </cell>
          <cell r="U248" t="str">
            <v>0.05</v>
          </cell>
        </row>
        <row r="249">
          <cell r="A249" t="str">
            <v>05059000</v>
          </cell>
          <cell r="B249" t="str">
            <v>Plumes,peaux &amp; part.d'oiseaux revet.de leurs plumes autres que du 050510</v>
          </cell>
          <cell r="C249" t="str">
            <v>000</v>
          </cell>
          <cell r="E249">
            <v>38393</v>
          </cell>
          <cell r="G249">
            <v>30</v>
          </cell>
          <cell r="I249">
            <v>18</v>
          </cell>
          <cell r="K249">
            <v>8</v>
          </cell>
          <cell r="M249">
            <v>80</v>
          </cell>
          <cell r="O249" t="str">
            <v>001</v>
          </cell>
          <cell r="Q249">
            <v>1</v>
          </cell>
          <cell r="S249" t="str">
            <v>0.4</v>
          </cell>
          <cell r="U249" t="str">
            <v>0.05</v>
          </cell>
        </row>
        <row r="250">
          <cell r="A250" t="str">
            <v>05061000</v>
          </cell>
          <cell r="B250" t="str">
            <v>Oss_x0002_ine et os acidul_x0002_s</v>
          </cell>
          <cell r="C250" t="str">
            <v>000</v>
          </cell>
          <cell r="E250">
            <v>38393</v>
          </cell>
          <cell r="G250">
            <v>30</v>
          </cell>
          <cell r="I250">
            <v>18</v>
          </cell>
          <cell r="K250">
            <v>8</v>
          </cell>
          <cell r="M250">
            <v>80</v>
          </cell>
          <cell r="O250" t="str">
            <v>001</v>
          </cell>
          <cell r="Q250">
            <v>1</v>
          </cell>
          <cell r="S250" t="str">
            <v>0.4</v>
          </cell>
          <cell r="U250" t="str">
            <v>0.05</v>
          </cell>
        </row>
        <row r="251">
          <cell r="A251" t="str">
            <v>05069000</v>
          </cell>
          <cell r="B251" t="str">
            <v>Os et cornillons autres que du 050610</v>
          </cell>
          <cell r="C251" t="str">
            <v>000</v>
          </cell>
          <cell r="E251">
            <v>38393</v>
          </cell>
          <cell r="G251">
            <v>30</v>
          </cell>
          <cell r="I251">
            <v>18</v>
          </cell>
          <cell r="K251">
            <v>8</v>
          </cell>
          <cell r="M251">
            <v>80</v>
          </cell>
          <cell r="O251" t="str">
            <v>001</v>
          </cell>
          <cell r="Q251">
            <v>1</v>
          </cell>
          <cell r="S251" t="str">
            <v>0.4</v>
          </cell>
          <cell r="U251" t="str">
            <v>0.05</v>
          </cell>
        </row>
        <row r="252">
          <cell r="A252" t="str">
            <v>05071000</v>
          </cell>
          <cell r="B252" t="str">
            <v>Ivoires,y compris ses poudres et ses dechets</v>
          </cell>
          <cell r="C252" t="str">
            <v>000</v>
          </cell>
          <cell r="E252">
            <v>38393</v>
          </cell>
          <cell r="G252">
            <v>30</v>
          </cell>
          <cell r="I252">
            <v>18</v>
          </cell>
          <cell r="K252">
            <v>8</v>
          </cell>
          <cell r="M252">
            <v>80</v>
          </cell>
          <cell r="O252" t="str">
            <v>001</v>
          </cell>
          <cell r="Q252">
            <v>1</v>
          </cell>
          <cell r="S252" t="str">
            <v>0.4</v>
          </cell>
          <cell r="U252" t="str">
            <v>0.05</v>
          </cell>
        </row>
        <row r="253">
          <cell r="A253" t="str">
            <v>05079000</v>
          </cell>
          <cell r="B253" t="str">
            <v>Bois,griffes,becs,fanons baleine,animaux similaires,y.c.barbes et dechets</v>
          </cell>
          <cell r="C253" t="str">
            <v>000</v>
          </cell>
          <cell r="E253">
            <v>38393</v>
          </cell>
          <cell r="G253">
            <v>30</v>
          </cell>
          <cell r="I253">
            <v>18</v>
          </cell>
          <cell r="K253">
            <v>8</v>
          </cell>
          <cell r="M253">
            <v>80</v>
          </cell>
          <cell r="O253" t="str">
            <v>001</v>
          </cell>
          <cell r="Q253">
            <v>1</v>
          </cell>
          <cell r="S253" t="str">
            <v>0.4</v>
          </cell>
          <cell r="U253" t="str">
            <v>0.05</v>
          </cell>
        </row>
        <row r="254">
          <cell r="A254" t="str">
            <v>05080000</v>
          </cell>
          <cell r="B254" t="str">
            <v>Corail,matieres similaires non decoupes ,poudres et dechets</v>
          </cell>
          <cell r="C254" t="str">
            <v>000</v>
          </cell>
          <cell r="E254">
            <v>38393</v>
          </cell>
          <cell r="G254">
            <v>30</v>
          </cell>
          <cell r="I254">
            <v>18</v>
          </cell>
          <cell r="K254">
            <v>8</v>
          </cell>
          <cell r="M254">
            <v>80</v>
          </cell>
          <cell r="O254" t="str">
            <v>001</v>
          </cell>
          <cell r="Q254">
            <v>1</v>
          </cell>
          <cell r="S254" t="str">
            <v>0.4</v>
          </cell>
          <cell r="U254" t="str">
            <v>0.05</v>
          </cell>
        </row>
        <row r="255">
          <cell r="A255" t="str">
            <v>05090000</v>
          </cell>
          <cell r="B255" t="str">
            <v>Eponges naturelles d'origine animale</v>
          </cell>
          <cell r="C255" t="str">
            <v>000</v>
          </cell>
          <cell r="E255">
            <v>38393</v>
          </cell>
          <cell r="G255">
            <v>30</v>
          </cell>
          <cell r="I255">
            <v>18</v>
          </cell>
          <cell r="K255">
            <v>8</v>
          </cell>
          <cell r="M255">
            <v>80</v>
          </cell>
          <cell r="O255" t="str">
            <v>001</v>
          </cell>
          <cell r="Q255">
            <v>1</v>
          </cell>
          <cell r="S255" t="str">
            <v>0.4</v>
          </cell>
          <cell r="U255" t="str">
            <v>0.05</v>
          </cell>
        </row>
        <row r="256">
          <cell r="A256" t="str">
            <v>05100010</v>
          </cell>
          <cell r="B256" t="str">
            <v>Ambre gris</v>
          </cell>
          <cell r="C256" t="str">
            <v>000</v>
          </cell>
          <cell r="E256">
            <v>38393</v>
          </cell>
          <cell r="G256">
            <v>30</v>
          </cell>
          <cell r="I256">
            <v>18</v>
          </cell>
          <cell r="K256">
            <v>8</v>
          </cell>
          <cell r="M256">
            <v>80</v>
          </cell>
          <cell r="O256" t="str">
            <v>001</v>
          </cell>
          <cell r="Q256">
            <v>1</v>
          </cell>
          <cell r="S256" t="str">
            <v>0.4</v>
          </cell>
          <cell r="U256" t="str">
            <v>0.05</v>
          </cell>
        </row>
        <row r="257">
          <cell r="A257" t="str">
            <v>05100090</v>
          </cell>
          <cell r="B257" t="str">
            <v>Castor_x0002_um,civette&amp;musc,cantharides,bile,glande et autre substance d'origine animal</v>
          </cell>
          <cell r="C257" t="str">
            <v>000</v>
          </cell>
          <cell r="E257">
            <v>38393</v>
          </cell>
          <cell r="G257">
            <v>30</v>
          </cell>
          <cell r="I257">
            <v>18</v>
          </cell>
          <cell r="K257">
            <v>8</v>
          </cell>
          <cell r="M257">
            <v>80</v>
          </cell>
          <cell r="O257" t="str">
            <v>001</v>
          </cell>
          <cell r="Q257">
            <v>1</v>
          </cell>
          <cell r="S257" t="str">
            <v>0.4</v>
          </cell>
          <cell r="U257" t="str">
            <v>0.05</v>
          </cell>
        </row>
        <row r="258">
          <cell r="A258" t="str">
            <v>05111000</v>
          </cell>
          <cell r="B258" t="str">
            <v>Sperme de taureaux</v>
          </cell>
          <cell r="C258" t="str">
            <v>000</v>
          </cell>
          <cell r="E258">
            <v>38393</v>
          </cell>
          <cell r="G258">
            <v>30</v>
          </cell>
          <cell r="I258">
            <v>18</v>
          </cell>
          <cell r="K258">
            <v>8</v>
          </cell>
          <cell r="M258">
            <v>80</v>
          </cell>
          <cell r="O258" t="str">
            <v>001</v>
          </cell>
          <cell r="Q258">
            <v>1</v>
          </cell>
          <cell r="S258" t="str">
            <v>0.4</v>
          </cell>
          <cell r="U258" t="str">
            <v>0.05</v>
          </cell>
        </row>
        <row r="259">
          <cell r="A259" t="str">
            <v>05119100</v>
          </cell>
          <cell r="B259" t="str">
            <v>Produits de poissons,crustaces,mollusques.animaux morts du chap.3</v>
          </cell>
          <cell r="C259" t="str">
            <v>000</v>
          </cell>
          <cell r="E259">
            <v>38393</v>
          </cell>
          <cell r="G259">
            <v>30</v>
          </cell>
          <cell r="I259">
            <v>18</v>
          </cell>
          <cell r="K259">
            <v>8</v>
          </cell>
          <cell r="M259">
            <v>80</v>
          </cell>
          <cell r="O259" t="str">
            <v>001</v>
          </cell>
          <cell r="Q259">
            <v>1</v>
          </cell>
          <cell r="S259" t="str">
            <v>0.4</v>
          </cell>
          <cell r="U259" t="str">
            <v>0.05</v>
          </cell>
        </row>
        <row r="260">
          <cell r="A260" t="str">
            <v>05119900</v>
          </cell>
          <cell r="B260" t="str">
            <v>Produits d'origine animale, n.d.c.a. dans le cha05 non consommables</v>
          </cell>
          <cell r="C260" t="str">
            <v>000</v>
          </cell>
          <cell r="E260">
            <v>38393</v>
          </cell>
          <cell r="G260">
            <v>30</v>
          </cell>
          <cell r="I260">
            <v>18</v>
          </cell>
          <cell r="K260">
            <v>8</v>
          </cell>
          <cell r="M260">
            <v>80</v>
          </cell>
          <cell r="O260" t="str">
            <v>001</v>
          </cell>
          <cell r="Q260">
            <v>1</v>
          </cell>
          <cell r="S260" t="str">
            <v>0.4</v>
          </cell>
          <cell r="U260" t="str">
            <v>0.05</v>
          </cell>
        </row>
        <row r="261">
          <cell r="A261" t="str">
            <v>06011000</v>
          </cell>
          <cell r="B261" t="str">
            <v>Bulbes,oignons,tubercules,...griffes,rhizomes,en repos vegetatif</v>
          </cell>
          <cell r="C261" t="str">
            <v>000</v>
          </cell>
          <cell r="E261">
            <v>38393</v>
          </cell>
          <cell r="G261">
            <v>5</v>
          </cell>
          <cell r="I261">
            <v>0</v>
          </cell>
          <cell r="K261">
            <v>8</v>
          </cell>
          <cell r="M261">
            <v>80</v>
          </cell>
          <cell r="O261" t="str">
            <v>022</v>
          </cell>
          <cell r="Q261">
            <v>1</v>
          </cell>
          <cell r="S261" t="str">
            <v>0.4</v>
          </cell>
          <cell r="U261" t="str">
            <v>0.05</v>
          </cell>
        </row>
        <row r="262">
          <cell r="A262" t="str">
            <v>06012010</v>
          </cell>
          <cell r="B262" t="str">
            <v>Plants,plantes et racines de chicor_x0002_e</v>
          </cell>
          <cell r="C262" t="str">
            <v>000</v>
          </cell>
          <cell r="E262">
            <v>38393</v>
          </cell>
          <cell r="G262">
            <v>5</v>
          </cell>
          <cell r="I262">
            <v>0</v>
          </cell>
          <cell r="K262">
            <v>8</v>
          </cell>
          <cell r="M262">
            <v>80</v>
          </cell>
          <cell r="O262" t="str">
            <v>022</v>
          </cell>
          <cell r="Q262">
            <v>1</v>
          </cell>
          <cell r="S262" t="str">
            <v>0.4</v>
          </cell>
          <cell r="U262" t="str">
            <v>0.05</v>
          </cell>
        </row>
        <row r="263">
          <cell r="A263" t="str">
            <v>06012090</v>
          </cell>
          <cell r="B263" t="str">
            <v>Bulbes,oignons,tubercules,racine tubereusegriffes &amp; rhizomes en v_x0002_g_x0002_tation ou fleur</v>
          </cell>
          <cell r="C263" t="str">
            <v>000</v>
          </cell>
          <cell r="E263">
            <v>38393</v>
          </cell>
          <cell r="G263">
            <v>5</v>
          </cell>
          <cell r="I263">
            <v>0</v>
          </cell>
          <cell r="K263">
            <v>8</v>
          </cell>
          <cell r="M263">
            <v>80</v>
          </cell>
          <cell r="O263" t="str">
            <v>022</v>
          </cell>
          <cell r="Q263">
            <v>1</v>
          </cell>
          <cell r="S263" t="str">
            <v>0.4</v>
          </cell>
          <cell r="U263" t="str">
            <v>0.05</v>
          </cell>
        </row>
        <row r="264">
          <cell r="A264" t="str">
            <v>06021000</v>
          </cell>
          <cell r="B264" t="str">
            <v>Boutures non racinees et greffons</v>
          </cell>
          <cell r="C264" t="str">
            <v>000</v>
          </cell>
          <cell r="E264">
            <v>38393</v>
          </cell>
          <cell r="G264">
            <v>5</v>
          </cell>
          <cell r="I264">
            <v>0</v>
          </cell>
          <cell r="K264">
            <v>8</v>
          </cell>
          <cell r="M264">
            <v>80</v>
          </cell>
          <cell r="O264" t="str">
            <v>022</v>
          </cell>
          <cell r="Q264">
            <v>1</v>
          </cell>
          <cell r="S264" t="str">
            <v>0.4</v>
          </cell>
          <cell r="U264" t="str">
            <v>0.05</v>
          </cell>
        </row>
        <row r="265">
          <cell r="A265" t="str">
            <v>06022000</v>
          </cell>
          <cell r="B265" t="str">
            <v>Arbres,arbustes,arbrisseaux &amp; buissons a fruits comestibles,greffes ou non</v>
          </cell>
          <cell r="C265" t="str">
            <v>000</v>
          </cell>
          <cell r="E265">
            <v>38393</v>
          </cell>
          <cell r="G265">
            <v>5</v>
          </cell>
          <cell r="I265">
            <v>0</v>
          </cell>
          <cell r="K265">
            <v>8</v>
          </cell>
          <cell r="M265">
            <v>80</v>
          </cell>
          <cell r="O265" t="str">
            <v>022</v>
          </cell>
          <cell r="Q265">
            <v>1</v>
          </cell>
          <cell r="S265" t="str">
            <v>0.4</v>
          </cell>
          <cell r="U265" t="str">
            <v>0.05</v>
          </cell>
        </row>
        <row r="266">
          <cell r="A266" t="str">
            <v>06023000</v>
          </cell>
          <cell r="B266" t="str">
            <v>Rhododendrons et azalees  greffes ou non</v>
          </cell>
          <cell r="C266" t="str">
            <v>000</v>
          </cell>
          <cell r="E266">
            <v>38393</v>
          </cell>
          <cell r="G266">
            <v>5</v>
          </cell>
          <cell r="I266">
            <v>0</v>
          </cell>
          <cell r="K266">
            <v>8</v>
          </cell>
          <cell r="M266">
            <v>80</v>
          </cell>
          <cell r="O266" t="str">
            <v>022</v>
          </cell>
          <cell r="Q266">
            <v>1</v>
          </cell>
          <cell r="S266" t="str">
            <v>0.4</v>
          </cell>
          <cell r="U266" t="str">
            <v>0.05</v>
          </cell>
        </row>
        <row r="267">
          <cell r="A267" t="str">
            <v>06024000</v>
          </cell>
          <cell r="B267" t="str">
            <v>Rosiers greffes ou non</v>
          </cell>
          <cell r="C267" t="str">
            <v>000</v>
          </cell>
          <cell r="E267">
            <v>38393</v>
          </cell>
          <cell r="G267">
            <v>5</v>
          </cell>
          <cell r="I267">
            <v>18</v>
          </cell>
          <cell r="K267">
            <v>8</v>
          </cell>
          <cell r="M267">
            <v>80</v>
          </cell>
          <cell r="O267" t="str">
            <v>022</v>
          </cell>
          <cell r="Q267">
            <v>1</v>
          </cell>
          <cell r="S267" t="str">
            <v>0.4</v>
          </cell>
          <cell r="U267" t="str">
            <v>0.05</v>
          </cell>
        </row>
        <row r="268">
          <cell r="A268" t="str">
            <v>06029000</v>
          </cell>
          <cell r="B268" t="str">
            <v>Plantes vivantes,boutures,blanc de champig. autres que du 060210 a 060240</v>
          </cell>
          <cell r="C268" t="str">
            <v>000</v>
          </cell>
          <cell r="E268">
            <v>38393</v>
          </cell>
          <cell r="G268">
            <v>5</v>
          </cell>
          <cell r="I268">
            <v>0</v>
          </cell>
          <cell r="K268">
            <v>8</v>
          </cell>
          <cell r="M268">
            <v>80</v>
          </cell>
          <cell r="O268" t="str">
            <v>022</v>
          </cell>
          <cell r="Q268">
            <v>1</v>
          </cell>
          <cell r="S268" t="str">
            <v>0.4</v>
          </cell>
          <cell r="U268" t="str">
            <v>0.05</v>
          </cell>
        </row>
        <row r="269">
          <cell r="A269" t="str">
            <v>06031000</v>
          </cell>
          <cell r="B269" t="str">
            <v>Fleurs fraiches,pour bouquets ou ornements</v>
          </cell>
          <cell r="C269" t="str">
            <v>000</v>
          </cell>
          <cell r="E269">
            <v>38393</v>
          </cell>
          <cell r="G269">
            <v>30</v>
          </cell>
          <cell r="I269">
            <v>18</v>
          </cell>
          <cell r="K269">
            <v>8</v>
          </cell>
          <cell r="M269">
            <v>80</v>
          </cell>
          <cell r="O269" t="str">
            <v>084</v>
          </cell>
          <cell r="Q269">
            <v>1</v>
          </cell>
          <cell r="S269" t="str">
            <v>0.4</v>
          </cell>
          <cell r="U269" t="str">
            <v>0.05</v>
          </cell>
        </row>
        <row r="270">
          <cell r="A270" t="str">
            <v>06039000</v>
          </cell>
          <cell r="B270" t="str">
            <v>Fleurs sechees,pour bouquets ou ornements</v>
          </cell>
          <cell r="C270" t="str">
            <v>000</v>
          </cell>
          <cell r="E270">
            <v>38393</v>
          </cell>
          <cell r="G270">
            <v>30</v>
          </cell>
          <cell r="I270">
            <v>18</v>
          </cell>
          <cell r="K270">
            <v>8</v>
          </cell>
          <cell r="M270">
            <v>80</v>
          </cell>
          <cell r="O270" t="str">
            <v>084</v>
          </cell>
          <cell r="Q270">
            <v>1</v>
          </cell>
          <cell r="S270" t="str">
            <v>0.4</v>
          </cell>
          <cell r="U270" t="str">
            <v>0.05</v>
          </cell>
        </row>
        <row r="271">
          <cell r="A271" t="str">
            <v>06041000</v>
          </cell>
          <cell r="B271" t="str">
            <v>Mousses et lichens pour bouquets ou pour ornements</v>
          </cell>
          <cell r="C271" t="str">
            <v>000</v>
          </cell>
          <cell r="E271">
            <v>38393</v>
          </cell>
          <cell r="G271">
            <v>30</v>
          </cell>
          <cell r="I271">
            <v>18</v>
          </cell>
          <cell r="K271">
            <v>8</v>
          </cell>
          <cell r="M271">
            <v>80</v>
          </cell>
          <cell r="O271" t="str">
            <v>022</v>
          </cell>
          <cell r="Q271">
            <v>1</v>
          </cell>
          <cell r="S271" t="str">
            <v>0.4</v>
          </cell>
          <cell r="U271" t="str">
            <v>0.05</v>
          </cell>
        </row>
        <row r="272">
          <cell r="A272" t="str">
            <v>06049100</v>
          </cell>
          <cell r="B272" t="str">
            <v>Feuillages,feuilles,rameaux,...frais, pour bouquets ou ornements</v>
          </cell>
          <cell r="C272" t="str">
            <v>000</v>
          </cell>
          <cell r="E272">
            <v>38393</v>
          </cell>
          <cell r="G272">
            <v>30</v>
          </cell>
          <cell r="I272">
            <v>18</v>
          </cell>
          <cell r="K272">
            <v>8</v>
          </cell>
          <cell r="M272">
            <v>80</v>
          </cell>
          <cell r="O272" t="str">
            <v>022</v>
          </cell>
          <cell r="Q272">
            <v>1</v>
          </cell>
          <cell r="S272" t="str">
            <v>0.4</v>
          </cell>
          <cell r="U272" t="str">
            <v>0.05</v>
          </cell>
        </row>
        <row r="273">
          <cell r="A273" t="str">
            <v>06049900</v>
          </cell>
          <cell r="B273" t="str">
            <v>Feuillages,feuilles,rameaux,...non frais, pour bouquets ou ornements</v>
          </cell>
          <cell r="C273" t="str">
            <v>000</v>
          </cell>
          <cell r="E273">
            <v>38393</v>
          </cell>
          <cell r="G273">
            <v>30</v>
          </cell>
          <cell r="I273">
            <v>18</v>
          </cell>
          <cell r="K273">
            <v>8</v>
          </cell>
          <cell r="M273">
            <v>80</v>
          </cell>
          <cell r="O273" t="str">
            <v>022</v>
          </cell>
          <cell r="Q273">
            <v>1</v>
          </cell>
          <cell r="S273" t="str">
            <v>0.4</v>
          </cell>
          <cell r="U273" t="str">
            <v>0.05</v>
          </cell>
        </row>
        <row r="274">
          <cell r="A274" t="str">
            <v>07011000</v>
          </cell>
          <cell r="B274" t="str">
            <v>Pommes de terre de semence,fraiches ou refrigerees</v>
          </cell>
          <cell r="C274" t="str">
            <v>000</v>
          </cell>
          <cell r="E274">
            <v>38413</v>
          </cell>
          <cell r="G274">
            <v>5</v>
          </cell>
          <cell r="I274">
            <v>0</v>
          </cell>
          <cell r="K274">
            <v>1</v>
          </cell>
          <cell r="M274">
            <v>10</v>
          </cell>
          <cell r="O274" t="str">
            <v>002</v>
          </cell>
          <cell r="Q274">
            <v>1</v>
          </cell>
          <cell r="S274" t="str">
            <v>0.4</v>
          </cell>
          <cell r="U274" t="str">
            <v>0.05</v>
          </cell>
        </row>
        <row r="275">
          <cell r="A275" t="str">
            <v>07019000</v>
          </cell>
          <cell r="B275" t="str">
            <v>Pommes de terre autres que de semence fraisou r_x0002_frig_x0002_r_x0002_</v>
          </cell>
          <cell r="C275" t="str">
            <v>000</v>
          </cell>
          <cell r="E275">
            <v>38413</v>
          </cell>
          <cell r="G275">
            <v>30</v>
          </cell>
          <cell r="I275">
            <v>18</v>
          </cell>
          <cell r="K275">
            <v>1</v>
          </cell>
          <cell r="M275">
            <v>10</v>
          </cell>
          <cell r="O275" t="str">
            <v>002</v>
          </cell>
          <cell r="Q275">
            <v>1</v>
          </cell>
          <cell r="S275" t="str">
            <v>0.4</v>
          </cell>
          <cell r="U275" t="str">
            <v>0.05</v>
          </cell>
        </row>
        <row r="276">
          <cell r="A276" t="str">
            <v>07020000</v>
          </cell>
          <cell r="B276" t="str">
            <v>Tomate a l'etat frais ou refrigere.</v>
          </cell>
          <cell r="C276" t="str">
            <v>000</v>
          </cell>
          <cell r="E276">
            <v>38413</v>
          </cell>
          <cell r="G276">
            <v>30</v>
          </cell>
          <cell r="I276">
            <v>18</v>
          </cell>
          <cell r="K276">
            <v>1</v>
          </cell>
          <cell r="M276">
            <v>10</v>
          </cell>
          <cell r="O276" t="str">
            <v>002</v>
          </cell>
          <cell r="Q276">
            <v>1</v>
          </cell>
          <cell r="S276" t="str">
            <v>0.4</v>
          </cell>
          <cell r="U276" t="str">
            <v>0.05</v>
          </cell>
        </row>
        <row r="277">
          <cell r="A277" t="str">
            <v>07031000</v>
          </cell>
          <cell r="B277" t="str">
            <v>Oignons et echalotes,frais ou refrigeres</v>
          </cell>
          <cell r="C277" t="str">
            <v>000</v>
          </cell>
          <cell r="E277">
            <v>38413</v>
          </cell>
          <cell r="G277">
            <v>30</v>
          </cell>
          <cell r="I277">
            <v>18</v>
          </cell>
          <cell r="K277">
            <v>1</v>
          </cell>
          <cell r="M277">
            <v>10</v>
          </cell>
          <cell r="O277" t="str">
            <v>002</v>
          </cell>
          <cell r="Q277">
            <v>1</v>
          </cell>
          <cell r="S277" t="str">
            <v>0.4</v>
          </cell>
          <cell r="U277" t="str">
            <v>0.05</v>
          </cell>
        </row>
        <row r="278">
          <cell r="A278" t="str">
            <v>07032000</v>
          </cell>
          <cell r="B278" t="str">
            <v>Aulx, frais ou refrigeres</v>
          </cell>
          <cell r="C278" t="str">
            <v>000</v>
          </cell>
          <cell r="E278">
            <v>38413</v>
          </cell>
          <cell r="G278">
            <v>30</v>
          </cell>
          <cell r="I278">
            <v>18</v>
          </cell>
          <cell r="K278">
            <v>1</v>
          </cell>
          <cell r="M278">
            <v>10</v>
          </cell>
          <cell r="O278" t="str">
            <v>002</v>
          </cell>
          <cell r="Q278">
            <v>1</v>
          </cell>
          <cell r="S278" t="str">
            <v>0.4</v>
          </cell>
          <cell r="U278" t="str">
            <v>0.05</v>
          </cell>
        </row>
        <row r="279">
          <cell r="A279" t="str">
            <v>07039000</v>
          </cell>
          <cell r="B279" t="str">
            <v>Poireaux et autres legumes alliaces,frais ou refrigeres</v>
          </cell>
          <cell r="C279" t="str">
            <v>000</v>
          </cell>
          <cell r="E279">
            <v>38413</v>
          </cell>
          <cell r="G279">
            <v>30</v>
          </cell>
          <cell r="I279">
            <v>18</v>
          </cell>
          <cell r="K279">
            <v>1</v>
          </cell>
          <cell r="M279">
            <v>10</v>
          </cell>
          <cell r="O279" t="str">
            <v>002</v>
          </cell>
          <cell r="Q279">
            <v>1</v>
          </cell>
          <cell r="S279" t="str">
            <v>0.4</v>
          </cell>
          <cell r="U279" t="str">
            <v>0.05</v>
          </cell>
        </row>
        <row r="280">
          <cell r="A280" t="str">
            <v>07041000</v>
          </cell>
          <cell r="B280" t="str">
            <v>Choux-fleurs et choux-fleurs brocolis, frais ou refrigeres</v>
          </cell>
          <cell r="C280" t="str">
            <v>000</v>
          </cell>
          <cell r="E280">
            <v>38413</v>
          </cell>
          <cell r="G280">
            <v>30</v>
          </cell>
          <cell r="I280">
            <v>18</v>
          </cell>
          <cell r="K280">
            <v>1</v>
          </cell>
          <cell r="M280">
            <v>10</v>
          </cell>
          <cell r="O280" t="str">
            <v>002</v>
          </cell>
          <cell r="Q280">
            <v>1</v>
          </cell>
          <cell r="S280" t="str">
            <v>0.4</v>
          </cell>
          <cell r="U280" t="str">
            <v>0.05</v>
          </cell>
        </row>
        <row r="281">
          <cell r="A281" t="str">
            <v>07042000</v>
          </cell>
          <cell r="B281" t="str">
            <v>Choux de bruxelles,frais ou refrigeres</v>
          </cell>
          <cell r="C281" t="str">
            <v>000</v>
          </cell>
          <cell r="E281">
            <v>38413</v>
          </cell>
          <cell r="G281">
            <v>30</v>
          </cell>
          <cell r="I281">
            <v>18</v>
          </cell>
          <cell r="K281">
            <v>1</v>
          </cell>
          <cell r="M281">
            <v>10</v>
          </cell>
          <cell r="O281" t="str">
            <v>002</v>
          </cell>
          <cell r="Q281">
            <v>1</v>
          </cell>
          <cell r="S281" t="str">
            <v>0.4</v>
          </cell>
          <cell r="U281" t="str">
            <v>0.05</v>
          </cell>
        </row>
        <row r="282">
          <cell r="A282" t="str">
            <v>07049000</v>
          </cell>
          <cell r="B282" t="str">
            <v>Choux et choux fleurs,frais ou refrigeres autres que du 070410 a 070420</v>
          </cell>
          <cell r="C282" t="str">
            <v>000</v>
          </cell>
          <cell r="E282">
            <v>38413</v>
          </cell>
          <cell r="G282">
            <v>30</v>
          </cell>
          <cell r="I282">
            <v>18</v>
          </cell>
          <cell r="K282">
            <v>1</v>
          </cell>
          <cell r="M282">
            <v>10</v>
          </cell>
          <cell r="O282" t="str">
            <v>002</v>
          </cell>
          <cell r="Q282">
            <v>1</v>
          </cell>
          <cell r="S282" t="str">
            <v>0.4</v>
          </cell>
          <cell r="U282" t="str">
            <v>0.05</v>
          </cell>
        </row>
        <row r="283">
          <cell r="A283" t="str">
            <v>07051100</v>
          </cell>
          <cell r="B283" t="str">
            <v>Laitues pommees,fraiches ou refrigerees</v>
          </cell>
          <cell r="C283" t="str">
            <v>000</v>
          </cell>
          <cell r="E283">
            <v>38413</v>
          </cell>
          <cell r="G283">
            <v>30</v>
          </cell>
          <cell r="I283">
            <v>18</v>
          </cell>
          <cell r="K283">
            <v>1</v>
          </cell>
          <cell r="M283">
            <v>10</v>
          </cell>
          <cell r="O283" t="str">
            <v>002</v>
          </cell>
          <cell r="Q283">
            <v>1</v>
          </cell>
          <cell r="S283" t="str">
            <v>0.4</v>
          </cell>
          <cell r="U283" t="str">
            <v>0.05</v>
          </cell>
        </row>
        <row r="284">
          <cell r="A284" t="str">
            <v>07051900</v>
          </cell>
          <cell r="B284" t="str">
            <v>Laitues,fraiches ou refrigerees autres que   pomm_x0002_es .</v>
          </cell>
          <cell r="C284" t="str">
            <v>000</v>
          </cell>
          <cell r="E284">
            <v>38413</v>
          </cell>
          <cell r="G284">
            <v>30</v>
          </cell>
          <cell r="I284">
            <v>18</v>
          </cell>
          <cell r="K284">
            <v>1</v>
          </cell>
          <cell r="M284">
            <v>10</v>
          </cell>
          <cell r="O284" t="str">
            <v>002</v>
          </cell>
          <cell r="Q284">
            <v>1</v>
          </cell>
          <cell r="S284" t="str">
            <v>0.4</v>
          </cell>
          <cell r="U284" t="str">
            <v>0.05</v>
          </cell>
        </row>
        <row r="285">
          <cell r="A285" t="str">
            <v>07052100</v>
          </cell>
          <cell r="B285" t="str">
            <v>Chicoree  witloof,fraiche ou refrigere</v>
          </cell>
          <cell r="C285" t="str">
            <v>000</v>
          </cell>
          <cell r="E285">
            <v>38413</v>
          </cell>
          <cell r="G285">
            <v>30</v>
          </cell>
          <cell r="I285">
            <v>18</v>
          </cell>
          <cell r="K285">
            <v>1</v>
          </cell>
          <cell r="M285">
            <v>10</v>
          </cell>
          <cell r="O285" t="str">
            <v>002</v>
          </cell>
          <cell r="Q285">
            <v>1</v>
          </cell>
          <cell r="S285" t="str">
            <v>0.4</v>
          </cell>
          <cell r="U285" t="str">
            <v>0.05</v>
          </cell>
        </row>
        <row r="286">
          <cell r="A286" t="str">
            <v>07052900</v>
          </cell>
          <cell r="B286" t="str">
            <v>Chicorees,fraiches ou refrigerees autres que witloof .</v>
          </cell>
          <cell r="C286" t="str">
            <v>000</v>
          </cell>
          <cell r="E286">
            <v>38413</v>
          </cell>
          <cell r="G286">
            <v>30</v>
          </cell>
          <cell r="I286">
            <v>18</v>
          </cell>
          <cell r="K286">
            <v>1</v>
          </cell>
          <cell r="M286">
            <v>10</v>
          </cell>
          <cell r="O286" t="str">
            <v>002</v>
          </cell>
          <cell r="Q286">
            <v>1</v>
          </cell>
          <cell r="S286" t="str">
            <v>0.4</v>
          </cell>
          <cell r="U286" t="str">
            <v>0.05</v>
          </cell>
        </row>
        <row r="287">
          <cell r="A287" t="str">
            <v>07061000</v>
          </cell>
          <cell r="B287" t="str">
            <v>Carottes et navets, frais ou refrigeres</v>
          </cell>
          <cell r="C287" t="str">
            <v>000</v>
          </cell>
          <cell r="E287">
            <v>38413</v>
          </cell>
          <cell r="G287">
            <v>30</v>
          </cell>
          <cell r="I287">
            <v>18</v>
          </cell>
          <cell r="K287">
            <v>1</v>
          </cell>
          <cell r="M287">
            <v>10</v>
          </cell>
          <cell r="O287" t="str">
            <v>002</v>
          </cell>
          <cell r="Q287">
            <v>1</v>
          </cell>
          <cell r="S287" t="str">
            <v>0.4</v>
          </cell>
          <cell r="U287" t="str">
            <v>0.05</v>
          </cell>
        </row>
        <row r="288">
          <cell r="A288" t="str">
            <v>07069000</v>
          </cell>
          <cell r="B288" t="str">
            <v>Betteraves a salade,salsifis,celeris-raves,radis...frais ou refrigeres</v>
          </cell>
          <cell r="C288" t="str">
            <v>000</v>
          </cell>
          <cell r="E288">
            <v>38413</v>
          </cell>
          <cell r="G288">
            <v>30</v>
          </cell>
          <cell r="I288">
            <v>18</v>
          </cell>
          <cell r="K288">
            <v>1</v>
          </cell>
          <cell r="M288">
            <v>10</v>
          </cell>
          <cell r="O288" t="str">
            <v>002</v>
          </cell>
          <cell r="Q288">
            <v>1</v>
          </cell>
          <cell r="S288" t="str">
            <v>0.4</v>
          </cell>
          <cell r="U288" t="str">
            <v>0.05</v>
          </cell>
        </row>
        <row r="289">
          <cell r="A289" t="str">
            <v>07070000</v>
          </cell>
          <cell r="B289" t="str">
            <v>Concombres et cornichons frais ou refrigeres.</v>
          </cell>
          <cell r="C289" t="str">
            <v>000</v>
          </cell>
          <cell r="E289">
            <v>38413</v>
          </cell>
          <cell r="G289">
            <v>30</v>
          </cell>
          <cell r="I289">
            <v>18</v>
          </cell>
          <cell r="K289">
            <v>1</v>
          </cell>
          <cell r="M289">
            <v>10</v>
          </cell>
          <cell r="O289" t="str">
            <v>002</v>
          </cell>
          <cell r="Q289">
            <v>1</v>
          </cell>
          <cell r="S289" t="str">
            <v>0.4</v>
          </cell>
          <cell r="U289" t="str">
            <v>0.05</v>
          </cell>
        </row>
        <row r="290">
          <cell r="A290" t="str">
            <v>07081000</v>
          </cell>
          <cell r="B290" t="str">
            <v>Pois,frais ou refrigeres</v>
          </cell>
          <cell r="C290" t="str">
            <v>000</v>
          </cell>
          <cell r="E290">
            <v>38413</v>
          </cell>
          <cell r="G290">
            <v>30</v>
          </cell>
          <cell r="I290">
            <v>18</v>
          </cell>
          <cell r="K290">
            <v>1</v>
          </cell>
          <cell r="M290">
            <v>10</v>
          </cell>
          <cell r="O290" t="str">
            <v>002</v>
          </cell>
          <cell r="Q290">
            <v>1</v>
          </cell>
          <cell r="S290" t="str">
            <v>0.4</v>
          </cell>
          <cell r="U290" t="str">
            <v>0.05</v>
          </cell>
        </row>
        <row r="291">
          <cell r="A291" t="str">
            <v>07082000</v>
          </cell>
          <cell r="B291" t="str">
            <v>Haricots,frais ou refrigeres</v>
          </cell>
          <cell r="C291" t="str">
            <v>000</v>
          </cell>
          <cell r="E291">
            <v>38413</v>
          </cell>
          <cell r="G291">
            <v>30</v>
          </cell>
          <cell r="I291">
            <v>18</v>
          </cell>
          <cell r="K291">
            <v>1</v>
          </cell>
          <cell r="M291">
            <v>10</v>
          </cell>
          <cell r="O291" t="str">
            <v>002</v>
          </cell>
          <cell r="Q291">
            <v>1</v>
          </cell>
          <cell r="S291" t="str">
            <v>0.4</v>
          </cell>
          <cell r="U291" t="str">
            <v>0.05</v>
          </cell>
        </row>
        <row r="292">
          <cell r="A292" t="str">
            <v>07089000</v>
          </cell>
          <cell r="B292" t="str">
            <v>Legumes a cosses, frais ou refrigeres autres que pois et haricots .</v>
          </cell>
          <cell r="C292" t="str">
            <v>000</v>
          </cell>
          <cell r="E292">
            <v>38413</v>
          </cell>
          <cell r="G292">
            <v>30</v>
          </cell>
          <cell r="I292">
            <v>18</v>
          </cell>
          <cell r="K292">
            <v>1</v>
          </cell>
          <cell r="M292">
            <v>10</v>
          </cell>
          <cell r="O292" t="str">
            <v>002</v>
          </cell>
          <cell r="Q292">
            <v>1</v>
          </cell>
          <cell r="S292" t="str">
            <v>0.4</v>
          </cell>
          <cell r="U292" t="str">
            <v>0.05</v>
          </cell>
        </row>
        <row r="293">
          <cell r="A293" t="str">
            <v>07091000</v>
          </cell>
          <cell r="B293" t="str">
            <v>Artichauts,frais ou refrigeres</v>
          </cell>
          <cell r="C293" t="str">
            <v>000</v>
          </cell>
          <cell r="E293">
            <v>38413</v>
          </cell>
          <cell r="G293">
            <v>30</v>
          </cell>
          <cell r="I293">
            <v>18</v>
          </cell>
          <cell r="K293">
            <v>1</v>
          </cell>
          <cell r="M293">
            <v>10</v>
          </cell>
          <cell r="O293" t="str">
            <v>002</v>
          </cell>
          <cell r="Q293">
            <v>1</v>
          </cell>
          <cell r="S293" t="str">
            <v>0.4</v>
          </cell>
          <cell r="U293" t="str">
            <v>0.05</v>
          </cell>
        </row>
        <row r="294">
          <cell r="A294" t="str">
            <v>07092000</v>
          </cell>
          <cell r="B294" t="str">
            <v>Asperges,fraiches ou refrigerees</v>
          </cell>
          <cell r="C294" t="str">
            <v>000</v>
          </cell>
          <cell r="E294">
            <v>38413</v>
          </cell>
          <cell r="G294">
            <v>30</v>
          </cell>
          <cell r="I294">
            <v>18</v>
          </cell>
          <cell r="K294">
            <v>1</v>
          </cell>
          <cell r="M294">
            <v>10</v>
          </cell>
          <cell r="O294" t="str">
            <v>002</v>
          </cell>
          <cell r="Q294">
            <v>1</v>
          </cell>
          <cell r="S294" t="str">
            <v>0.4</v>
          </cell>
          <cell r="U294" t="str">
            <v>0.05</v>
          </cell>
        </row>
        <row r="295">
          <cell r="A295" t="str">
            <v>07093000</v>
          </cell>
          <cell r="B295" t="str">
            <v>Aubergines,fraiches ou refrigerees</v>
          </cell>
          <cell r="C295" t="str">
            <v>000</v>
          </cell>
          <cell r="E295">
            <v>38413</v>
          </cell>
          <cell r="G295">
            <v>30</v>
          </cell>
          <cell r="I295">
            <v>18</v>
          </cell>
          <cell r="K295">
            <v>1</v>
          </cell>
          <cell r="M295">
            <v>10</v>
          </cell>
          <cell r="O295" t="str">
            <v>002</v>
          </cell>
          <cell r="Q295">
            <v>1</v>
          </cell>
          <cell r="S295" t="str">
            <v>0.4</v>
          </cell>
          <cell r="U295" t="str">
            <v>0.05</v>
          </cell>
        </row>
        <row r="296">
          <cell r="A296" t="str">
            <v>07094000</v>
          </cell>
          <cell r="B296" t="str">
            <v>Celeris autres que les celeris-raves, frais ou refrigeres</v>
          </cell>
          <cell r="C296" t="str">
            <v>000</v>
          </cell>
          <cell r="E296">
            <v>38413</v>
          </cell>
          <cell r="G296">
            <v>30</v>
          </cell>
          <cell r="I296">
            <v>18</v>
          </cell>
          <cell r="K296">
            <v>1</v>
          </cell>
          <cell r="M296">
            <v>10</v>
          </cell>
          <cell r="O296" t="str">
            <v>002</v>
          </cell>
          <cell r="Q296">
            <v>1</v>
          </cell>
          <cell r="S296" t="str">
            <v>0.4</v>
          </cell>
          <cell r="U296" t="str">
            <v>0.05</v>
          </cell>
        </row>
        <row r="297">
          <cell r="A297" t="str">
            <v>07095100</v>
          </cell>
          <cell r="B297" t="str">
            <v>Champignons du genre agaricus,frais ou refrigeres</v>
          </cell>
          <cell r="C297" t="str">
            <v>000</v>
          </cell>
          <cell r="E297">
            <v>38413</v>
          </cell>
          <cell r="G297">
            <v>30</v>
          </cell>
          <cell r="I297">
            <v>18</v>
          </cell>
          <cell r="K297">
            <v>1</v>
          </cell>
          <cell r="M297">
            <v>10</v>
          </cell>
          <cell r="O297" t="str">
            <v>002</v>
          </cell>
          <cell r="Q297">
            <v>1</v>
          </cell>
          <cell r="S297" t="str">
            <v>0.4</v>
          </cell>
          <cell r="U297" t="str">
            <v>0.05</v>
          </cell>
        </row>
        <row r="298">
          <cell r="A298" t="str">
            <v>07095200</v>
          </cell>
          <cell r="B298" t="str">
            <v>Truffes,fraiches ou refrigerees</v>
          </cell>
          <cell r="C298" t="str">
            <v>000</v>
          </cell>
          <cell r="E298">
            <v>38413</v>
          </cell>
          <cell r="G298">
            <v>30</v>
          </cell>
          <cell r="I298">
            <v>18</v>
          </cell>
          <cell r="K298">
            <v>1</v>
          </cell>
          <cell r="M298">
            <v>10</v>
          </cell>
          <cell r="O298" t="str">
            <v>002</v>
          </cell>
          <cell r="Q298">
            <v>1</v>
          </cell>
          <cell r="S298" t="str">
            <v>0.4</v>
          </cell>
          <cell r="U298" t="str">
            <v>0.05</v>
          </cell>
        </row>
        <row r="299">
          <cell r="A299" t="str">
            <v>07095900</v>
          </cell>
          <cell r="B299" t="str">
            <v>Champignons frais ou refrig_x0002_r_x0002_s autre que du genre agaricus et les truffes .</v>
          </cell>
          <cell r="C299" t="str">
            <v>000</v>
          </cell>
          <cell r="E299">
            <v>38413</v>
          </cell>
          <cell r="G299">
            <v>30</v>
          </cell>
          <cell r="I299">
            <v>18</v>
          </cell>
          <cell r="K299">
            <v>1</v>
          </cell>
          <cell r="M299">
            <v>10</v>
          </cell>
          <cell r="O299" t="str">
            <v>002</v>
          </cell>
          <cell r="Q299">
            <v>1</v>
          </cell>
          <cell r="S299" t="str">
            <v>0.4</v>
          </cell>
          <cell r="U299" t="str">
            <v>0.05</v>
          </cell>
        </row>
        <row r="300">
          <cell r="A300" t="str">
            <v>07096000</v>
          </cell>
          <cell r="B300" t="str">
            <v>Piments du genre capsicum ou pimenta,frais ou refrigeres</v>
          </cell>
          <cell r="C300" t="str">
            <v>000</v>
          </cell>
          <cell r="E300">
            <v>38413</v>
          </cell>
          <cell r="G300">
            <v>30</v>
          </cell>
          <cell r="I300">
            <v>18</v>
          </cell>
          <cell r="K300">
            <v>1</v>
          </cell>
          <cell r="M300">
            <v>10</v>
          </cell>
          <cell r="O300" t="str">
            <v>002</v>
          </cell>
          <cell r="Q300">
            <v>1</v>
          </cell>
          <cell r="S300" t="str">
            <v>0.4</v>
          </cell>
          <cell r="U300" t="str">
            <v>0.05</v>
          </cell>
        </row>
        <row r="301">
          <cell r="A301" t="str">
            <v>07097000</v>
          </cell>
          <cell r="B301" t="str">
            <v>Epinards tetragones et arroches,frais ou refrigeres</v>
          </cell>
          <cell r="C301" t="str">
            <v>000</v>
          </cell>
          <cell r="E301">
            <v>38413</v>
          </cell>
          <cell r="G301">
            <v>30</v>
          </cell>
          <cell r="I301">
            <v>18</v>
          </cell>
          <cell r="K301">
            <v>1</v>
          </cell>
          <cell r="M301">
            <v>10</v>
          </cell>
          <cell r="O301" t="str">
            <v>002</v>
          </cell>
          <cell r="Q301">
            <v>1</v>
          </cell>
          <cell r="S301" t="str">
            <v>0.4</v>
          </cell>
          <cell r="U301" t="str">
            <v>0.05</v>
          </cell>
        </row>
        <row r="302">
          <cell r="A302" t="str">
            <v>07099010</v>
          </cell>
          <cell r="B302" t="str">
            <v>Maïs doux frais ou refrig_x0002_r_x0002_</v>
          </cell>
          <cell r="C302" t="str">
            <v>000</v>
          </cell>
          <cell r="E302">
            <v>38413</v>
          </cell>
          <cell r="G302">
            <v>30</v>
          </cell>
          <cell r="I302">
            <v>18</v>
          </cell>
          <cell r="K302">
            <v>1</v>
          </cell>
          <cell r="M302">
            <v>10</v>
          </cell>
          <cell r="O302" t="str">
            <v>002</v>
          </cell>
          <cell r="Q302">
            <v>1</v>
          </cell>
          <cell r="S302" t="str">
            <v>0.4</v>
          </cell>
          <cell r="U302" t="str">
            <v>0.05</v>
          </cell>
        </row>
        <row r="303">
          <cell r="A303" t="str">
            <v>07099090</v>
          </cell>
          <cell r="B303" t="str">
            <v>Légumes frais ou refrig_x0002_r_x0002_s autre que du0701 _x0005_ 07099010</v>
          </cell>
          <cell r="C303" t="str">
            <v>000</v>
          </cell>
          <cell r="E303">
            <v>38413</v>
          </cell>
          <cell r="G303">
            <v>30</v>
          </cell>
          <cell r="I303">
            <v>18</v>
          </cell>
          <cell r="K303">
            <v>1</v>
          </cell>
          <cell r="M303">
            <v>10</v>
          </cell>
          <cell r="O303" t="str">
            <v>002</v>
          </cell>
          <cell r="Q303">
            <v>1</v>
          </cell>
          <cell r="S303" t="str">
            <v>0.4</v>
          </cell>
          <cell r="U303" t="str">
            <v>0.05</v>
          </cell>
        </row>
        <row r="304">
          <cell r="A304" t="str">
            <v>07101000</v>
          </cell>
          <cell r="B304" t="str">
            <v>Pommes de terres non cuits ou cuits _x0005_ l'eau ou _x0005_ la vapeur congel_x0002_es</v>
          </cell>
          <cell r="C304" t="str">
            <v>000</v>
          </cell>
          <cell r="E304">
            <v>38413</v>
          </cell>
          <cell r="G304">
            <v>30</v>
          </cell>
          <cell r="I304">
            <v>18</v>
          </cell>
          <cell r="K304">
            <v>1</v>
          </cell>
          <cell r="M304">
            <v>10</v>
          </cell>
          <cell r="O304" t="str">
            <v>002</v>
          </cell>
          <cell r="Q304">
            <v>1</v>
          </cell>
          <cell r="S304" t="str">
            <v>0.4</v>
          </cell>
          <cell r="U304" t="str">
            <v>0.05</v>
          </cell>
        </row>
        <row r="305">
          <cell r="A305" t="str">
            <v>07102100</v>
          </cell>
          <cell r="B305" t="str">
            <v>Pois ecoss_x0002_s ou non,cuits ou non _x0005_ la vapeur congel_x0002_s</v>
          </cell>
          <cell r="C305" t="str">
            <v>000</v>
          </cell>
          <cell r="E305">
            <v>38413</v>
          </cell>
          <cell r="G305">
            <v>30</v>
          </cell>
          <cell r="I305">
            <v>18</v>
          </cell>
          <cell r="K305">
            <v>1</v>
          </cell>
          <cell r="M305">
            <v>10</v>
          </cell>
          <cell r="O305" t="str">
            <v>002</v>
          </cell>
          <cell r="Q305">
            <v>1</v>
          </cell>
          <cell r="S305" t="str">
            <v>0.4</v>
          </cell>
          <cell r="U305" t="str">
            <v>0.05</v>
          </cell>
        </row>
        <row r="306">
          <cell r="A306" t="str">
            <v>07102200</v>
          </cell>
          <cell r="B306" t="str">
            <v>Haricots ecoss_x0002_s ou non,cuits ou non _x0005_ l'eau ou _x0005_ la vapeur congel_x0002_s</v>
          </cell>
          <cell r="C306" t="str">
            <v>000</v>
          </cell>
          <cell r="E306">
            <v>38413</v>
          </cell>
          <cell r="G306">
            <v>30</v>
          </cell>
          <cell r="I306">
            <v>18</v>
          </cell>
          <cell r="K306">
            <v>1</v>
          </cell>
          <cell r="M306">
            <v>10</v>
          </cell>
          <cell r="O306" t="str">
            <v>002</v>
          </cell>
          <cell r="Q306">
            <v>1</v>
          </cell>
          <cell r="S306" t="str">
            <v>0.4</v>
          </cell>
          <cell r="U306" t="str">
            <v>0.05</v>
          </cell>
        </row>
        <row r="307">
          <cell r="A307" t="str">
            <v>07102900</v>
          </cell>
          <cell r="B307" t="str">
            <v>Legumes a cosses, ecosses ou non, congeles autres que pois et haricots.</v>
          </cell>
          <cell r="C307" t="str">
            <v>000</v>
          </cell>
          <cell r="E307">
            <v>38413</v>
          </cell>
          <cell r="G307">
            <v>30</v>
          </cell>
          <cell r="I307">
            <v>18</v>
          </cell>
          <cell r="K307">
            <v>1</v>
          </cell>
          <cell r="M307">
            <v>10</v>
          </cell>
          <cell r="O307" t="str">
            <v>002</v>
          </cell>
          <cell r="Q307">
            <v>1</v>
          </cell>
          <cell r="S307" t="str">
            <v>0.4</v>
          </cell>
          <cell r="U307" t="str">
            <v>0.05</v>
          </cell>
        </row>
        <row r="308">
          <cell r="A308" t="str">
            <v>07103000</v>
          </cell>
          <cell r="B308" t="str">
            <v>Epinards tetragones et arroches,congeles</v>
          </cell>
          <cell r="C308" t="str">
            <v>000</v>
          </cell>
          <cell r="E308">
            <v>38413</v>
          </cell>
          <cell r="G308">
            <v>30</v>
          </cell>
          <cell r="I308">
            <v>18</v>
          </cell>
          <cell r="K308">
            <v>1</v>
          </cell>
          <cell r="M308">
            <v>10</v>
          </cell>
          <cell r="O308" t="str">
            <v>002</v>
          </cell>
          <cell r="Q308">
            <v>1</v>
          </cell>
          <cell r="S308" t="str">
            <v>0.4</v>
          </cell>
          <cell r="U308" t="str">
            <v>0.05</v>
          </cell>
        </row>
        <row r="309">
          <cell r="A309" t="str">
            <v>07104000</v>
          </cell>
          <cell r="B309" t="str">
            <v>Maïs doux congele</v>
          </cell>
          <cell r="C309" t="str">
            <v>000</v>
          </cell>
          <cell r="E309">
            <v>38413</v>
          </cell>
          <cell r="G309">
            <v>30</v>
          </cell>
          <cell r="I309">
            <v>18</v>
          </cell>
          <cell r="K309">
            <v>1</v>
          </cell>
          <cell r="M309">
            <v>10</v>
          </cell>
          <cell r="O309" t="str">
            <v>002</v>
          </cell>
          <cell r="Q309">
            <v>1</v>
          </cell>
          <cell r="S309" t="str">
            <v>0.4</v>
          </cell>
          <cell r="U309" t="str">
            <v>0.05</v>
          </cell>
        </row>
        <row r="310">
          <cell r="A310" t="str">
            <v>07108000</v>
          </cell>
          <cell r="B310" t="str">
            <v>Legumes congel_x0002_s, ndnca dans le chapitre 07</v>
          </cell>
          <cell r="C310" t="str">
            <v>000</v>
          </cell>
          <cell r="E310">
            <v>38413</v>
          </cell>
          <cell r="G310">
            <v>30</v>
          </cell>
          <cell r="I310">
            <v>18</v>
          </cell>
          <cell r="K310">
            <v>1</v>
          </cell>
          <cell r="M310">
            <v>10</v>
          </cell>
          <cell r="O310" t="str">
            <v>002</v>
          </cell>
          <cell r="Q310">
            <v>1</v>
          </cell>
          <cell r="S310" t="str">
            <v>0.4</v>
          </cell>
          <cell r="U310" t="str">
            <v>0.05</v>
          </cell>
        </row>
        <row r="311">
          <cell r="A311" t="str">
            <v>07109000</v>
          </cell>
          <cell r="B311" t="str">
            <v>Melanges de legumes,congeles</v>
          </cell>
          <cell r="C311" t="str">
            <v>000</v>
          </cell>
          <cell r="E311">
            <v>38413</v>
          </cell>
          <cell r="G311">
            <v>30</v>
          </cell>
          <cell r="I311">
            <v>18</v>
          </cell>
          <cell r="K311">
            <v>1</v>
          </cell>
          <cell r="M311">
            <v>10</v>
          </cell>
          <cell r="O311" t="str">
            <v>002</v>
          </cell>
          <cell r="Q311">
            <v>1</v>
          </cell>
          <cell r="S311" t="str">
            <v>0.4</v>
          </cell>
          <cell r="U311" t="str">
            <v>0.05</v>
          </cell>
        </row>
        <row r="312">
          <cell r="A312" t="str">
            <v>07112000</v>
          </cell>
          <cell r="B312" t="str">
            <v>Olives, provisoirement conserv_x0002_es,impropres _x0005_ l'alimentation en l'_x0002_tat</v>
          </cell>
          <cell r="C312" t="str">
            <v>000</v>
          </cell>
          <cell r="E312">
            <v>38413</v>
          </cell>
          <cell r="G312">
            <v>30</v>
          </cell>
          <cell r="I312">
            <v>18</v>
          </cell>
          <cell r="K312">
            <v>1</v>
          </cell>
          <cell r="M312">
            <v>10</v>
          </cell>
          <cell r="O312" t="str">
            <v>002</v>
          </cell>
          <cell r="Q312">
            <v>1</v>
          </cell>
          <cell r="S312" t="str">
            <v>0.4</v>
          </cell>
          <cell r="U312" t="str">
            <v>0.05</v>
          </cell>
        </row>
        <row r="313">
          <cell r="A313" t="str">
            <v>07113000</v>
          </cell>
          <cell r="B313" t="str">
            <v>Capres, provisoirement conserves mais impropre a l'alimentation en l'etat</v>
          </cell>
          <cell r="C313" t="str">
            <v>000</v>
          </cell>
          <cell r="E313">
            <v>38413</v>
          </cell>
          <cell r="G313">
            <v>30</v>
          </cell>
          <cell r="I313">
            <v>18</v>
          </cell>
          <cell r="K313">
            <v>1</v>
          </cell>
          <cell r="M313">
            <v>10</v>
          </cell>
          <cell r="O313" t="str">
            <v>002</v>
          </cell>
          <cell r="Q313">
            <v>1</v>
          </cell>
          <cell r="S313" t="str">
            <v>0.4</v>
          </cell>
          <cell r="U313" t="str">
            <v>0.05</v>
          </cell>
        </row>
        <row r="314">
          <cell r="A314" t="str">
            <v>07114000</v>
          </cell>
          <cell r="B314" t="str">
            <v>Concombres et cornichons,provisoirement conserves,impr.aliment.en l'etat</v>
          </cell>
          <cell r="C314" t="str">
            <v>000</v>
          </cell>
          <cell r="E314">
            <v>38413</v>
          </cell>
          <cell r="G314">
            <v>30</v>
          </cell>
          <cell r="I314">
            <v>18</v>
          </cell>
          <cell r="K314">
            <v>1</v>
          </cell>
          <cell r="M314">
            <v>10</v>
          </cell>
          <cell r="O314" t="str">
            <v>002</v>
          </cell>
          <cell r="Q314">
            <v>1</v>
          </cell>
          <cell r="S314" t="str">
            <v>0.4</v>
          </cell>
          <cell r="U314" t="str">
            <v>0.05</v>
          </cell>
        </row>
        <row r="315">
          <cell r="A315" t="str">
            <v>07115100</v>
          </cell>
          <cell r="B315" t="str">
            <v>Champignons du genre agaricus conserv_x0002_s provisoirement, impr._x0005_ consommer en l'_x0002_tat</v>
          </cell>
          <cell r="C315" t="str">
            <v>000</v>
          </cell>
          <cell r="E315">
            <v>38413</v>
          </cell>
          <cell r="G315">
            <v>30</v>
          </cell>
          <cell r="I315">
            <v>18</v>
          </cell>
          <cell r="K315">
            <v>1</v>
          </cell>
          <cell r="M315">
            <v>10</v>
          </cell>
          <cell r="O315" t="str">
            <v>002</v>
          </cell>
          <cell r="Q315">
            <v>1</v>
          </cell>
          <cell r="S315" t="str">
            <v>0.4</v>
          </cell>
          <cell r="U315" t="str">
            <v>0.05</v>
          </cell>
        </row>
        <row r="316">
          <cell r="A316" t="str">
            <v>07115900</v>
          </cell>
          <cell r="B316" t="str">
            <v>Truffes et champignons,autres que du genre agaricus,conserv_x0002_s provisoirement</v>
          </cell>
          <cell r="C316" t="str">
            <v>000</v>
          </cell>
          <cell r="E316">
            <v>38413</v>
          </cell>
          <cell r="G316">
            <v>30</v>
          </cell>
          <cell r="I316">
            <v>18</v>
          </cell>
          <cell r="K316">
            <v>1</v>
          </cell>
          <cell r="M316">
            <v>10</v>
          </cell>
          <cell r="O316" t="str">
            <v>002</v>
          </cell>
          <cell r="Q316">
            <v>1</v>
          </cell>
          <cell r="S316" t="str">
            <v>0.4</v>
          </cell>
          <cell r="U316" t="str">
            <v>0.05</v>
          </cell>
        </row>
        <row r="317">
          <cell r="A317" t="str">
            <v>07119000</v>
          </cell>
          <cell r="B317" t="str">
            <v>Legumes &amp; ses melanges provisoirement conserves autre que 071120 _x0005_ 071159</v>
          </cell>
          <cell r="C317" t="str">
            <v>000</v>
          </cell>
          <cell r="E317">
            <v>38413</v>
          </cell>
          <cell r="G317">
            <v>30</v>
          </cell>
          <cell r="I317">
            <v>18</v>
          </cell>
          <cell r="K317">
            <v>1</v>
          </cell>
          <cell r="M317">
            <v>10</v>
          </cell>
          <cell r="O317" t="str">
            <v>002</v>
          </cell>
          <cell r="Q317">
            <v>1</v>
          </cell>
          <cell r="S317" t="str">
            <v>0.4</v>
          </cell>
          <cell r="U317" t="str">
            <v>0.05</v>
          </cell>
        </row>
        <row r="318">
          <cell r="A318" t="str">
            <v>07122000</v>
          </cell>
          <cell r="B318" t="str">
            <v>Oignons m_x0008_me coup_x0002_s,broy_x0002_s,pulveris_x0002_s, mais non autrement pr_x0002_par_x0002_s</v>
          </cell>
          <cell r="C318" t="str">
            <v>000</v>
          </cell>
          <cell r="E318">
            <v>38413</v>
          </cell>
          <cell r="G318">
            <v>30</v>
          </cell>
          <cell r="I318">
            <v>18</v>
          </cell>
          <cell r="K318">
            <v>1</v>
          </cell>
          <cell r="M318">
            <v>10</v>
          </cell>
          <cell r="O318" t="str">
            <v>002</v>
          </cell>
          <cell r="Q318">
            <v>1</v>
          </cell>
          <cell r="S318" t="str">
            <v>0.4</v>
          </cell>
          <cell r="U318" t="str">
            <v>0.05</v>
          </cell>
        </row>
        <row r="319">
          <cell r="A319" t="str">
            <v>07123100</v>
          </cell>
          <cell r="B319" t="str">
            <v>Champignons du genre agaricus secs, coup_x0002_sen morceaux ou bien broy_x0002_s mais non aut.pr.</v>
          </cell>
          <cell r="C319" t="str">
            <v>000</v>
          </cell>
          <cell r="E319">
            <v>38413</v>
          </cell>
          <cell r="G319">
            <v>30</v>
          </cell>
          <cell r="I319">
            <v>18</v>
          </cell>
          <cell r="K319">
            <v>1</v>
          </cell>
          <cell r="M319">
            <v>10</v>
          </cell>
          <cell r="O319" t="str">
            <v>002</v>
          </cell>
          <cell r="Q319">
            <v>1</v>
          </cell>
          <cell r="S319" t="str">
            <v>0.4</v>
          </cell>
          <cell r="U319" t="str">
            <v>0.05</v>
          </cell>
        </row>
        <row r="320">
          <cell r="A320" t="str">
            <v>07123200</v>
          </cell>
          <cell r="B320" t="str">
            <v>Oreilles de judas secs,coup_x0002_s en morceaux,broy_x0002_s mais non autrement pr_x0002_par_x0002_s</v>
          </cell>
          <cell r="C320" t="str">
            <v>000</v>
          </cell>
          <cell r="E320">
            <v>38413</v>
          </cell>
          <cell r="G320">
            <v>30</v>
          </cell>
          <cell r="I320">
            <v>18</v>
          </cell>
          <cell r="K320">
            <v>1</v>
          </cell>
          <cell r="M320">
            <v>10</v>
          </cell>
          <cell r="O320" t="str">
            <v>002</v>
          </cell>
          <cell r="Q320">
            <v>1</v>
          </cell>
          <cell r="S320" t="str">
            <v>0.4</v>
          </cell>
          <cell r="U320" t="str">
            <v>0.05</v>
          </cell>
        </row>
        <row r="321">
          <cell r="A321" t="str">
            <v>07123300</v>
          </cell>
          <cell r="B321" t="str">
            <v>Tr_x0002_melles secs,coup_x0002_s en morceaux,broy_x0002_s ou pulv_x0002_ris_x0002_s mais non autrement pr_x0002_par_x0002_s</v>
          </cell>
          <cell r="C321" t="str">
            <v>000</v>
          </cell>
          <cell r="E321">
            <v>38413</v>
          </cell>
          <cell r="G321">
            <v>30</v>
          </cell>
          <cell r="I321">
            <v>18</v>
          </cell>
          <cell r="K321">
            <v>1</v>
          </cell>
          <cell r="M321">
            <v>10</v>
          </cell>
          <cell r="O321" t="str">
            <v>002</v>
          </cell>
          <cell r="Q321">
            <v>1</v>
          </cell>
          <cell r="S321" t="str">
            <v>0.4</v>
          </cell>
          <cell r="U321" t="str">
            <v>0.05</v>
          </cell>
        </row>
        <row r="322">
          <cell r="A322" t="str">
            <v>07123900</v>
          </cell>
          <cell r="B322" t="str">
            <v>Légumes secs du 0712,coup_x0002_s,broy_x0002_s,autres que du 071231 _x0005_ 071233 mais non aut.pr_x0002_par_x0002_</v>
          </cell>
          <cell r="C322" t="str">
            <v>000</v>
          </cell>
          <cell r="E322">
            <v>38413</v>
          </cell>
          <cell r="G322">
            <v>30</v>
          </cell>
          <cell r="I322">
            <v>18</v>
          </cell>
          <cell r="K322">
            <v>1</v>
          </cell>
          <cell r="M322">
            <v>10</v>
          </cell>
          <cell r="O322" t="str">
            <v>002</v>
          </cell>
          <cell r="Q322">
            <v>1</v>
          </cell>
          <cell r="S322" t="str">
            <v>0.4</v>
          </cell>
          <cell r="U322" t="str">
            <v>0.05</v>
          </cell>
        </row>
        <row r="323">
          <cell r="A323" t="str">
            <v>07129010</v>
          </cell>
          <cell r="B323" t="str">
            <v>Mais doux secs,coup_x0002_s,broy_x0002_s ou pulv_x0002_ris_x0002_smais non autrement pr_x0002_par_x0002_s</v>
          </cell>
          <cell r="C323" t="str">
            <v>000</v>
          </cell>
          <cell r="E323">
            <v>38413</v>
          </cell>
          <cell r="G323">
            <v>30</v>
          </cell>
          <cell r="I323">
            <v>18</v>
          </cell>
          <cell r="K323">
            <v>1</v>
          </cell>
          <cell r="M323">
            <v>10</v>
          </cell>
          <cell r="O323" t="str">
            <v>002</v>
          </cell>
          <cell r="Q323">
            <v>1</v>
          </cell>
          <cell r="S323" t="str">
            <v>0.4</v>
          </cell>
          <cell r="U323" t="str">
            <v>0.05</v>
          </cell>
        </row>
        <row r="324">
          <cell r="A324" t="str">
            <v>07129090</v>
          </cell>
          <cell r="B324" t="str">
            <v>Légumes secs et melanges de l_x0002_gumes ,coup_x0002_s broy_x0002_s du 0712 autres que du 071220 _x0005_ 071239</v>
          </cell>
          <cell r="C324" t="str">
            <v>000</v>
          </cell>
          <cell r="E324">
            <v>38413</v>
          </cell>
          <cell r="G324">
            <v>30</v>
          </cell>
          <cell r="I324">
            <v>18</v>
          </cell>
          <cell r="K324">
            <v>1</v>
          </cell>
          <cell r="M324">
            <v>10</v>
          </cell>
          <cell r="O324" t="str">
            <v>002</v>
          </cell>
          <cell r="Q324">
            <v>1</v>
          </cell>
          <cell r="S324" t="str">
            <v>0.4</v>
          </cell>
          <cell r="U324" t="str">
            <v>0.05</v>
          </cell>
        </row>
        <row r="325">
          <cell r="A325" t="str">
            <v>07131000</v>
          </cell>
          <cell r="B325" t="str">
            <v>Pois secs, _x0002_coss_x0002_s, m_x0008_me d_x0002_cortiqu_x0002_s ou cass_x0002_s</v>
          </cell>
          <cell r="C325" t="str">
            <v>000</v>
          </cell>
          <cell r="E325">
            <v>38413</v>
          </cell>
          <cell r="G325">
            <v>30</v>
          </cell>
          <cell r="I325">
            <v>18</v>
          </cell>
          <cell r="K325">
            <v>1</v>
          </cell>
          <cell r="M325">
            <v>10</v>
          </cell>
          <cell r="O325" t="str">
            <v>002</v>
          </cell>
          <cell r="Q325">
            <v>1</v>
          </cell>
          <cell r="S325" t="str">
            <v>0.4</v>
          </cell>
          <cell r="U325" t="str">
            <v>0.05</v>
          </cell>
        </row>
        <row r="326">
          <cell r="A326" t="str">
            <v>07132000</v>
          </cell>
          <cell r="B326" t="str">
            <v>Pois chiches secs, ecosses, meme decortiques ou casses</v>
          </cell>
          <cell r="C326" t="str">
            <v>000</v>
          </cell>
          <cell r="E326">
            <v>38413</v>
          </cell>
          <cell r="G326">
            <v>30</v>
          </cell>
          <cell r="I326">
            <v>18</v>
          </cell>
          <cell r="K326">
            <v>1</v>
          </cell>
          <cell r="M326">
            <v>10</v>
          </cell>
          <cell r="O326" t="str">
            <v>002</v>
          </cell>
          <cell r="Q326">
            <v>1</v>
          </cell>
          <cell r="S326" t="str">
            <v>0.4</v>
          </cell>
          <cell r="U326" t="str">
            <v>0.05</v>
          </cell>
        </row>
        <row r="327">
          <cell r="A327" t="str">
            <v>07133100</v>
          </cell>
          <cell r="B327" t="str">
            <v>Haricots secs "mungo,hepper,radiata</v>
          </cell>
          <cell r="C327" t="str">
            <v>000</v>
          </cell>
          <cell r="E327">
            <v>38413</v>
          </cell>
          <cell r="G327">
            <v>30</v>
          </cell>
          <cell r="I327">
            <v>18</v>
          </cell>
          <cell r="K327">
            <v>1</v>
          </cell>
          <cell r="M327">
            <v>10</v>
          </cell>
          <cell r="O327" t="str">
            <v>002</v>
          </cell>
          <cell r="Q327">
            <v>1</v>
          </cell>
          <cell r="S327" t="str">
            <v>0.4</v>
          </cell>
          <cell r="U327" t="str">
            <v>0.05</v>
          </cell>
        </row>
        <row r="328">
          <cell r="A328" t="str">
            <v>07133200</v>
          </cell>
          <cell r="B328" t="str">
            <v>Haricots secs,"petits rouges</v>
          </cell>
          <cell r="C328" t="str">
            <v>000</v>
          </cell>
          <cell r="E328">
            <v>38413</v>
          </cell>
          <cell r="G328">
            <v>30</v>
          </cell>
          <cell r="I328">
            <v>18</v>
          </cell>
          <cell r="K328">
            <v>1</v>
          </cell>
          <cell r="M328">
            <v>10</v>
          </cell>
          <cell r="O328" t="str">
            <v>002</v>
          </cell>
          <cell r="Q328">
            <v>1</v>
          </cell>
          <cell r="S328" t="str">
            <v>0.4</v>
          </cell>
          <cell r="U328" t="str">
            <v>0.05</v>
          </cell>
        </row>
        <row r="329">
          <cell r="A329" t="str">
            <v>07133300</v>
          </cell>
          <cell r="B329" t="str">
            <v>Haricots communs secs,ecosses,meme decortiquees ou casses</v>
          </cell>
          <cell r="C329" t="str">
            <v>000</v>
          </cell>
          <cell r="E329">
            <v>38413</v>
          </cell>
          <cell r="G329">
            <v>30</v>
          </cell>
          <cell r="I329">
            <v>18</v>
          </cell>
          <cell r="K329">
            <v>1</v>
          </cell>
          <cell r="M329">
            <v>10</v>
          </cell>
          <cell r="O329" t="str">
            <v>002</v>
          </cell>
          <cell r="Q329">
            <v>1</v>
          </cell>
          <cell r="S329" t="str">
            <v>0.4</v>
          </cell>
          <cell r="U329" t="str">
            <v>0.05</v>
          </cell>
        </row>
        <row r="330">
          <cell r="A330" t="str">
            <v>07133900</v>
          </cell>
          <cell r="B330" t="str">
            <v>Haricots autres que celui du 071331 _x0005_ 071333 secs, meme d_x0002_cortiqu_x0002_s ou cass_x0002_s</v>
          </cell>
          <cell r="C330" t="str">
            <v>000</v>
          </cell>
          <cell r="E330">
            <v>38413</v>
          </cell>
          <cell r="G330">
            <v>30</v>
          </cell>
          <cell r="I330">
            <v>18</v>
          </cell>
          <cell r="K330">
            <v>1</v>
          </cell>
          <cell r="M330">
            <v>10</v>
          </cell>
          <cell r="O330" t="str">
            <v>002</v>
          </cell>
          <cell r="Q330">
            <v>1</v>
          </cell>
          <cell r="S330" t="str">
            <v>0.4</v>
          </cell>
          <cell r="U330" t="str">
            <v>0.05</v>
          </cell>
        </row>
        <row r="331">
          <cell r="A331" t="str">
            <v>07134000</v>
          </cell>
          <cell r="B331" t="str">
            <v>Lentilles seches,ecossees,meme decortiquees ou cassees</v>
          </cell>
          <cell r="C331" t="str">
            <v>000</v>
          </cell>
          <cell r="E331">
            <v>38413</v>
          </cell>
          <cell r="G331">
            <v>30</v>
          </cell>
          <cell r="I331">
            <v>18</v>
          </cell>
          <cell r="K331">
            <v>1</v>
          </cell>
          <cell r="M331">
            <v>10</v>
          </cell>
          <cell r="O331" t="str">
            <v>002</v>
          </cell>
          <cell r="Q331">
            <v>1</v>
          </cell>
          <cell r="S331" t="str">
            <v>0.4</v>
          </cell>
          <cell r="U331" t="str">
            <v>0.05</v>
          </cell>
        </row>
        <row r="332">
          <cell r="A332" t="str">
            <v>07135000</v>
          </cell>
          <cell r="B332" t="str">
            <v>Feves et feveroles seches,ecossees,meme decortiquees ou cassees</v>
          </cell>
          <cell r="C332" t="str">
            <v>000</v>
          </cell>
          <cell r="E332">
            <v>38413</v>
          </cell>
          <cell r="G332">
            <v>30</v>
          </cell>
          <cell r="I332">
            <v>18</v>
          </cell>
          <cell r="K332">
            <v>1</v>
          </cell>
          <cell r="M332">
            <v>10</v>
          </cell>
          <cell r="O332" t="str">
            <v>002</v>
          </cell>
          <cell r="Q332">
            <v>1</v>
          </cell>
          <cell r="S332" t="str">
            <v>0.4</v>
          </cell>
          <cell r="U332" t="str">
            <v>0.05</v>
          </cell>
        </row>
        <row r="333">
          <cell r="A333" t="str">
            <v>07139000</v>
          </cell>
          <cell r="B333" t="str">
            <v>Legumes secs a cosse,ecosses,meme decortiques ou casses ndnca</v>
          </cell>
          <cell r="C333" t="str">
            <v>000</v>
          </cell>
          <cell r="E333">
            <v>38413</v>
          </cell>
          <cell r="G333">
            <v>30</v>
          </cell>
          <cell r="I333">
            <v>18</v>
          </cell>
          <cell r="K333">
            <v>1</v>
          </cell>
          <cell r="M333">
            <v>10</v>
          </cell>
          <cell r="O333" t="str">
            <v>002</v>
          </cell>
          <cell r="Q333">
            <v>1</v>
          </cell>
          <cell r="S333" t="str">
            <v>0.4</v>
          </cell>
          <cell r="U333" t="str">
            <v>0.05</v>
          </cell>
        </row>
        <row r="334">
          <cell r="A334" t="str">
            <v>07141000</v>
          </cell>
          <cell r="B334" t="str">
            <v>Racines de manioc,fraiches ou sechees</v>
          </cell>
          <cell r="C334" t="str">
            <v>000</v>
          </cell>
          <cell r="E334">
            <v>38413</v>
          </cell>
          <cell r="G334">
            <v>30</v>
          </cell>
          <cell r="I334">
            <v>18</v>
          </cell>
          <cell r="K334">
            <v>1</v>
          </cell>
          <cell r="M334">
            <v>10</v>
          </cell>
          <cell r="O334" t="str">
            <v>002</v>
          </cell>
          <cell r="Q334">
            <v>1</v>
          </cell>
          <cell r="S334" t="str">
            <v>0.4</v>
          </cell>
          <cell r="U334" t="str">
            <v>0.05</v>
          </cell>
        </row>
        <row r="335">
          <cell r="A335" t="str">
            <v>07142000</v>
          </cell>
          <cell r="B335" t="str">
            <v>Patates douces,fraiches ou sechees</v>
          </cell>
          <cell r="C335" t="str">
            <v>000</v>
          </cell>
          <cell r="E335">
            <v>38413</v>
          </cell>
          <cell r="G335">
            <v>30</v>
          </cell>
          <cell r="I335">
            <v>18</v>
          </cell>
          <cell r="K335">
            <v>1</v>
          </cell>
          <cell r="M335">
            <v>10</v>
          </cell>
          <cell r="O335" t="str">
            <v>002</v>
          </cell>
          <cell r="Q335">
            <v>1</v>
          </cell>
          <cell r="S335" t="str">
            <v>0.4</v>
          </cell>
          <cell r="U335" t="str">
            <v>0.05</v>
          </cell>
        </row>
        <row r="336">
          <cell r="A336" t="str">
            <v>07149010</v>
          </cell>
          <cell r="B336" t="str">
            <v>Ignames frais , refr_x0002_g_x0002_r_x0002_ ou congel_x0002_ ou s_x0002_ch_x0002_</v>
          </cell>
          <cell r="C336" t="str">
            <v>000</v>
          </cell>
          <cell r="E336">
            <v>38413</v>
          </cell>
          <cell r="G336">
            <v>30</v>
          </cell>
          <cell r="I336">
            <v>18</v>
          </cell>
          <cell r="K336">
            <v>1</v>
          </cell>
          <cell r="M336">
            <v>10</v>
          </cell>
          <cell r="O336" t="str">
            <v>002</v>
          </cell>
          <cell r="Q336">
            <v>1</v>
          </cell>
          <cell r="S336" t="str">
            <v>0.4</v>
          </cell>
          <cell r="U336" t="str">
            <v>0.05</v>
          </cell>
        </row>
        <row r="337">
          <cell r="A337" t="str">
            <v>07149090</v>
          </cell>
          <cell r="B337" t="str">
            <v>Légumes du 0714,non d_x0002_nomm_x0002_s ni repris ailleurs sous toutes formes</v>
          </cell>
          <cell r="C337" t="str">
            <v>000</v>
          </cell>
          <cell r="E337">
            <v>38413</v>
          </cell>
          <cell r="G337">
            <v>30</v>
          </cell>
          <cell r="I337">
            <v>18</v>
          </cell>
          <cell r="K337">
            <v>1</v>
          </cell>
          <cell r="M337">
            <v>10</v>
          </cell>
          <cell r="O337" t="str">
            <v>002</v>
          </cell>
          <cell r="Q337">
            <v>1</v>
          </cell>
          <cell r="S337" t="str">
            <v>0.4</v>
          </cell>
          <cell r="U337" t="str">
            <v>0.05</v>
          </cell>
        </row>
        <row r="338">
          <cell r="A338" t="str">
            <v>08011100</v>
          </cell>
          <cell r="B338" t="str">
            <v>Noix de coco dessechees</v>
          </cell>
          <cell r="C338" t="str">
            <v>000</v>
          </cell>
          <cell r="E338">
            <v>38413</v>
          </cell>
          <cell r="G338">
            <v>30</v>
          </cell>
          <cell r="I338">
            <v>18</v>
          </cell>
          <cell r="K338">
            <v>1</v>
          </cell>
          <cell r="M338">
            <v>10</v>
          </cell>
          <cell r="O338" t="str">
            <v>002</v>
          </cell>
          <cell r="Q338">
            <v>1</v>
          </cell>
          <cell r="S338" t="str">
            <v>0.4</v>
          </cell>
          <cell r="U338" t="str">
            <v>0.05</v>
          </cell>
        </row>
        <row r="339">
          <cell r="A339" t="str">
            <v>08011900</v>
          </cell>
          <cell r="B339" t="str">
            <v>Noix de coco fraiches</v>
          </cell>
          <cell r="C339" t="str">
            <v>000</v>
          </cell>
          <cell r="E339">
            <v>38413</v>
          </cell>
          <cell r="G339">
            <v>30</v>
          </cell>
          <cell r="I339">
            <v>18</v>
          </cell>
          <cell r="K339">
            <v>1</v>
          </cell>
          <cell r="M339">
            <v>10</v>
          </cell>
          <cell r="O339" t="str">
            <v>002</v>
          </cell>
          <cell r="Q339">
            <v>1</v>
          </cell>
          <cell r="S339" t="str">
            <v>0.4</v>
          </cell>
          <cell r="U339" t="str">
            <v>0.05</v>
          </cell>
        </row>
        <row r="340">
          <cell r="A340" t="str">
            <v>08012100</v>
          </cell>
          <cell r="B340" t="str">
            <v>Noix du bresil en coques</v>
          </cell>
          <cell r="C340" t="str">
            <v>000</v>
          </cell>
          <cell r="E340">
            <v>38413</v>
          </cell>
          <cell r="G340">
            <v>30</v>
          </cell>
          <cell r="I340">
            <v>18</v>
          </cell>
          <cell r="K340">
            <v>1</v>
          </cell>
          <cell r="M340">
            <v>10</v>
          </cell>
          <cell r="O340" t="str">
            <v>002</v>
          </cell>
          <cell r="Q340">
            <v>1</v>
          </cell>
          <cell r="S340" t="str">
            <v>0.4</v>
          </cell>
          <cell r="U340" t="str">
            <v>0.05</v>
          </cell>
        </row>
        <row r="341">
          <cell r="A341" t="str">
            <v>08012200</v>
          </cell>
          <cell r="B341" t="str">
            <v>Noix du bresil sans coques</v>
          </cell>
          <cell r="C341" t="str">
            <v>000</v>
          </cell>
          <cell r="E341">
            <v>38413</v>
          </cell>
          <cell r="G341">
            <v>30</v>
          </cell>
          <cell r="I341">
            <v>18</v>
          </cell>
          <cell r="K341">
            <v>1</v>
          </cell>
          <cell r="M341">
            <v>10</v>
          </cell>
          <cell r="O341" t="str">
            <v>002</v>
          </cell>
          <cell r="Q341">
            <v>1</v>
          </cell>
          <cell r="S341" t="str">
            <v>0.4</v>
          </cell>
          <cell r="U341" t="str">
            <v>0.05</v>
          </cell>
        </row>
        <row r="342">
          <cell r="A342" t="str">
            <v>08013100</v>
          </cell>
          <cell r="B342" t="str">
            <v>Noix de cajoux en coques</v>
          </cell>
          <cell r="C342" t="str">
            <v>000</v>
          </cell>
          <cell r="E342">
            <v>38413</v>
          </cell>
          <cell r="G342">
            <v>30</v>
          </cell>
          <cell r="I342">
            <v>18</v>
          </cell>
          <cell r="K342">
            <v>1</v>
          </cell>
          <cell r="M342">
            <v>10</v>
          </cell>
          <cell r="O342" t="str">
            <v>002</v>
          </cell>
          <cell r="Q342">
            <v>1</v>
          </cell>
          <cell r="S342" t="str">
            <v>0.4</v>
          </cell>
          <cell r="U342" t="str">
            <v>0.05</v>
          </cell>
        </row>
        <row r="343">
          <cell r="A343" t="str">
            <v>08013200</v>
          </cell>
          <cell r="B343" t="str">
            <v>Noix de cajou sans coques</v>
          </cell>
          <cell r="C343" t="str">
            <v>000</v>
          </cell>
          <cell r="E343">
            <v>38413</v>
          </cell>
          <cell r="G343">
            <v>30</v>
          </cell>
          <cell r="I343">
            <v>18</v>
          </cell>
          <cell r="K343">
            <v>1</v>
          </cell>
          <cell r="M343">
            <v>10</v>
          </cell>
          <cell r="O343" t="str">
            <v>002</v>
          </cell>
          <cell r="Q343">
            <v>1</v>
          </cell>
          <cell r="S343" t="str">
            <v>0.4</v>
          </cell>
          <cell r="U343" t="str">
            <v>0.05</v>
          </cell>
        </row>
        <row r="344">
          <cell r="A344" t="str">
            <v>08021100</v>
          </cell>
          <cell r="B344" t="str">
            <v>Amandes en coques,</v>
          </cell>
          <cell r="C344" t="str">
            <v>000</v>
          </cell>
          <cell r="E344">
            <v>38413</v>
          </cell>
          <cell r="G344">
            <v>30</v>
          </cell>
          <cell r="I344">
            <v>18</v>
          </cell>
          <cell r="K344">
            <v>1</v>
          </cell>
          <cell r="M344">
            <v>10</v>
          </cell>
          <cell r="O344" t="str">
            <v>002</v>
          </cell>
          <cell r="Q344">
            <v>1</v>
          </cell>
          <cell r="S344" t="str">
            <v>0.4</v>
          </cell>
          <cell r="U344" t="str">
            <v>0.05</v>
          </cell>
        </row>
        <row r="345">
          <cell r="A345" t="str">
            <v>08021200</v>
          </cell>
          <cell r="B345" t="str">
            <v>Amandes sans coques,</v>
          </cell>
          <cell r="C345" t="str">
            <v>000</v>
          </cell>
          <cell r="E345">
            <v>38413</v>
          </cell>
          <cell r="G345">
            <v>30</v>
          </cell>
          <cell r="I345">
            <v>18</v>
          </cell>
          <cell r="K345">
            <v>1</v>
          </cell>
          <cell r="M345">
            <v>10</v>
          </cell>
          <cell r="O345" t="str">
            <v>002</v>
          </cell>
          <cell r="Q345">
            <v>1</v>
          </cell>
          <cell r="S345" t="str">
            <v>0.4</v>
          </cell>
          <cell r="U345" t="str">
            <v>0.05</v>
          </cell>
        </row>
        <row r="346">
          <cell r="A346" t="str">
            <v>08022100</v>
          </cell>
          <cell r="B346" t="str">
            <v>Noisettes  en  coques,</v>
          </cell>
          <cell r="C346" t="str">
            <v>000</v>
          </cell>
          <cell r="E346">
            <v>38413</v>
          </cell>
          <cell r="G346">
            <v>30</v>
          </cell>
          <cell r="I346">
            <v>18</v>
          </cell>
          <cell r="K346">
            <v>1</v>
          </cell>
          <cell r="M346">
            <v>10</v>
          </cell>
          <cell r="O346" t="str">
            <v>002</v>
          </cell>
          <cell r="Q346">
            <v>1</v>
          </cell>
          <cell r="S346" t="str">
            <v>0.4</v>
          </cell>
          <cell r="U346" t="str">
            <v>0.05</v>
          </cell>
        </row>
        <row r="347">
          <cell r="A347" t="str">
            <v>08022200</v>
          </cell>
          <cell r="B347" t="str">
            <v>Noisettes sans coques,</v>
          </cell>
          <cell r="C347" t="str">
            <v>000</v>
          </cell>
          <cell r="E347">
            <v>38413</v>
          </cell>
          <cell r="G347">
            <v>30</v>
          </cell>
          <cell r="I347">
            <v>18</v>
          </cell>
          <cell r="K347">
            <v>1</v>
          </cell>
          <cell r="M347">
            <v>10</v>
          </cell>
          <cell r="O347" t="str">
            <v>002</v>
          </cell>
          <cell r="Q347">
            <v>1</v>
          </cell>
          <cell r="S347" t="str">
            <v>0.4</v>
          </cell>
          <cell r="U347" t="str">
            <v>0.05</v>
          </cell>
        </row>
        <row r="348">
          <cell r="A348" t="str">
            <v>08023100</v>
          </cell>
          <cell r="B348" t="str">
            <v>Noix communes  en  coques,</v>
          </cell>
          <cell r="C348" t="str">
            <v>000</v>
          </cell>
          <cell r="E348">
            <v>38413</v>
          </cell>
          <cell r="G348">
            <v>30</v>
          </cell>
          <cell r="I348">
            <v>18</v>
          </cell>
          <cell r="K348">
            <v>1</v>
          </cell>
          <cell r="M348">
            <v>10</v>
          </cell>
          <cell r="O348" t="str">
            <v>002</v>
          </cell>
          <cell r="Q348">
            <v>1</v>
          </cell>
          <cell r="S348" t="str">
            <v>0.4</v>
          </cell>
          <cell r="U348" t="str">
            <v>0.05</v>
          </cell>
        </row>
        <row r="349">
          <cell r="A349" t="str">
            <v>08023200</v>
          </cell>
          <cell r="B349" t="str">
            <v>Noix communes sans coques,</v>
          </cell>
          <cell r="C349" t="str">
            <v>000</v>
          </cell>
          <cell r="E349">
            <v>38413</v>
          </cell>
          <cell r="G349">
            <v>30</v>
          </cell>
          <cell r="I349">
            <v>18</v>
          </cell>
          <cell r="K349">
            <v>1</v>
          </cell>
          <cell r="M349">
            <v>10</v>
          </cell>
          <cell r="O349" t="str">
            <v>002</v>
          </cell>
          <cell r="Q349">
            <v>1</v>
          </cell>
          <cell r="S349" t="str">
            <v>0.4</v>
          </cell>
          <cell r="U349" t="str">
            <v>0.05</v>
          </cell>
        </row>
        <row r="350">
          <cell r="A350" t="str">
            <v>08024000</v>
          </cell>
          <cell r="B350" t="str">
            <v>Chataignes et marrons,decortiques ou non</v>
          </cell>
          <cell r="C350" t="str">
            <v>000</v>
          </cell>
          <cell r="E350">
            <v>38413</v>
          </cell>
          <cell r="G350">
            <v>30</v>
          </cell>
          <cell r="I350">
            <v>18</v>
          </cell>
          <cell r="K350">
            <v>1</v>
          </cell>
          <cell r="M350">
            <v>10</v>
          </cell>
          <cell r="O350" t="str">
            <v>002</v>
          </cell>
          <cell r="Q350">
            <v>1</v>
          </cell>
          <cell r="S350" t="str">
            <v>0.4</v>
          </cell>
          <cell r="U350" t="str">
            <v>0.05</v>
          </cell>
        </row>
        <row r="351">
          <cell r="A351" t="str">
            <v>08025000</v>
          </cell>
          <cell r="B351" t="str">
            <v>Pistaches,decortiquees ou non</v>
          </cell>
          <cell r="C351" t="str">
            <v>000</v>
          </cell>
          <cell r="E351">
            <v>38413</v>
          </cell>
          <cell r="G351">
            <v>30</v>
          </cell>
          <cell r="I351">
            <v>18</v>
          </cell>
          <cell r="K351">
            <v>1</v>
          </cell>
          <cell r="M351">
            <v>10</v>
          </cell>
          <cell r="O351" t="str">
            <v>002</v>
          </cell>
          <cell r="Q351">
            <v>1</v>
          </cell>
          <cell r="S351" t="str">
            <v>0.4</v>
          </cell>
          <cell r="U351" t="str">
            <v>0.05</v>
          </cell>
        </row>
        <row r="352">
          <cell r="A352" t="str">
            <v>08029011</v>
          </cell>
          <cell r="B352" t="str">
            <v>Noix de cola de semance</v>
          </cell>
          <cell r="C352" t="str">
            <v>000</v>
          </cell>
          <cell r="E352">
            <v>38413</v>
          </cell>
          <cell r="G352">
            <v>5</v>
          </cell>
          <cell r="I352">
            <v>18</v>
          </cell>
          <cell r="K352">
            <v>1</v>
          </cell>
          <cell r="M352">
            <v>10</v>
          </cell>
          <cell r="O352" t="str">
            <v>002</v>
          </cell>
          <cell r="Q352">
            <v>1</v>
          </cell>
          <cell r="S352" t="str">
            <v>0.4</v>
          </cell>
          <cell r="U352" t="str">
            <v>0.05</v>
          </cell>
        </row>
        <row r="353">
          <cell r="A353" t="str">
            <v>08029019</v>
          </cell>
          <cell r="B353" t="str">
            <v>Noix de cola autre que de semance</v>
          </cell>
          <cell r="C353" t="str">
            <v>000</v>
          </cell>
          <cell r="E353">
            <v>38413</v>
          </cell>
          <cell r="G353">
            <v>30</v>
          </cell>
          <cell r="I353">
            <v>18</v>
          </cell>
          <cell r="K353">
            <v>1</v>
          </cell>
          <cell r="M353">
            <v>10</v>
          </cell>
          <cell r="O353" t="str">
            <v>002</v>
          </cell>
          <cell r="Q353">
            <v>1</v>
          </cell>
          <cell r="S353" t="str">
            <v>0.4</v>
          </cell>
          <cell r="U353" t="str">
            <v>0.05</v>
          </cell>
        </row>
        <row r="354">
          <cell r="A354" t="str">
            <v>08029090</v>
          </cell>
          <cell r="B354" t="str">
            <v>Fruits _x0005_ coques du 0802,frais ou secs d_x0002_cortiqu_x0002_s ou non,non d_x0002_nomm_x0002_s au 0802</v>
          </cell>
          <cell r="C354" t="str">
            <v>000</v>
          </cell>
          <cell r="E354">
            <v>38413</v>
          </cell>
          <cell r="G354">
            <v>30</v>
          </cell>
          <cell r="I354">
            <v>18</v>
          </cell>
          <cell r="K354">
            <v>1</v>
          </cell>
          <cell r="M354">
            <v>10</v>
          </cell>
          <cell r="O354" t="str">
            <v>002</v>
          </cell>
          <cell r="Q354">
            <v>1</v>
          </cell>
          <cell r="S354" t="str">
            <v>0.4</v>
          </cell>
          <cell r="U354" t="str">
            <v>0.05</v>
          </cell>
        </row>
        <row r="355">
          <cell r="A355" t="str">
            <v>08030000</v>
          </cell>
          <cell r="B355" t="str">
            <v>Bananes y compris les plantins sous toutes formes</v>
          </cell>
          <cell r="C355" t="str">
            <v>000</v>
          </cell>
          <cell r="E355">
            <v>38413</v>
          </cell>
          <cell r="G355">
            <v>30</v>
          </cell>
          <cell r="I355">
            <v>18</v>
          </cell>
          <cell r="K355">
            <v>1</v>
          </cell>
          <cell r="M355">
            <v>10</v>
          </cell>
          <cell r="O355" t="str">
            <v>002</v>
          </cell>
          <cell r="Q355">
            <v>1</v>
          </cell>
          <cell r="S355" t="str">
            <v>0.4</v>
          </cell>
          <cell r="U355" t="str">
            <v>0.05</v>
          </cell>
        </row>
        <row r="356">
          <cell r="A356" t="str">
            <v>08041000</v>
          </cell>
          <cell r="B356" t="str">
            <v>Dattes</v>
          </cell>
          <cell r="C356" t="str">
            <v>000</v>
          </cell>
          <cell r="E356">
            <v>38413</v>
          </cell>
          <cell r="G356">
            <v>30</v>
          </cell>
          <cell r="I356">
            <v>18</v>
          </cell>
          <cell r="K356">
            <v>1</v>
          </cell>
          <cell r="M356">
            <v>10</v>
          </cell>
          <cell r="O356" t="str">
            <v>002</v>
          </cell>
          <cell r="Q356">
            <v>1</v>
          </cell>
          <cell r="S356" t="str">
            <v>0.4</v>
          </cell>
          <cell r="U356" t="str">
            <v>0.05</v>
          </cell>
        </row>
        <row r="357">
          <cell r="A357" t="str">
            <v>08042000</v>
          </cell>
          <cell r="B357" t="str">
            <v>Figues fraiches ou seches</v>
          </cell>
          <cell r="C357" t="str">
            <v>000</v>
          </cell>
          <cell r="E357">
            <v>38413</v>
          </cell>
          <cell r="G357">
            <v>30</v>
          </cell>
          <cell r="I357">
            <v>18</v>
          </cell>
          <cell r="K357">
            <v>1</v>
          </cell>
          <cell r="M357">
            <v>10</v>
          </cell>
          <cell r="O357" t="str">
            <v>002</v>
          </cell>
          <cell r="Q357">
            <v>1</v>
          </cell>
          <cell r="S357" t="str">
            <v>0.4</v>
          </cell>
          <cell r="U357" t="str">
            <v>0.05</v>
          </cell>
        </row>
        <row r="358">
          <cell r="A358" t="str">
            <v>08043000</v>
          </cell>
          <cell r="B358" t="str">
            <v>Ananas,frais ou secs</v>
          </cell>
          <cell r="C358" t="str">
            <v>000</v>
          </cell>
          <cell r="E358">
            <v>38413</v>
          </cell>
          <cell r="G358">
            <v>30</v>
          </cell>
          <cell r="I358">
            <v>18</v>
          </cell>
          <cell r="K358">
            <v>1</v>
          </cell>
          <cell r="M358">
            <v>10</v>
          </cell>
          <cell r="O358" t="str">
            <v>002</v>
          </cell>
          <cell r="Q358">
            <v>1</v>
          </cell>
          <cell r="S358" t="str">
            <v>0.4</v>
          </cell>
          <cell r="U358" t="str">
            <v>0.05</v>
          </cell>
        </row>
        <row r="359">
          <cell r="A359" t="str">
            <v>08044000</v>
          </cell>
          <cell r="B359" t="str">
            <v>Avocats,frais ou secs</v>
          </cell>
          <cell r="C359" t="str">
            <v>000</v>
          </cell>
          <cell r="E359">
            <v>38413</v>
          </cell>
          <cell r="G359">
            <v>30</v>
          </cell>
          <cell r="I359">
            <v>18</v>
          </cell>
          <cell r="K359">
            <v>1</v>
          </cell>
          <cell r="M359">
            <v>10</v>
          </cell>
          <cell r="O359" t="str">
            <v>002</v>
          </cell>
          <cell r="Q359">
            <v>1</v>
          </cell>
          <cell r="S359" t="str">
            <v>0.4</v>
          </cell>
          <cell r="U359" t="str">
            <v>0.05</v>
          </cell>
        </row>
        <row r="360">
          <cell r="A360" t="str">
            <v>08045000</v>
          </cell>
          <cell r="B360" t="str">
            <v>Goyaves,mangues et mangoustants,frais ou secs</v>
          </cell>
          <cell r="C360" t="str">
            <v>000</v>
          </cell>
          <cell r="E360">
            <v>38413</v>
          </cell>
          <cell r="G360">
            <v>30</v>
          </cell>
          <cell r="I360">
            <v>18</v>
          </cell>
          <cell r="K360">
            <v>1</v>
          </cell>
          <cell r="M360">
            <v>10</v>
          </cell>
          <cell r="O360" t="str">
            <v>002</v>
          </cell>
          <cell r="Q360">
            <v>1</v>
          </cell>
          <cell r="S360" t="str">
            <v>0.4</v>
          </cell>
          <cell r="U360" t="str">
            <v>0.05</v>
          </cell>
        </row>
        <row r="361">
          <cell r="A361" t="str">
            <v>08051000</v>
          </cell>
          <cell r="B361" t="str">
            <v>Oranges fraiches ou seches</v>
          </cell>
          <cell r="C361" t="str">
            <v>000</v>
          </cell>
          <cell r="E361">
            <v>38413</v>
          </cell>
          <cell r="G361">
            <v>30</v>
          </cell>
          <cell r="I361">
            <v>18</v>
          </cell>
          <cell r="K361">
            <v>1</v>
          </cell>
          <cell r="M361">
            <v>10</v>
          </cell>
          <cell r="O361" t="str">
            <v>002</v>
          </cell>
          <cell r="Q361">
            <v>1</v>
          </cell>
          <cell r="S361" t="str">
            <v>0.4</v>
          </cell>
          <cell r="U361" t="str">
            <v>0.05</v>
          </cell>
        </row>
        <row r="362">
          <cell r="A362" t="str">
            <v>08052000</v>
          </cell>
          <cell r="B362" t="str">
            <v>Mandarines,clementines,et similaires fraiches ou seches</v>
          </cell>
          <cell r="C362" t="str">
            <v>000</v>
          </cell>
          <cell r="E362">
            <v>38413</v>
          </cell>
          <cell r="G362">
            <v>30</v>
          </cell>
          <cell r="I362">
            <v>18</v>
          </cell>
          <cell r="K362">
            <v>1</v>
          </cell>
          <cell r="M362">
            <v>10</v>
          </cell>
          <cell r="O362" t="str">
            <v>002</v>
          </cell>
          <cell r="Q362">
            <v>1</v>
          </cell>
          <cell r="S362" t="str">
            <v>0.4</v>
          </cell>
          <cell r="U362" t="str">
            <v>0.05</v>
          </cell>
        </row>
        <row r="363">
          <cell r="A363" t="str">
            <v>08054000</v>
          </cell>
          <cell r="B363" t="str">
            <v>Pamplemousses et pomelos, frais ou secs</v>
          </cell>
          <cell r="C363" t="str">
            <v>000</v>
          </cell>
          <cell r="E363">
            <v>38413</v>
          </cell>
          <cell r="G363">
            <v>30</v>
          </cell>
          <cell r="I363">
            <v>18</v>
          </cell>
          <cell r="K363">
            <v>1</v>
          </cell>
          <cell r="M363">
            <v>10</v>
          </cell>
          <cell r="O363" t="str">
            <v>002</v>
          </cell>
          <cell r="Q363">
            <v>1</v>
          </cell>
          <cell r="S363" t="str">
            <v>0.4</v>
          </cell>
          <cell r="U363" t="str">
            <v>0.05</v>
          </cell>
        </row>
        <row r="364">
          <cell r="A364" t="str">
            <v>08055000</v>
          </cell>
          <cell r="B364" t="str">
            <v>Citrons et limes frais ou secs</v>
          </cell>
          <cell r="C364" t="str">
            <v>000</v>
          </cell>
          <cell r="E364">
            <v>38413</v>
          </cell>
          <cell r="G364">
            <v>30</v>
          </cell>
          <cell r="I364">
            <v>18</v>
          </cell>
          <cell r="K364">
            <v>1</v>
          </cell>
          <cell r="M364">
            <v>10</v>
          </cell>
          <cell r="O364" t="str">
            <v>002</v>
          </cell>
          <cell r="Q364">
            <v>1</v>
          </cell>
          <cell r="S364" t="str">
            <v>0.4</v>
          </cell>
          <cell r="U364" t="str">
            <v>0.05</v>
          </cell>
        </row>
        <row r="365">
          <cell r="A365" t="str">
            <v>08059000</v>
          </cell>
          <cell r="B365" t="str">
            <v>Agrumes frais ou secs autres que du 080510   _x0005_ 080550.</v>
          </cell>
          <cell r="C365" t="str">
            <v>000</v>
          </cell>
          <cell r="E365">
            <v>38413</v>
          </cell>
          <cell r="G365">
            <v>30</v>
          </cell>
          <cell r="I365">
            <v>18</v>
          </cell>
          <cell r="K365">
            <v>1</v>
          </cell>
          <cell r="M365">
            <v>10</v>
          </cell>
          <cell r="O365" t="str">
            <v>002</v>
          </cell>
          <cell r="Q365">
            <v>1</v>
          </cell>
          <cell r="S365" t="str">
            <v>0.4</v>
          </cell>
          <cell r="U365" t="str">
            <v>0.05</v>
          </cell>
        </row>
        <row r="366">
          <cell r="A366" t="str">
            <v>08061000</v>
          </cell>
          <cell r="B366" t="str">
            <v>Raisins frais</v>
          </cell>
          <cell r="C366" t="str">
            <v>000</v>
          </cell>
          <cell r="E366">
            <v>38413</v>
          </cell>
          <cell r="G366">
            <v>30</v>
          </cell>
          <cell r="I366">
            <v>18</v>
          </cell>
          <cell r="K366">
            <v>1</v>
          </cell>
          <cell r="M366">
            <v>10</v>
          </cell>
          <cell r="O366" t="str">
            <v>002</v>
          </cell>
          <cell r="Q366">
            <v>1</v>
          </cell>
          <cell r="S366" t="str">
            <v>0.4</v>
          </cell>
          <cell r="U366" t="str">
            <v>0.05</v>
          </cell>
        </row>
        <row r="367">
          <cell r="A367" t="str">
            <v>08062000</v>
          </cell>
          <cell r="B367" t="str">
            <v>Raisins secs</v>
          </cell>
          <cell r="C367" t="str">
            <v>000</v>
          </cell>
          <cell r="E367">
            <v>38413</v>
          </cell>
          <cell r="G367">
            <v>30</v>
          </cell>
          <cell r="I367">
            <v>18</v>
          </cell>
          <cell r="K367">
            <v>1</v>
          </cell>
          <cell r="M367">
            <v>10</v>
          </cell>
          <cell r="O367" t="str">
            <v>002</v>
          </cell>
          <cell r="Q367">
            <v>1</v>
          </cell>
          <cell r="S367" t="str">
            <v>0.4</v>
          </cell>
          <cell r="U367" t="str">
            <v>0.05</v>
          </cell>
        </row>
        <row r="368">
          <cell r="A368" t="str">
            <v>08071100</v>
          </cell>
          <cell r="B368" t="str">
            <v>Pasteques fraiches</v>
          </cell>
          <cell r="C368" t="str">
            <v>000</v>
          </cell>
          <cell r="E368">
            <v>38413</v>
          </cell>
          <cell r="G368">
            <v>30</v>
          </cell>
          <cell r="I368">
            <v>18</v>
          </cell>
          <cell r="K368">
            <v>1</v>
          </cell>
          <cell r="M368">
            <v>10</v>
          </cell>
          <cell r="O368" t="str">
            <v>002</v>
          </cell>
          <cell r="Q368">
            <v>1</v>
          </cell>
          <cell r="S368" t="str">
            <v>0.4</v>
          </cell>
          <cell r="U368" t="str">
            <v>0.05</v>
          </cell>
        </row>
        <row r="369">
          <cell r="A369" t="str">
            <v>08071900</v>
          </cell>
          <cell r="B369" t="str">
            <v>Melons frais autres que du 080711</v>
          </cell>
          <cell r="C369" t="str">
            <v>000</v>
          </cell>
          <cell r="E369">
            <v>38413</v>
          </cell>
          <cell r="G369">
            <v>30</v>
          </cell>
          <cell r="I369">
            <v>18</v>
          </cell>
          <cell r="K369">
            <v>1</v>
          </cell>
          <cell r="M369">
            <v>10</v>
          </cell>
          <cell r="O369" t="str">
            <v>002</v>
          </cell>
          <cell r="Q369">
            <v>1</v>
          </cell>
          <cell r="S369" t="str">
            <v>0.4</v>
          </cell>
          <cell r="U369" t="str">
            <v>0.05</v>
          </cell>
        </row>
        <row r="370">
          <cell r="A370" t="str">
            <v>08072000</v>
          </cell>
          <cell r="B370" t="str">
            <v>Papayes fraiches</v>
          </cell>
          <cell r="C370" t="str">
            <v>000</v>
          </cell>
          <cell r="E370">
            <v>38413</v>
          </cell>
          <cell r="G370">
            <v>30</v>
          </cell>
          <cell r="I370">
            <v>18</v>
          </cell>
          <cell r="K370">
            <v>1</v>
          </cell>
          <cell r="M370">
            <v>10</v>
          </cell>
          <cell r="O370" t="str">
            <v>002</v>
          </cell>
          <cell r="Q370">
            <v>1</v>
          </cell>
          <cell r="S370" t="str">
            <v>0.4</v>
          </cell>
          <cell r="U370" t="str">
            <v>0.05</v>
          </cell>
        </row>
        <row r="371">
          <cell r="A371" t="str">
            <v>08081000</v>
          </cell>
          <cell r="B371" t="str">
            <v>Pommes fraiches</v>
          </cell>
          <cell r="C371" t="str">
            <v>000</v>
          </cell>
          <cell r="E371">
            <v>38413</v>
          </cell>
          <cell r="G371">
            <v>30</v>
          </cell>
          <cell r="I371">
            <v>18</v>
          </cell>
          <cell r="K371">
            <v>1</v>
          </cell>
          <cell r="M371">
            <v>10</v>
          </cell>
          <cell r="O371" t="str">
            <v>002</v>
          </cell>
          <cell r="Q371">
            <v>1</v>
          </cell>
          <cell r="S371" t="str">
            <v>0.4</v>
          </cell>
          <cell r="U371" t="str">
            <v>0.05</v>
          </cell>
        </row>
        <row r="372">
          <cell r="A372" t="str">
            <v>08082000</v>
          </cell>
          <cell r="B372" t="str">
            <v>Poires et coings,frais</v>
          </cell>
          <cell r="C372" t="str">
            <v>000</v>
          </cell>
          <cell r="E372">
            <v>38413</v>
          </cell>
          <cell r="G372">
            <v>30</v>
          </cell>
          <cell r="I372">
            <v>18</v>
          </cell>
          <cell r="K372">
            <v>1</v>
          </cell>
          <cell r="M372">
            <v>10</v>
          </cell>
          <cell r="O372" t="str">
            <v>002</v>
          </cell>
          <cell r="Q372">
            <v>1</v>
          </cell>
          <cell r="S372" t="str">
            <v>0.4</v>
          </cell>
          <cell r="U372" t="str">
            <v>0.05</v>
          </cell>
        </row>
        <row r="373">
          <cell r="A373" t="str">
            <v>08091000</v>
          </cell>
          <cell r="B373" t="str">
            <v>Abricots frais</v>
          </cell>
          <cell r="C373" t="str">
            <v>000</v>
          </cell>
          <cell r="E373">
            <v>38413</v>
          </cell>
          <cell r="G373">
            <v>30</v>
          </cell>
          <cell r="I373">
            <v>18</v>
          </cell>
          <cell r="K373">
            <v>1</v>
          </cell>
          <cell r="M373">
            <v>10</v>
          </cell>
          <cell r="O373" t="str">
            <v>002</v>
          </cell>
          <cell r="Q373">
            <v>1</v>
          </cell>
          <cell r="S373" t="str">
            <v>0.4</v>
          </cell>
          <cell r="U373" t="str">
            <v>0.05</v>
          </cell>
        </row>
        <row r="374">
          <cell r="A374" t="str">
            <v>08092000</v>
          </cell>
          <cell r="B374" t="str">
            <v>Cerises fraiches</v>
          </cell>
          <cell r="C374" t="str">
            <v>000</v>
          </cell>
          <cell r="E374">
            <v>38413</v>
          </cell>
          <cell r="G374">
            <v>30</v>
          </cell>
          <cell r="I374">
            <v>18</v>
          </cell>
          <cell r="K374">
            <v>1</v>
          </cell>
          <cell r="M374">
            <v>10</v>
          </cell>
          <cell r="O374" t="str">
            <v>002</v>
          </cell>
          <cell r="Q374">
            <v>1</v>
          </cell>
          <cell r="S374" t="str">
            <v>0.4</v>
          </cell>
          <cell r="U374" t="str">
            <v>0.05</v>
          </cell>
        </row>
        <row r="375">
          <cell r="A375" t="str">
            <v>08093000</v>
          </cell>
          <cell r="B375" t="str">
            <v>Peches, brugnons et nectarines, frais</v>
          </cell>
          <cell r="C375" t="str">
            <v>000</v>
          </cell>
          <cell r="E375">
            <v>38413</v>
          </cell>
          <cell r="G375">
            <v>30</v>
          </cell>
          <cell r="I375">
            <v>18</v>
          </cell>
          <cell r="K375">
            <v>1</v>
          </cell>
          <cell r="M375">
            <v>10</v>
          </cell>
          <cell r="O375" t="str">
            <v>002</v>
          </cell>
          <cell r="Q375">
            <v>1</v>
          </cell>
          <cell r="S375" t="str">
            <v>0.4</v>
          </cell>
          <cell r="U375" t="str">
            <v>0.05</v>
          </cell>
        </row>
        <row r="376">
          <cell r="A376" t="str">
            <v>08094000</v>
          </cell>
          <cell r="B376" t="str">
            <v>Prunes et prunelles,fraiches</v>
          </cell>
          <cell r="C376" t="str">
            <v>000</v>
          </cell>
          <cell r="E376">
            <v>38413</v>
          </cell>
          <cell r="G376">
            <v>30</v>
          </cell>
          <cell r="I376">
            <v>18</v>
          </cell>
          <cell r="K376">
            <v>1</v>
          </cell>
          <cell r="M376">
            <v>10</v>
          </cell>
          <cell r="O376" t="str">
            <v>002</v>
          </cell>
          <cell r="Q376">
            <v>1</v>
          </cell>
          <cell r="S376" t="str">
            <v>0.4</v>
          </cell>
          <cell r="U376" t="str">
            <v>0.05</v>
          </cell>
        </row>
        <row r="377">
          <cell r="A377" t="str">
            <v>08101000</v>
          </cell>
          <cell r="B377" t="str">
            <v>Fraises fraiches</v>
          </cell>
          <cell r="C377" t="str">
            <v>000</v>
          </cell>
          <cell r="E377">
            <v>38413</v>
          </cell>
          <cell r="G377">
            <v>30</v>
          </cell>
          <cell r="I377">
            <v>18</v>
          </cell>
          <cell r="K377">
            <v>1</v>
          </cell>
          <cell r="M377">
            <v>10</v>
          </cell>
          <cell r="O377" t="str">
            <v>002</v>
          </cell>
          <cell r="Q377">
            <v>1</v>
          </cell>
          <cell r="S377" t="str">
            <v>0.4</v>
          </cell>
          <cell r="U377" t="str">
            <v>0.05</v>
          </cell>
        </row>
        <row r="378">
          <cell r="A378" t="str">
            <v>08102000</v>
          </cell>
          <cell r="B378" t="str">
            <v>Frambroises,mures et mures-framboises,fraiches</v>
          </cell>
          <cell r="C378" t="str">
            <v>000</v>
          </cell>
          <cell r="E378">
            <v>38413</v>
          </cell>
          <cell r="G378">
            <v>30</v>
          </cell>
          <cell r="I378">
            <v>18</v>
          </cell>
          <cell r="K378">
            <v>1</v>
          </cell>
          <cell r="M378">
            <v>10</v>
          </cell>
          <cell r="O378" t="str">
            <v>002</v>
          </cell>
          <cell r="Q378">
            <v>1</v>
          </cell>
          <cell r="S378" t="str">
            <v>0.4</v>
          </cell>
          <cell r="U378" t="str">
            <v>0.05</v>
          </cell>
        </row>
        <row r="379">
          <cell r="A379" t="str">
            <v>08103000</v>
          </cell>
          <cell r="B379" t="str">
            <v>Groseilles a grappes,y.c les cassis et groseilles a maquereaux,frais</v>
          </cell>
          <cell r="C379" t="str">
            <v>000</v>
          </cell>
          <cell r="E379">
            <v>38413</v>
          </cell>
          <cell r="G379">
            <v>30</v>
          </cell>
          <cell r="I379">
            <v>18</v>
          </cell>
          <cell r="K379">
            <v>1</v>
          </cell>
          <cell r="M379">
            <v>10</v>
          </cell>
          <cell r="O379" t="str">
            <v>002</v>
          </cell>
          <cell r="Q379">
            <v>1</v>
          </cell>
          <cell r="S379" t="str">
            <v>0.4</v>
          </cell>
          <cell r="U379" t="str">
            <v>0.05</v>
          </cell>
        </row>
        <row r="380">
          <cell r="A380" t="str">
            <v>08104000</v>
          </cell>
          <cell r="B380" t="str">
            <v>Airelles, myrtilles, et autres fruits du genre vaccinium,frais</v>
          </cell>
          <cell r="C380" t="str">
            <v>000</v>
          </cell>
          <cell r="E380">
            <v>38413</v>
          </cell>
          <cell r="G380">
            <v>30</v>
          </cell>
          <cell r="I380">
            <v>18</v>
          </cell>
          <cell r="K380">
            <v>1</v>
          </cell>
          <cell r="M380">
            <v>10</v>
          </cell>
          <cell r="O380" t="str">
            <v>002</v>
          </cell>
          <cell r="Q380">
            <v>1</v>
          </cell>
          <cell r="S380" t="str">
            <v>0.4</v>
          </cell>
          <cell r="U380" t="str">
            <v>0.05</v>
          </cell>
        </row>
        <row r="381">
          <cell r="A381" t="str">
            <v>08105000</v>
          </cell>
          <cell r="B381" t="str">
            <v>Kiwis frais</v>
          </cell>
          <cell r="C381" t="str">
            <v>000</v>
          </cell>
          <cell r="E381">
            <v>38413</v>
          </cell>
          <cell r="G381">
            <v>30</v>
          </cell>
          <cell r="I381">
            <v>18</v>
          </cell>
          <cell r="K381">
            <v>1</v>
          </cell>
          <cell r="M381">
            <v>10</v>
          </cell>
          <cell r="O381" t="str">
            <v>002</v>
          </cell>
          <cell r="Q381">
            <v>1</v>
          </cell>
          <cell r="S381" t="str">
            <v>0.4</v>
          </cell>
          <cell r="U381" t="str">
            <v>0.05</v>
          </cell>
        </row>
        <row r="382">
          <cell r="A382" t="str">
            <v>08106000</v>
          </cell>
          <cell r="B382" t="str">
            <v>Durians frais</v>
          </cell>
          <cell r="C382" t="str">
            <v>000</v>
          </cell>
          <cell r="E382">
            <v>38413</v>
          </cell>
          <cell r="G382">
            <v>30</v>
          </cell>
          <cell r="I382">
            <v>18</v>
          </cell>
          <cell r="K382">
            <v>1</v>
          </cell>
          <cell r="M382">
            <v>10</v>
          </cell>
          <cell r="O382" t="str">
            <v>002</v>
          </cell>
          <cell r="Q382">
            <v>1</v>
          </cell>
          <cell r="S382" t="str">
            <v>0.4</v>
          </cell>
          <cell r="U382" t="str">
            <v>0.05</v>
          </cell>
        </row>
        <row r="383">
          <cell r="A383" t="str">
            <v>08109000</v>
          </cell>
          <cell r="B383" t="str">
            <v>Fruits frais autres que du 081010 _x0005_ 081060.</v>
          </cell>
          <cell r="C383" t="str">
            <v>000</v>
          </cell>
          <cell r="E383">
            <v>38413</v>
          </cell>
          <cell r="G383">
            <v>30</v>
          </cell>
          <cell r="I383">
            <v>18</v>
          </cell>
          <cell r="K383">
            <v>1</v>
          </cell>
          <cell r="M383">
            <v>10</v>
          </cell>
          <cell r="O383" t="str">
            <v>002</v>
          </cell>
          <cell r="Q383">
            <v>1</v>
          </cell>
          <cell r="S383" t="str">
            <v>0.4</v>
          </cell>
          <cell r="U383" t="str">
            <v>0.05</v>
          </cell>
        </row>
        <row r="384">
          <cell r="A384" t="str">
            <v>08111010</v>
          </cell>
          <cell r="B384" t="str">
            <v>Fraises non sucr_x0002_ ni _x0002_dulcor_x0002_ non cuits ou cuits _x0005_ la vapeur , congel_x0002_s</v>
          </cell>
          <cell r="C384" t="str">
            <v>000</v>
          </cell>
          <cell r="E384">
            <v>38413</v>
          </cell>
          <cell r="G384">
            <v>30</v>
          </cell>
          <cell r="I384">
            <v>18</v>
          </cell>
          <cell r="K384">
            <v>1</v>
          </cell>
          <cell r="M384">
            <v>10</v>
          </cell>
          <cell r="O384" t="str">
            <v>002</v>
          </cell>
          <cell r="Q384">
            <v>1</v>
          </cell>
          <cell r="S384" t="str">
            <v>0.4</v>
          </cell>
          <cell r="U384" t="str">
            <v>0.05</v>
          </cell>
        </row>
        <row r="385">
          <cell r="A385" t="str">
            <v>08111090</v>
          </cell>
          <cell r="B385" t="str">
            <v>Fraises sucr_x0002_s ou _x0002_dulcor_x0002_s,cuits ou non ,congel_x0002_s</v>
          </cell>
          <cell r="C385" t="str">
            <v>000</v>
          </cell>
          <cell r="E385">
            <v>38413</v>
          </cell>
          <cell r="G385">
            <v>30</v>
          </cell>
          <cell r="I385">
            <v>18</v>
          </cell>
          <cell r="K385">
            <v>1</v>
          </cell>
          <cell r="M385">
            <v>10</v>
          </cell>
          <cell r="O385" t="str">
            <v>002</v>
          </cell>
          <cell r="Q385">
            <v>1</v>
          </cell>
          <cell r="S385" t="str">
            <v>0.4</v>
          </cell>
          <cell r="U385" t="str">
            <v>0.05</v>
          </cell>
        </row>
        <row r="386">
          <cell r="A386" t="str">
            <v>08112010</v>
          </cell>
          <cell r="B386" t="str">
            <v>Framboises,mures,groseilles non sucr_x0002_ ni _x0002_dulcor_x0002_s</v>
          </cell>
          <cell r="C386" t="str">
            <v>000</v>
          </cell>
          <cell r="E386">
            <v>38413</v>
          </cell>
          <cell r="G386">
            <v>30</v>
          </cell>
          <cell r="I386">
            <v>18</v>
          </cell>
          <cell r="K386">
            <v>1</v>
          </cell>
          <cell r="M386">
            <v>10</v>
          </cell>
          <cell r="O386" t="str">
            <v>002</v>
          </cell>
          <cell r="Q386">
            <v>1</v>
          </cell>
          <cell r="S386" t="str">
            <v>0.4</v>
          </cell>
          <cell r="U386" t="str">
            <v>0.05</v>
          </cell>
        </row>
        <row r="387">
          <cell r="A387" t="str">
            <v>08112090</v>
          </cell>
          <cell r="B387" t="str">
            <v>Framboises,mures,groseilles sucr_x0002_s ou _x0002_dulcor_x0002_s</v>
          </cell>
          <cell r="C387" t="str">
            <v>000</v>
          </cell>
          <cell r="E387">
            <v>38413</v>
          </cell>
          <cell r="G387">
            <v>30</v>
          </cell>
          <cell r="I387">
            <v>18</v>
          </cell>
          <cell r="K387">
            <v>1</v>
          </cell>
          <cell r="M387">
            <v>10</v>
          </cell>
          <cell r="O387" t="str">
            <v>002</v>
          </cell>
          <cell r="Q387">
            <v>1</v>
          </cell>
          <cell r="S387" t="str">
            <v>0.4</v>
          </cell>
          <cell r="U387" t="str">
            <v>0.05</v>
          </cell>
        </row>
        <row r="388">
          <cell r="A388" t="str">
            <v>08119010</v>
          </cell>
          <cell r="B388" t="str">
            <v>Fruits du 0811,non repris ailleurs,non sucr_x0002_s ni edulcor_x0002_s. congel_x0002_s</v>
          </cell>
          <cell r="C388" t="str">
            <v>000</v>
          </cell>
          <cell r="E388">
            <v>38413</v>
          </cell>
          <cell r="G388">
            <v>30</v>
          </cell>
          <cell r="I388">
            <v>18</v>
          </cell>
          <cell r="K388">
            <v>1</v>
          </cell>
          <cell r="M388">
            <v>10</v>
          </cell>
          <cell r="O388" t="str">
            <v>002</v>
          </cell>
          <cell r="Q388">
            <v>1</v>
          </cell>
          <cell r="S388" t="str">
            <v>0.4</v>
          </cell>
          <cell r="U388" t="str">
            <v>0.05</v>
          </cell>
        </row>
        <row r="389">
          <cell r="A389" t="str">
            <v>08119090</v>
          </cell>
          <cell r="B389" t="str">
            <v>Fruits du 0811,non repris,sucr_x0002_s ou _x0002_dulcor_x0002_s, congel_x0002_s</v>
          </cell>
          <cell r="C389" t="str">
            <v>000</v>
          </cell>
          <cell r="E389">
            <v>38413</v>
          </cell>
          <cell r="G389">
            <v>30</v>
          </cell>
          <cell r="I389">
            <v>18</v>
          </cell>
          <cell r="K389">
            <v>1</v>
          </cell>
          <cell r="M389">
            <v>10</v>
          </cell>
          <cell r="O389" t="str">
            <v>002</v>
          </cell>
          <cell r="Q389">
            <v>1</v>
          </cell>
          <cell r="S389" t="str">
            <v>0.4</v>
          </cell>
          <cell r="U389" t="str">
            <v>0.05</v>
          </cell>
        </row>
        <row r="390">
          <cell r="A390" t="str">
            <v>08121000</v>
          </cell>
          <cell r="B390" t="str">
            <v>Cerises,conservees provisoirement,non consommables en l'etat</v>
          </cell>
          <cell r="C390" t="str">
            <v>000</v>
          </cell>
          <cell r="E390">
            <v>38413</v>
          </cell>
          <cell r="G390">
            <v>30</v>
          </cell>
          <cell r="I390">
            <v>18</v>
          </cell>
          <cell r="K390">
            <v>1</v>
          </cell>
          <cell r="M390">
            <v>10</v>
          </cell>
          <cell r="O390" t="str">
            <v>002</v>
          </cell>
          <cell r="Q390">
            <v>1</v>
          </cell>
          <cell r="S390" t="str">
            <v>0.4</v>
          </cell>
          <cell r="U390" t="str">
            <v>0.05</v>
          </cell>
        </row>
        <row r="391">
          <cell r="A391" t="str">
            <v>08129000</v>
          </cell>
          <cell r="B391" t="str">
            <v>Fruits conserves provis.,non consommables en l'etat autres que les c_x0002_rises .</v>
          </cell>
          <cell r="C391" t="str">
            <v>000</v>
          </cell>
          <cell r="E391">
            <v>38413</v>
          </cell>
          <cell r="G391">
            <v>30</v>
          </cell>
          <cell r="I391">
            <v>18</v>
          </cell>
          <cell r="K391">
            <v>1</v>
          </cell>
          <cell r="M391">
            <v>10</v>
          </cell>
          <cell r="O391" t="str">
            <v>002</v>
          </cell>
          <cell r="Q391">
            <v>1</v>
          </cell>
          <cell r="S391" t="str">
            <v>0.4</v>
          </cell>
          <cell r="U391" t="str">
            <v>0.05</v>
          </cell>
        </row>
        <row r="392">
          <cell r="A392" t="str">
            <v>08131000</v>
          </cell>
          <cell r="B392" t="str">
            <v>Abricots seches</v>
          </cell>
          <cell r="C392" t="str">
            <v>000</v>
          </cell>
          <cell r="E392">
            <v>38413</v>
          </cell>
          <cell r="G392">
            <v>30</v>
          </cell>
          <cell r="I392">
            <v>18</v>
          </cell>
          <cell r="K392">
            <v>1</v>
          </cell>
          <cell r="M392">
            <v>10</v>
          </cell>
          <cell r="O392" t="str">
            <v>002</v>
          </cell>
          <cell r="Q392">
            <v>1</v>
          </cell>
          <cell r="S392" t="str">
            <v>0.4</v>
          </cell>
          <cell r="U392" t="str">
            <v>0.05</v>
          </cell>
        </row>
        <row r="393">
          <cell r="A393" t="str">
            <v>08132000</v>
          </cell>
          <cell r="B393" t="str">
            <v>Pruneaux seches</v>
          </cell>
          <cell r="C393" t="str">
            <v>000</v>
          </cell>
          <cell r="E393">
            <v>38413</v>
          </cell>
          <cell r="G393">
            <v>30</v>
          </cell>
          <cell r="I393">
            <v>18</v>
          </cell>
          <cell r="K393">
            <v>1</v>
          </cell>
          <cell r="M393">
            <v>10</v>
          </cell>
          <cell r="O393" t="str">
            <v>002</v>
          </cell>
          <cell r="Q393">
            <v>1</v>
          </cell>
          <cell r="S393" t="str">
            <v>0.4</v>
          </cell>
          <cell r="U393" t="str">
            <v>0.05</v>
          </cell>
        </row>
        <row r="394">
          <cell r="A394" t="str">
            <v>08133000</v>
          </cell>
          <cell r="B394" t="str">
            <v>Pommes sechees</v>
          </cell>
          <cell r="C394" t="str">
            <v>000</v>
          </cell>
          <cell r="E394">
            <v>38413</v>
          </cell>
          <cell r="G394">
            <v>30</v>
          </cell>
          <cell r="I394">
            <v>18</v>
          </cell>
          <cell r="K394">
            <v>1</v>
          </cell>
          <cell r="M394">
            <v>10</v>
          </cell>
          <cell r="O394" t="str">
            <v>002</v>
          </cell>
          <cell r="Q394">
            <v>1</v>
          </cell>
          <cell r="S394" t="str">
            <v>0.4</v>
          </cell>
          <cell r="U394" t="str">
            <v>0.05</v>
          </cell>
        </row>
        <row r="395">
          <cell r="A395" t="str">
            <v>08134000</v>
          </cell>
          <cell r="B395" t="str">
            <v>Fruits sech_x0002_s,autres que ceux du 081310 _x0005_ 081330.</v>
          </cell>
          <cell r="C395" t="str">
            <v>000</v>
          </cell>
          <cell r="E395">
            <v>38413</v>
          </cell>
          <cell r="G395">
            <v>30</v>
          </cell>
          <cell r="I395">
            <v>18</v>
          </cell>
          <cell r="K395">
            <v>1</v>
          </cell>
          <cell r="M395">
            <v>10</v>
          </cell>
          <cell r="O395" t="str">
            <v>002</v>
          </cell>
          <cell r="Q395">
            <v>1</v>
          </cell>
          <cell r="S395" t="str">
            <v>0.4</v>
          </cell>
          <cell r="U395" t="str">
            <v>0.05</v>
          </cell>
        </row>
        <row r="396">
          <cell r="A396" t="str">
            <v>08135000</v>
          </cell>
          <cell r="B396" t="str">
            <v>Melange de fruits du 08 ,s_x0002_ch_x0002_s ou _x0005_ coques.</v>
          </cell>
          <cell r="C396" t="str">
            <v>000</v>
          </cell>
          <cell r="E396">
            <v>38413</v>
          </cell>
          <cell r="G396">
            <v>30</v>
          </cell>
          <cell r="I396">
            <v>18</v>
          </cell>
          <cell r="K396">
            <v>1</v>
          </cell>
          <cell r="M396">
            <v>10</v>
          </cell>
          <cell r="O396" t="str">
            <v>002</v>
          </cell>
          <cell r="Q396">
            <v>1</v>
          </cell>
          <cell r="S396" t="str">
            <v>0.4</v>
          </cell>
          <cell r="U396" t="str">
            <v>0.05</v>
          </cell>
        </row>
        <row r="397">
          <cell r="A397" t="str">
            <v>08140000</v>
          </cell>
          <cell r="B397" t="str">
            <v>Ecorces d'agrumes ou de melons conservees provisoirement ou bien s_x0002_ch_x0002_s</v>
          </cell>
          <cell r="C397" t="str">
            <v>000</v>
          </cell>
          <cell r="E397">
            <v>38413</v>
          </cell>
          <cell r="G397">
            <v>30</v>
          </cell>
          <cell r="I397">
            <v>18</v>
          </cell>
          <cell r="K397">
            <v>1</v>
          </cell>
          <cell r="M397">
            <v>10</v>
          </cell>
          <cell r="O397" t="str">
            <v>002</v>
          </cell>
          <cell r="Q397">
            <v>1</v>
          </cell>
          <cell r="S397" t="str">
            <v>0.4</v>
          </cell>
          <cell r="U397" t="str">
            <v>0.05</v>
          </cell>
        </row>
        <row r="398">
          <cell r="A398" t="str">
            <v>09011110</v>
          </cell>
          <cell r="B398" t="str">
            <v>Caf_x0002_ Arabica de semance.</v>
          </cell>
          <cell r="C398" t="str">
            <v>000</v>
          </cell>
          <cell r="E398">
            <v>38413</v>
          </cell>
          <cell r="G398">
            <v>5</v>
          </cell>
          <cell r="I398">
            <v>18</v>
          </cell>
          <cell r="K398">
            <v>1</v>
          </cell>
          <cell r="M398">
            <v>10</v>
          </cell>
          <cell r="O398" t="str">
            <v>002</v>
          </cell>
          <cell r="Q398">
            <v>1</v>
          </cell>
          <cell r="S398" t="str">
            <v>0.4</v>
          </cell>
          <cell r="U398" t="str">
            <v>0.05</v>
          </cell>
        </row>
        <row r="399">
          <cell r="A399" t="str">
            <v>09011111</v>
          </cell>
          <cell r="B399" t="str">
            <v>Caf_x0002_ arabica, non torr_x0002_fi_x0002_,non d_x0002_caf_x0002_in_x0002_,prima et exprima</v>
          </cell>
          <cell r="C399" t="str">
            <v>000</v>
          </cell>
          <cell r="E399">
            <v>38413</v>
          </cell>
          <cell r="G399">
            <v>30</v>
          </cell>
          <cell r="I399">
            <v>18</v>
          </cell>
          <cell r="K399">
            <v>1</v>
          </cell>
          <cell r="M399">
            <v>10</v>
          </cell>
          <cell r="O399" t="str">
            <v>002</v>
          </cell>
          <cell r="Q399">
            <v>1</v>
          </cell>
          <cell r="S399" t="str">
            <v>0.4</v>
          </cell>
          <cell r="U399" t="str">
            <v>0.05</v>
          </cell>
        </row>
        <row r="400">
          <cell r="A400" t="str">
            <v>09011112</v>
          </cell>
          <cell r="B400" t="str">
            <v>Caf_x0002_ arabica,non torr_x0002_fi_x0002_,non d_x0002_caf_x0002_in_x0002_,Sup_x0002_rieur</v>
          </cell>
          <cell r="C400" t="str">
            <v>000</v>
          </cell>
          <cell r="E400">
            <v>38413</v>
          </cell>
          <cell r="G400">
            <v>30</v>
          </cell>
          <cell r="I400">
            <v>18</v>
          </cell>
          <cell r="K400">
            <v>1</v>
          </cell>
          <cell r="M400">
            <v>10</v>
          </cell>
          <cell r="O400" t="str">
            <v>002</v>
          </cell>
          <cell r="Q400">
            <v>1</v>
          </cell>
          <cell r="S400" t="str">
            <v>0.4</v>
          </cell>
          <cell r="U400" t="str">
            <v>0.05</v>
          </cell>
        </row>
        <row r="401">
          <cell r="A401" t="str">
            <v>09011113</v>
          </cell>
          <cell r="B401" t="str">
            <v>Caf_x0002_ arabica,non torr_x0002_fi_x0002_,non d_x0002_caf_x0002_in_x0002_,Courant</v>
          </cell>
          <cell r="C401" t="str">
            <v>000</v>
          </cell>
          <cell r="E401">
            <v>38413</v>
          </cell>
          <cell r="G401">
            <v>30</v>
          </cell>
          <cell r="I401">
            <v>18</v>
          </cell>
          <cell r="K401">
            <v>1</v>
          </cell>
          <cell r="M401">
            <v>10</v>
          </cell>
          <cell r="O401" t="str">
            <v>002</v>
          </cell>
          <cell r="Q401">
            <v>1</v>
          </cell>
          <cell r="S401" t="str">
            <v>0.4</v>
          </cell>
          <cell r="U401" t="str">
            <v>0.05</v>
          </cell>
        </row>
        <row r="402">
          <cell r="A402" t="str">
            <v>09011114</v>
          </cell>
          <cell r="B402" t="str">
            <v>Caf_x0002_ arabica, non torr_x0002_fi_x0002_, non d_x0002_caf_x0002_in_x0002_,Limite</v>
          </cell>
          <cell r="C402" t="str">
            <v>000</v>
          </cell>
          <cell r="E402">
            <v>38413</v>
          </cell>
          <cell r="G402">
            <v>30</v>
          </cell>
          <cell r="I402">
            <v>18</v>
          </cell>
          <cell r="K402">
            <v>1</v>
          </cell>
          <cell r="M402">
            <v>10</v>
          </cell>
          <cell r="O402" t="str">
            <v>002</v>
          </cell>
          <cell r="Q402">
            <v>1</v>
          </cell>
          <cell r="S402" t="str">
            <v>0.4</v>
          </cell>
          <cell r="U402" t="str">
            <v>0.05</v>
          </cell>
        </row>
        <row r="403">
          <cell r="A403" t="str">
            <v>09011115</v>
          </cell>
          <cell r="B403" t="str">
            <v>Caf_x0002_ arabica,non torrifie, non d_x0002_caf_x0002_in_x0002_ ,Sous-limite</v>
          </cell>
          <cell r="C403" t="str">
            <v>000</v>
          </cell>
          <cell r="E403">
            <v>38413</v>
          </cell>
          <cell r="G403">
            <v>30</v>
          </cell>
          <cell r="I403">
            <v>18</v>
          </cell>
          <cell r="K403">
            <v>1</v>
          </cell>
          <cell r="M403">
            <v>10</v>
          </cell>
          <cell r="O403" t="str">
            <v>002</v>
          </cell>
          <cell r="Q403">
            <v>1</v>
          </cell>
          <cell r="S403" t="str">
            <v>0.4</v>
          </cell>
          <cell r="U403" t="str">
            <v>0.05</v>
          </cell>
        </row>
        <row r="404">
          <cell r="A404" t="str">
            <v>09011116</v>
          </cell>
          <cell r="B404" t="str">
            <v>Caf_x0002_ arabica, non torr_x0002_fi_x0002_, non d_x0002_caf_x0002_in_x0002_, Triage</v>
          </cell>
          <cell r="C404" t="str">
            <v>000</v>
          </cell>
          <cell r="E404">
            <v>38413</v>
          </cell>
          <cell r="G404">
            <v>30</v>
          </cell>
          <cell r="I404">
            <v>18</v>
          </cell>
          <cell r="K404">
            <v>1</v>
          </cell>
          <cell r="M404">
            <v>10</v>
          </cell>
          <cell r="O404" t="str">
            <v>002</v>
          </cell>
          <cell r="Q404">
            <v>1</v>
          </cell>
          <cell r="S404" t="str">
            <v>0.4</v>
          </cell>
          <cell r="U404" t="str">
            <v>0.05</v>
          </cell>
        </row>
        <row r="405">
          <cell r="A405" t="str">
            <v>09011117</v>
          </cell>
          <cell r="B405" t="str">
            <v>Caf_x0002_ arabica,non torr_x0002_fi_x0002_,non d_x0002_caf_x0002_in_x0002_,Brisures</v>
          </cell>
          <cell r="C405" t="str">
            <v>000</v>
          </cell>
          <cell r="E405">
            <v>38413</v>
          </cell>
          <cell r="G405">
            <v>30</v>
          </cell>
          <cell r="I405">
            <v>18</v>
          </cell>
          <cell r="K405">
            <v>1</v>
          </cell>
          <cell r="M405">
            <v>10</v>
          </cell>
          <cell r="O405" t="str">
            <v>002</v>
          </cell>
          <cell r="Q405">
            <v>1</v>
          </cell>
          <cell r="S405" t="str">
            <v>0.4</v>
          </cell>
          <cell r="U405" t="str">
            <v>0.05</v>
          </cell>
        </row>
        <row r="406">
          <cell r="A406" t="str">
            <v>09011118</v>
          </cell>
          <cell r="B406" t="str">
            <v>Caf_x0002_ arabica,non torr_x0002_fi_x0002_,non d_x0002_caf_x0002_in_x0002_,Class_x0002_s</v>
          </cell>
          <cell r="C406" t="str">
            <v>000</v>
          </cell>
          <cell r="E406">
            <v>38413</v>
          </cell>
          <cell r="G406">
            <v>30</v>
          </cell>
          <cell r="I406">
            <v>18</v>
          </cell>
          <cell r="K406">
            <v>1</v>
          </cell>
          <cell r="M406">
            <v>10</v>
          </cell>
          <cell r="O406" t="str">
            <v>002</v>
          </cell>
          <cell r="Q406">
            <v>1</v>
          </cell>
          <cell r="S406" t="str">
            <v>0.4</v>
          </cell>
          <cell r="U406" t="str">
            <v>0.05</v>
          </cell>
        </row>
        <row r="407">
          <cell r="A407" t="str">
            <v>09011119</v>
          </cell>
          <cell r="B407" t="str">
            <v>Caf_x0002_ arabica,non torr_x0002_fi_x0002_,non d_x0002_caf_x0002_in_x0002_,Autre que du 09011111 _x0005_ 09011118</v>
          </cell>
          <cell r="C407" t="str">
            <v>000</v>
          </cell>
          <cell r="E407">
            <v>38413</v>
          </cell>
          <cell r="G407">
            <v>30</v>
          </cell>
          <cell r="I407">
            <v>18</v>
          </cell>
          <cell r="K407">
            <v>1</v>
          </cell>
          <cell r="M407">
            <v>10</v>
          </cell>
          <cell r="O407" t="str">
            <v>002</v>
          </cell>
          <cell r="Q407">
            <v>1</v>
          </cell>
          <cell r="S407" t="str">
            <v>0.4</v>
          </cell>
          <cell r="U407" t="str">
            <v>0.05</v>
          </cell>
        </row>
        <row r="408">
          <cell r="A408" t="str">
            <v>09011120</v>
          </cell>
          <cell r="B408" t="str">
            <v>Semence de Robusta</v>
          </cell>
          <cell r="C408" t="str">
            <v>000</v>
          </cell>
          <cell r="E408">
            <v>38413</v>
          </cell>
          <cell r="G408">
            <v>5</v>
          </cell>
          <cell r="I408">
            <v>18</v>
          </cell>
          <cell r="K408">
            <v>1</v>
          </cell>
          <cell r="M408">
            <v>10</v>
          </cell>
          <cell r="O408" t="str">
            <v>002</v>
          </cell>
          <cell r="Q408">
            <v>1</v>
          </cell>
          <cell r="S408" t="str">
            <v>0.4</v>
          </cell>
          <cell r="U408" t="str">
            <v>0.05</v>
          </cell>
        </row>
        <row r="409">
          <cell r="A409" t="str">
            <v>09011121</v>
          </cell>
          <cell r="B409" t="str">
            <v>Caf_x0002_ robusta,non torr_x0002_fi_x0002_,non d_x0002_caf_x0002_in_x0002_,prima et extra prima</v>
          </cell>
          <cell r="C409" t="str">
            <v>000</v>
          </cell>
          <cell r="E409">
            <v>38413</v>
          </cell>
          <cell r="G409">
            <v>30</v>
          </cell>
          <cell r="I409">
            <v>18</v>
          </cell>
          <cell r="K409">
            <v>1</v>
          </cell>
          <cell r="M409">
            <v>10</v>
          </cell>
          <cell r="O409" t="str">
            <v>002</v>
          </cell>
          <cell r="Q409">
            <v>1</v>
          </cell>
          <cell r="S409" t="str">
            <v>0.4</v>
          </cell>
          <cell r="U409" t="str">
            <v>0.05</v>
          </cell>
        </row>
        <row r="410">
          <cell r="A410" t="str">
            <v>09011122</v>
          </cell>
          <cell r="B410" t="str">
            <v>Caf_x0002_ robusta, non torr_x0002_fi_x0002_,non d_x0002_caf_x0002_in_x0002_,Sup_x0002_rieur</v>
          </cell>
          <cell r="C410" t="str">
            <v>000</v>
          </cell>
          <cell r="E410">
            <v>38413</v>
          </cell>
          <cell r="G410">
            <v>30</v>
          </cell>
          <cell r="I410">
            <v>18</v>
          </cell>
          <cell r="K410">
            <v>1</v>
          </cell>
          <cell r="M410">
            <v>10</v>
          </cell>
          <cell r="O410" t="str">
            <v>002</v>
          </cell>
          <cell r="Q410">
            <v>1</v>
          </cell>
          <cell r="S410" t="str">
            <v>0.4</v>
          </cell>
          <cell r="U410" t="str">
            <v>0.05</v>
          </cell>
        </row>
        <row r="411">
          <cell r="A411" t="str">
            <v>09011123</v>
          </cell>
          <cell r="B411" t="str">
            <v>Caf_x0002_ robusta, non torr_x0002_fi_x0002_,non d_x0002_caf_x0002_in_x0002_,Courant</v>
          </cell>
          <cell r="C411" t="str">
            <v>000</v>
          </cell>
          <cell r="E411">
            <v>38413</v>
          </cell>
          <cell r="G411">
            <v>30</v>
          </cell>
          <cell r="I411">
            <v>18</v>
          </cell>
          <cell r="K411">
            <v>1</v>
          </cell>
          <cell r="M411">
            <v>10</v>
          </cell>
          <cell r="O411" t="str">
            <v>002</v>
          </cell>
          <cell r="Q411">
            <v>1</v>
          </cell>
          <cell r="S411" t="str">
            <v>0.4</v>
          </cell>
          <cell r="U411" t="str">
            <v>0.05</v>
          </cell>
        </row>
        <row r="412">
          <cell r="A412" t="str">
            <v>09011124</v>
          </cell>
          <cell r="B412" t="str">
            <v>Caf_x0002_ robusta,non torr_x0002_fi_x0002_,non d_x0002_caf_x0002_in_x0002_,Limite</v>
          </cell>
          <cell r="C412" t="str">
            <v>000</v>
          </cell>
          <cell r="E412">
            <v>38413</v>
          </cell>
          <cell r="G412">
            <v>30</v>
          </cell>
          <cell r="I412">
            <v>18</v>
          </cell>
          <cell r="K412">
            <v>1</v>
          </cell>
          <cell r="M412">
            <v>10</v>
          </cell>
          <cell r="O412" t="str">
            <v>002</v>
          </cell>
          <cell r="Q412">
            <v>1</v>
          </cell>
          <cell r="S412" t="str">
            <v>0.4</v>
          </cell>
          <cell r="U412" t="str">
            <v>0.05</v>
          </cell>
        </row>
        <row r="413">
          <cell r="A413" t="str">
            <v>09011125</v>
          </cell>
          <cell r="B413" t="str">
            <v>Caf_x0002_ robusta,non torr_x0002_fi_x0002_,non d_x0002_caf_x0002_in_x0002_,Sous-limite</v>
          </cell>
          <cell r="C413" t="str">
            <v>000</v>
          </cell>
          <cell r="E413">
            <v>38413</v>
          </cell>
          <cell r="G413">
            <v>30</v>
          </cell>
          <cell r="I413">
            <v>18</v>
          </cell>
          <cell r="K413">
            <v>1</v>
          </cell>
          <cell r="M413">
            <v>10</v>
          </cell>
          <cell r="O413" t="str">
            <v>002</v>
          </cell>
          <cell r="Q413">
            <v>1</v>
          </cell>
          <cell r="S413" t="str">
            <v>0.4</v>
          </cell>
          <cell r="U413" t="str">
            <v>0.05</v>
          </cell>
        </row>
        <row r="414">
          <cell r="A414" t="str">
            <v>09011126</v>
          </cell>
          <cell r="B414" t="str">
            <v>Caf_x0002_ robusta,non torrifi_x0002_,non d_x0002_caf_x0002_in_x0002_ Triage</v>
          </cell>
          <cell r="C414" t="str">
            <v>000</v>
          </cell>
          <cell r="E414">
            <v>38413</v>
          </cell>
          <cell r="G414">
            <v>30</v>
          </cell>
          <cell r="I414">
            <v>18</v>
          </cell>
          <cell r="K414">
            <v>1</v>
          </cell>
          <cell r="M414">
            <v>10</v>
          </cell>
          <cell r="O414" t="str">
            <v>002</v>
          </cell>
          <cell r="Q414">
            <v>1</v>
          </cell>
          <cell r="S414" t="str">
            <v>0.4</v>
          </cell>
          <cell r="U414" t="str">
            <v>0.05</v>
          </cell>
        </row>
        <row r="415">
          <cell r="A415" t="str">
            <v>09011127</v>
          </cell>
          <cell r="B415" t="str">
            <v>Caf_x0002_ robusta, non torr_x0002_fi_x0002_, non d_x0002_caf_x0002_in_x0002_ Brisures</v>
          </cell>
          <cell r="C415" t="str">
            <v>000</v>
          </cell>
          <cell r="E415">
            <v>38413</v>
          </cell>
          <cell r="G415">
            <v>30</v>
          </cell>
          <cell r="I415">
            <v>18</v>
          </cell>
          <cell r="K415">
            <v>1</v>
          </cell>
          <cell r="M415">
            <v>10</v>
          </cell>
          <cell r="O415" t="str">
            <v>002</v>
          </cell>
          <cell r="Q415">
            <v>1</v>
          </cell>
          <cell r="S415" t="str">
            <v>0.4</v>
          </cell>
          <cell r="U415" t="str">
            <v>0.05</v>
          </cell>
        </row>
        <row r="416">
          <cell r="A416" t="str">
            <v>09011128</v>
          </cell>
          <cell r="B416" t="str">
            <v>Caf_x0002_ robusta, non torr_x0002_fi_x0002_, non d_x0002_caf_x0002_in_x0002_,Class_x0002_</v>
          </cell>
          <cell r="C416" t="str">
            <v>000</v>
          </cell>
          <cell r="E416">
            <v>38413</v>
          </cell>
          <cell r="G416">
            <v>30</v>
          </cell>
          <cell r="I416">
            <v>18</v>
          </cell>
          <cell r="K416">
            <v>1</v>
          </cell>
          <cell r="M416">
            <v>10</v>
          </cell>
          <cell r="O416" t="str">
            <v>002</v>
          </cell>
          <cell r="Q416">
            <v>1</v>
          </cell>
          <cell r="S416" t="str">
            <v>0.4</v>
          </cell>
          <cell r="U416" t="str">
            <v>0.05</v>
          </cell>
        </row>
        <row r="417">
          <cell r="A417" t="str">
            <v>09011129</v>
          </cell>
          <cell r="B417" t="str">
            <v>Caf_x0002_ robusta, non torr_x0002_fi_x0002_, non d_x0002_caf_x0002_in_x0002_ Autre que du 09011121 _x0005_ 09011128</v>
          </cell>
          <cell r="C417" t="str">
            <v>000</v>
          </cell>
          <cell r="E417">
            <v>38413</v>
          </cell>
          <cell r="G417">
            <v>30</v>
          </cell>
          <cell r="I417">
            <v>18</v>
          </cell>
          <cell r="K417">
            <v>1</v>
          </cell>
          <cell r="M417">
            <v>10</v>
          </cell>
          <cell r="O417" t="str">
            <v>002</v>
          </cell>
          <cell r="Q417">
            <v>1</v>
          </cell>
          <cell r="S417" t="str">
            <v>0.4</v>
          </cell>
          <cell r="U417" t="str">
            <v>0.05</v>
          </cell>
        </row>
        <row r="418">
          <cell r="A418" t="str">
            <v>09011130</v>
          </cell>
          <cell r="B418" t="str">
            <v>Caf_x0002_ Excelsa de Semence</v>
          </cell>
          <cell r="C418" t="str">
            <v>000</v>
          </cell>
          <cell r="E418">
            <v>38413</v>
          </cell>
          <cell r="G418">
            <v>5</v>
          </cell>
          <cell r="I418">
            <v>18</v>
          </cell>
          <cell r="K418">
            <v>1</v>
          </cell>
          <cell r="M418">
            <v>10</v>
          </cell>
          <cell r="O418" t="str">
            <v>002</v>
          </cell>
          <cell r="Q418">
            <v>1</v>
          </cell>
          <cell r="S418" t="str">
            <v>0.4</v>
          </cell>
          <cell r="U418" t="str">
            <v>0.05</v>
          </cell>
        </row>
        <row r="419">
          <cell r="A419" t="str">
            <v>09011131</v>
          </cell>
          <cell r="B419" t="str">
            <v>Caf_x0002_ excelsa,non torr_x0002_fi_x0002_, non d_x0002_caf_x0002_in_x0002_, prima et extra prima</v>
          </cell>
          <cell r="C419" t="str">
            <v>000</v>
          </cell>
          <cell r="E419">
            <v>38413</v>
          </cell>
          <cell r="G419">
            <v>30</v>
          </cell>
          <cell r="I419">
            <v>18</v>
          </cell>
          <cell r="K419">
            <v>1</v>
          </cell>
          <cell r="M419">
            <v>10</v>
          </cell>
          <cell r="O419" t="str">
            <v>002</v>
          </cell>
          <cell r="Q419">
            <v>1</v>
          </cell>
          <cell r="S419" t="str">
            <v>0.4</v>
          </cell>
          <cell r="U419" t="str">
            <v>0.05</v>
          </cell>
        </row>
        <row r="420">
          <cell r="A420" t="str">
            <v>09011132</v>
          </cell>
          <cell r="B420" t="str">
            <v>Caf_x0002_ excelsa,non torr_x0002_fi_x0002_, non d_x0002_caf_x0002_in_x0002_ Sup_x0002_rieur</v>
          </cell>
          <cell r="C420" t="str">
            <v>000</v>
          </cell>
          <cell r="E420">
            <v>38413</v>
          </cell>
          <cell r="G420">
            <v>30</v>
          </cell>
          <cell r="I420">
            <v>18</v>
          </cell>
          <cell r="K420">
            <v>1</v>
          </cell>
          <cell r="M420">
            <v>10</v>
          </cell>
          <cell r="O420" t="str">
            <v>002</v>
          </cell>
          <cell r="Q420">
            <v>1</v>
          </cell>
          <cell r="S420" t="str">
            <v>0.4</v>
          </cell>
          <cell r="U420" t="str">
            <v>0.05</v>
          </cell>
        </row>
        <row r="421">
          <cell r="A421" t="str">
            <v>09011133</v>
          </cell>
          <cell r="B421" t="str">
            <v>Caf_x0002_ excelsa, non torr_x0002_fi_x0002_, non d_x0002_caf_x0002_in_x0002_ Courant</v>
          </cell>
          <cell r="C421" t="str">
            <v>000</v>
          </cell>
          <cell r="E421">
            <v>38413</v>
          </cell>
          <cell r="G421">
            <v>30</v>
          </cell>
          <cell r="I421">
            <v>18</v>
          </cell>
          <cell r="K421">
            <v>1</v>
          </cell>
          <cell r="M421">
            <v>10</v>
          </cell>
          <cell r="O421" t="str">
            <v>002</v>
          </cell>
          <cell r="Q421">
            <v>1</v>
          </cell>
          <cell r="S421" t="str">
            <v>0.4</v>
          </cell>
          <cell r="U421" t="str">
            <v>0.05</v>
          </cell>
        </row>
        <row r="422">
          <cell r="A422" t="str">
            <v>09011134</v>
          </cell>
          <cell r="B422" t="str">
            <v>Caf_x0002_ excelsa, non torr_x0002_fi_x0002_, non d_x0002_caf_x0002_in_x0002_ Limite</v>
          </cell>
          <cell r="C422" t="str">
            <v>000</v>
          </cell>
          <cell r="E422">
            <v>38413</v>
          </cell>
          <cell r="G422">
            <v>30</v>
          </cell>
          <cell r="I422">
            <v>18</v>
          </cell>
          <cell r="K422">
            <v>1</v>
          </cell>
          <cell r="M422">
            <v>10</v>
          </cell>
          <cell r="O422" t="str">
            <v>002</v>
          </cell>
          <cell r="Q422">
            <v>1</v>
          </cell>
          <cell r="S422" t="str">
            <v>0.4</v>
          </cell>
          <cell r="U422" t="str">
            <v>0.05</v>
          </cell>
        </row>
        <row r="423">
          <cell r="A423" t="str">
            <v>09011135</v>
          </cell>
          <cell r="B423" t="str">
            <v>Caf_x0002_ excelsa, non torr_x0002_fi_x0002_ non d_x0002_caf_x0002_in_x0002_ Sous-limite</v>
          </cell>
          <cell r="C423" t="str">
            <v>000</v>
          </cell>
          <cell r="E423">
            <v>38413</v>
          </cell>
          <cell r="G423">
            <v>30</v>
          </cell>
          <cell r="I423">
            <v>18</v>
          </cell>
          <cell r="K423">
            <v>1</v>
          </cell>
          <cell r="M423">
            <v>10</v>
          </cell>
          <cell r="O423" t="str">
            <v>002</v>
          </cell>
          <cell r="Q423">
            <v>1</v>
          </cell>
          <cell r="S423" t="str">
            <v>0.4</v>
          </cell>
          <cell r="U423" t="str">
            <v>0.05</v>
          </cell>
        </row>
        <row r="424">
          <cell r="A424" t="str">
            <v>09011136</v>
          </cell>
          <cell r="B424" t="str">
            <v>Caf_x0002_ excelsa,non torr_x0002_fi_x0002_, non d_x0002_caf_x0002_in_x0002_ Triage</v>
          </cell>
          <cell r="C424" t="str">
            <v>000</v>
          </cell>
          <cell r="E424">
            <v>38413</v>
          </cell>
          <cell r="G424">
            <v>30</v>
          </cell>
          <cell r="I424">
            <v>18</v>
          </cell>
          <cell r="K424">
            <v>1</v>
          </cell>
          <cell r="M424">
            <v>10</v>
          </cell>
          <cell r="O424" t="str">
            <v>002</v>
          </cell>
          <cell r="Q424">
            <v>1</v>
          </cell>
          <cell r="S424" t="str">
            <v>0.4</v>
          </cell>
          <cell r="U424" t="str">
            <v>0.05</v>
          </cell>
        </row>
        <row r="425">
          <cell r="A425" t="str">
            <v>09011137</v>
          </cell>
          <cell r="B425" t="str">
            <v>Caf_x0002_ excelsa, non torr_x0002_fi_x0002_, non d_x0002_caf_x0002_in_x0002_ brisures</v>
          </cell>
          <cell r="C425" t="str">
            <v>000</v>
          </cell>
          <cell r="E425">
            <v>38413</v>
          </cell>
          <cell r="G425">
            <v>30</v>
          </cell>
          <cell r="I425">
            <v>18</v>
          </cell>
          <cell r="K425">
            <v>1</v>
          </cell>
          <cell r="M425">
            <v>10</v>
          </cell>
          <cell r="O425" t="str">
            <v>002</v>
          </cell>
          <cell r="Q425">
            <v>1</v>
          </cell>
          <cell r="S425" t="str">
            <v>0.4</v>
          </cell>
          <cell r="U425" t="str">
            <v>0.05</v>
          </cell>
        </row>
        <row r="426">
          <cell r="A426" t="str">
            <v>09011138</v>
          </cell>
          <cell r="B426" t="str">
            <v>Caf_x0002_ excelsa, non torr_x0002_fi_x0002_, non d_x0002_caf_x0002_in_x0002_ class_x0002_s</v>
          </cell>
          <cell r="C426" t="str">
            <v>000</v>
          </cell>
          <cell r="E426">
            <v>38413</v>
          </cell>
          <cell r="G426">
            <v>30</v>
          </cell>
          <cell r="I426">
            <v>18</v>
          </cell>
          <cell r="K426">
            <v>1</v>
          </cell>
          <cell r="M426">
            <v>10</v>
          </cell>
          <cell r="O426" t="str">
            <v>002</v>
          </cell>
          <cell r="Q426">
            <v>1</v>
          </cell>
          <cell r="S426" t="str">
            <v>0.4</v>
          </cell>
          <cell r="U426" t="str">
            <v>0.05</v>
          </cell>
        </row>
        <row r="427">
          <cell r="A427" t="str">
            <v>09011139</v>
          </cell>
          <cell r="B427" t="str">
            <v>Caf_x0002_ excelsa, non torr_x0002_fi_x0002_, non d_x0002_caf_x0002_in_x0002_ autres que du 09011131 _x0005_ 09011138</v>
          </cell>
          <cell r="C427" t="str">
            <v>000</v>
          </cell>
          <cell r="E427">
            <v>38413</v>
          </cell>
          <cell r="G427">
            <v>30</v>
          </cell>
          <cell r="I427">
            <v>18</v>
          </cell>
          <cell r="K427">
            <v>1</v>
          </cell>
          <cell r="M427">
            <v>10</v>
          </cell>
          <cell r="O427" t="str">
            <v>002</v>
          </cell>
          <cell r="Q427">
            <v>1</v>
          </cell>
          <cell r="S427" t="str">
            <v>0.4</v>
          </cell>
          <cell r="U427" t="str">
            <v>0.05</v>
          </cell>
        </row>
        <row r="428">
          <cell r="A428" t="str">
            <v>09011140</v>
          </cell>
          <cell r="B428" t="str">
            <v>Caf_x0002_ Lib_x0002_ria de semences</v>
          </cell>
          <cell r="C428" t="str">
            <v>000</v>
          </cell>
          <cell r="E428">
            <v>38413</v>
          </cell>
          <cell r="G428">
            <v>5</v>
          </cell>
          <cell r="I428">
            <v>18</v>
          </cell>
          <cell r="K428">
            <v>1</v>
          </cell>
          <cell r="M428">
            <v>10</v>
          </cell>
          <cell r="O428" t="str">
            <v>002</v>
          </cell>
          <cell r="Q428">
            <v>1</v>
          </cell>
          <cell r="S428" t="str">
            <v>0.4</v>
          </cell>
          <cell r="U428" t="str">
            <v>0.05</v>
          </cell>
        </row>
        <row r="429">
          <cell r="A429" t="str">
            <v>09011141</v>
          </cell>
          <cell r="B429" t="str">
            <v>Caf_x0002_ lib_x0002_ria, non torr_x0002_fi_x0002_, non d_x0002_caf_x0002_in_x0002_ prima et extra prima</v>
          </cell>
          <cell r="C429" t="str">
            <v>000</v>
          </cell>
          <cell r="E429">
            <v>38413</v>
          </cell>
          <cell r="G429">
            <v>30</v>
          </cell>
          <cell r="I429">
            <v>18</v>
          </cell>
          <cell r="K429">
            <v>1</v>
          </cell>
          <cell r="M429">
            <v>10</v>
          </cell>
          <cell r="O429" t="str">
            <v>002</v>
          </cell>
          <cell r="Q429">
            <v>1</v>
          </cell>
          <cell r="S429" t="str">
            <v>0.4</v>
          </cell>
          <cell r="U429" t="str">
            <v>0.05</v>
          </cell>
        </row>
        <row r="430">
          <cell r="A430" t="str">
            <v>09011142</v>
          </cell>
          <cell r="B430" t="str">
            <v>Caf_x0002_ lib_x0002_ria, non torr_x0002_fi_x0002_, non d_x0002_caf_x0002_in_x0002_ superieur</v>
          </cell>
          <cell r="C430" t="str">
            <v>000</v>
          </cell>
          <cell r="E430">
            <v>38413</v>
          </cell>
          <cell r="G430">
            <v>30</v>
          </cell>
          <cell r="I430">
            <v>18</v>
          </cell>
          <cell r="K430">
            <v>1</v>
          </cell>
          <cell r="M430">
            <v>10</v>
          </cell>
          <cell r="O430" t="str">
            <v>002</v>
          </cell>
          <cell r="Q430">
            <v>1</v>
          </cell>
          <cell r="S430" t="str">
            <v>0.4</v>
          </cell>
          <cell r="U430" t="str">
            <v>0.05</v>
          </cell>
        </row>
        <row r="431">
          <cell r="A431" t="str">
            <v>09011143</v>
          </cell>
          <cell r="B431" t="str">
            <v>Caf_x0002_ lib_x0002_ria, non torr_x0002_fi_x0002_, non d_x0002_caf_x0002_in_x0002_ courant</v>
          </cell>
          <cell r="C431" t="str">
            <v>000</v>
          </cell>
          <cell r="E431">
            <v>38413</v>
          </cell>
          <cell r="G431">
            <v>30</v>
          </cell>
          <cell r="I431">
            <v>18</v>
          </cell>
          <cell r="K431">
            <v>1</v>
          </cell>
          <cell r="M431">
            <v>10</v>
          </cell>
          <cell r="O431" t="str">
            <v>002</v>
          </cell>
          <cell r="Q431">
            <v>1</v>
          </cell>
          <cell r="S431" t="str">
            <v>0.4</v>
          </cell>
          <cell r="U431" t="str">
            <v>0.05</v>
          </cell>
        </row>
        <row r="432">
          <cell r="A432" t="str">
            <v>09011144</v>
          </cell>
          <cell r="B432" t="str">
            <v>Caf_x0002_ lib_x0002_ria, non torr_x0002_fi_x0002_, non d_x0002_caf_x0002_in_x0002_ limite</v>
          </cell>
          <cell r="C432" t="str">
            <v>000</v>
          </cell>
          <cell r="E432">
            <v>38413</v>
          </cell>
          <cell r="G432">
            <v>30</v>
          </cell>
          <cell r="I432">
            <v>18</v>
          </cell>
          <cell r="K432">
            <v>1</v>
          </cell>
          <cell r="M432">
            <v>10</v>
          </cell>
          <cell r="O432" t="str">
            <v>002</v>
          </cell>
          <cell r="Q432">
            <v>1</v>
          </cell>
          <cell r="S432" t="str">
            <v>0.4</v>
          </cell>
          <cell r="U432" t="str">
            <v>0.05</v>
          </cell>
        </row>
        <row r="433">
          <cell r="A433" t="str">
            <v>09011145</v>
          </cell>
          <cell r="B433" t="str">
            <v>Caf_x0002_ lib_x0002_ria,non torr_x0002_fi_x0002_, non d_x0002_caf_x0002_in_x0002_ sous-limite</v>
          </cell>
          <cell r="C433" t="str">
            <v>000</v>
          </cell>
          <cell r="E433">
            <v>38413</v>
          </cell>
          <cell r="G433">
            <v>30</v>
          </cell>
          <cell r="I433">
            <v>18</v>
          </cell>
          <cell r="K433">
            <v>1</v>
          </cell>
          <cell r="M433">
            <v>10</v>
          </cell>
          <cell r="O433" t="str">
            <v>002</v>
          </cell>
          <cell r="Q433">
            <v>1</v>
          </cell>
          <cell r="S433" t="str">
            <v>0.4</v>
          </cell>
          <cell r="U433" t="str">
            <v>0.05</v>
          </cell>
        </row>
        <row r="434">
          <cell r="A434" t="str">
            <v>09011146</v>
          </cell>
          <cell r="B434" t="str">
            <v>Caf_x0002_ lib_x0002_ria, non torr_x0002_fi_x0002_, non d_x0002_caf_x0002_in_x0002_ triages</v>
          </cell>
          <cell r="C434" t="str">
            <v>000</v>
          </cell>
          <cell r="E434">
            <v>38413</v>
          </cell>
          <cell r="G434">
            <v>30</v>
          </cell>
          <cell r="I434">
            <v>18</v>
          </cell>
          <cell r="K434">
            <v>1</v>
          </cell>
          <cell r="M434">
            <v>10</v>
          </cell>
          <cell r="O434" t="str">
            <v>002</v>
          </cell>
          <cell r="Q434">
            <v>1</v>
          </cell>
          <cell r="S434" t="str">
            <v>0.4</v>
          </cell>
          <cell r="U434" t="str">
            <v>0.05</v>
          </cell>
        </row>
        <row r="435">
          <cell r="A435" t="str">
            <v>09011147</v>
          </cell>
          <cell r="B435" t="str">
            <v>Caf_x0002_ lib_x0002_ria, non torr_x0002_fi_x0002_, non d_x0002_caf_x0002_in_x0002_ brisures</v>
          </cell>
          <cell r="C435" t="str">
            <v>000</v>
          </cell>
          <cell r="E435">
            <v>38413</v>
          </cell>
          <cell r="G435">
            <v>30</v>
          </cell>
          <cell r="I435">
            <v>18</v>
          </cell>
          <cell r="K435">
            <v>1</v>
          </cell>
          <cell r="M435">
            <v>10</v>
          </cell>
          <cell r="O435" t="str">
            <v>002</v>
          </cell>
          <cell r="Q435">
            <v>1</v>
          </cell>
          <cell r="S435" t="str">
            <v>0.4</v>
          </cell>
          <cell r="U435" t="str">
            <v>0.05</v>
          </cell>
        </row>
        <row r="436">
          <cell r="A436" t="str">
            <v>09011148</v>
          </cell>
          <cell r="B436" t="str">
            <v>Caf_x0002_ lib_x0002_ria, non torr_x0002_fi_x0002_, non d_x0002_caf_x0002_in_x0002_ class_x0002_s</v>
          </cell>
          <cell r="C436" t="str">
            <v>000</v>
          </cell>
          <cell r="E436">
            <v>38413</v>
          </cell>
          <cell r="G436">
            <v>30</v>
          </cell>
          <cell r="I436">
            <v>18</v>
          </cell>
          <cell r="K436">
            <v>1</v>
          </cell>
          <cell r="M436">
            <v>10</v>
          </cell>
          <cell r="O436" t="str">
            <v>002</v>
          </cell>
          <cell r="Q436">
            <v>1</v>
          </cell>
          <cell r="S436" t="str">
            <v>0.4</v>
          </cell>
          <cell r="U436" t="str">
            <v>0.05</v>
          </cell>
        </row>
        <row r="437">
          <cell r="A437" t="str">
            <v>09011149</v>
          </cell>
          <cell r="B437" t="str">
            <v>Caf_x0002_ lib_x0002_ria,non torr_x0002_fi_x0002_, non d_x0002_caf_x0002_in_x0002_ autres que du09011141 _x0005_ 09011148</v>
          </cell>
          <cell r="C437" t="str">
            <v>000</v>
          </cell>
          <cell r="E437">
            <v>38413</v>
          </cell>
          <cell r="G437">
            <v>30</v>
          </cell>
          <cell r="I437">
            <v>18</v>
          </cell>
          <cell r="K437">
            <v>1</v>
          </cell>
          <cell r="M437">
            <v>10</v>
          </cell>
          <cell r="O437" t="str">
            <v>002</v>
          </cell>
          <cell r="Q437">
            <v>1</v>
          </cell>
          <cell r="S437" t="str">
            <v>0.4</v>
          </cell>
          <cell r="U437" t="str">
            <v>0.05</v>
          </cell>
        </row>
        <row r="438">
          <cell r="A438" t="str">
            <v>09011150</v>
          </cell>
          <cell r="B438" t="str">
            <v>Caf_x0002_ End_x0002_ni_x0002_ de semence</v>
          </cell>
          <cell r="C438" t="str">
            <v>000</v>
          </cell>
          <cell r="E438">
            <v>38413</v>
          </cell>
          <cell r="G438">
            <v>5</v>
          </cell>
          <cell r="I438">
            <v>18</v>
          </cell>
          <cell r="K438">
            <v>1</v>
          </cell>
          <cell r="M438">
            <v>10</v>
          </cell>
          <cell r="O438" t="str">
            <v>002</v>
          </cell>
          <cell r="Q438">
            <v>1</v>
          </cell>
          <cell r="S438" t="str">
            <v>0.4</v>
          </cell>
          <cell r="U438" t="str">
            <v>0.05</v>
          </cell>
        </row>
        <row r="439">
          <cell r="A439" t="str">
            <v>09011151</v>
          </cell>
          <cell r="B439" t="str">
            <v>Caf_x0002_ ind_x0002_ni_x0002_,non torr_x0002_fi_x0002_, non d_x0002_caf_x0002_in_x0002_ prima et extra prima</v>
          </cell>
          <cell r="C439" t="str">
            <v>000</v>
          </cell>
          <cell r="E439">
            <v>38413</v>
          </cell>
          <cell r="G439">
            <v>30</v>
          </cell>
          <cell r="I439">
            <v>18</v>
          </cell>
          <cell r="K439">
            <v>1</v>
          </cell>
          <cell r="M439">
            <v>10</v>
          </cell>
          <cell r="O439" t="str">
            <v>002</v>
          </cell>
          <cell r="Q439">
            <v>1</v>
          </cell>
          <cell r="S439" t="str">
            <v>0.4</v>
          </cell>
          <cell r="U439" t="str">
            <v>0.05</v>
          </cell>
        </row>
        <row r="440">
          <cell r="A440" t="str">
            <v>09011152</v>
          </cell>
          <cell r="B440" t="str">
            <v>Caf_x0002_ ind_x0002_ni_x0002_, non torr_x0002_fi_x0002_, non d_x0002_caf_x0002_in_x0002_ superieur</v>
          </cell>
          <cell r="C440" t="str">
            <v>000</v>
          </cell>
          <cell r="E440">
            <v>38413</v>
          </cell>
          <cell r="G440">
            <v>30</v>
          </cell>
          <cell r="I440">
            <v>18</v>
          </cell>
          <cell r="K440">
            <v>1</v>
          </cell>
          <cell r="M440">
            <v>10</v>
          </cell>
          <cell r="O440" t="str">
            <v>002</v>
          </cell>
          <cell r="Q440">
            <v>1</v>
          </cell>
          <cell r="S440" t="str">
            <v>0.4</v>
          </cell>
          <cell r="U440" t="str">
            <v>0.05</v>
          </cell>
        </row>
        <row r="441">
          <cell r="A441" t="str">
            <v>09011153</v>
          </cell>
          <cell r="B441" t="str">
            <v>Caf_x0002_ ind_x0002_ni_x0002_, non torr_x0002_fi_x0002_, non d_x0002_caf_x0002_in_x0002_ courant</v>
          </cell>
          <cell r="C441" t="str">
            <v>000</v>
          </cell>
          <cell r="E441">
            <v>38413</v>
          </cell>
          <cell r="G441">
            <v>30</v>
          </cell>
          <cell r="I441">
            <v>18</v>
          </cell>
          <cell r="K441">
            <v>1</v>
          </cell>
          <cell r="M441">
            <v>10</v>
          </cell>
          <cell r="O441" t="str">
            <v>002</v>
          </cell>
          <cell r="Q441">
            <v>1</v>
          </cell>
          <cell r="S441" t="str">
            <v>0.4</v>
          </cell>
          <cell r="U441" t="str">
            <v>0.05</v>
          </cell>
        </row>
        <row r="442">
          <cell r="A442" t="str">
            <v>09011154</v>
          </cell>
          <cell r="B442" t="str">
            <v>Caf_x0002_ ind_x0002_ni_x0002_, non torr_x0002_fi_x0002_, non d_x0002_caf_x0002_in_x0002_ limite</v>
          </cell>
          <cell r="C442" t="str">
            <v>000</v>
          </cell>
          <cell r="E442">
            <v>38413</v>
          </cell>
          <cell r="G442">
            <v>30</v>
          </cell>
          <cell r="I442">
            <v>18</v>
          </cell>
          <cell r="K442">
            <v>1</v>
          </cell>
          <cell r="M442">
            <v>10</v>
          </cell>
          <cell r="O442" t="str">
            <v>002</v>
          </cell>
          <cell r="Q442">
            <v>1</v>
          </cell>
          <cell r="S442" t="str">
            <v>0.4</v>
          </cell>
          <cell r="U442" t="str">
            <v>0.05</v>
          </cell>
        </row>
        <row r="443">
          <cell r="A443" t="str">
            <v>09011155</v>
          </cell>
          <cell r="B443" t="str">
            <v>Caf_x0002_ ind_x0002_ni_x0002_, non torr_x0002_fi_x0002_, non d_x0002_caf_x0002_in_x0002_ sous-limite</v>
          </cell>
          <cell r="C443" t="str">
            <v>000</v>
          </cell>
          <cell r="E443">
            <v>38413</v>
          </cell>
          <cell r="G443">
            <v>30</v>
          </cell>
          <cell r="I443">
            <v>18</v>
          </cell>
          <cell r="K443">
            <v>1</v>
          </cell>
          <cell r="M443">
            <v>10</v>
          </cell>
          <cell r="O443" t="str">
            <v>002</v>
          </cell>
          <cell r="Q443">
            <v>1</v>
          </cell>
          <cell r="S443" t="str">
            <v>0.4</v>
          </cell>
          <cell r="U443" t="str">
            <v>0.05</v>
          </cell>
        </row>
        <row r="444">
          <cell r="A444" t="str">
            <v>09011156</v>
          </cell>
          <cell r="B444" t="str">
            <v>Caf_x0002_ ind_x0002_ni_x0002_, non torr_x0002_fi_x0002_, non d_x0002_caf_x0002_in_x0002_ triages</v>
          </cell>
          <cell r="C444" t="str">
            <v>000</v>
          </cell>
          <cell r="E444">
            <v>38413</v>
          </cell>
          <cell r="G444">
            <v>30</v>
          </cell>
          <cell r="I444">
            <v>18</v>
          </cell>
          <cell r="K444">
            <v>1</v>
          </cell>
          <cell r="M444">
            <v>10</v>
          </cell>
          <cell r="O444" t="str">
            <v>002</v>
          </cell>
          <cell r="Q444">
            <v>1</v>
          </cell>
          <cell r="S444" t="str">
            <v>0.4</v>
          </cell>
          <cell r="U444" t="str">
            <v>0.05</v>
          </cell>
        </row>
        <row r="445">
          <cell r="A445" t="str">
            <v>09011157</v>
          </cell>
          <cell r="B445" t="str">
            <v>Caf_x0002_ ind_x0002_ni_x0002_, non torr_x0002_fi_x0002_, non d_x0002_caf_x0002_in_x0002_ brisures</v>
          </cell>
          <cell r="C445" t="str">
            <v>000</v>
          </cell>
          <cell r="E445">
            <v>38413</v>
          </cell>
          <cell r="G445">
            <v>30</v>
          </cell>
          <cell r="I445">
            <v>18</v>
          </cell>
          <cell r="K445">
            <v>1</v>
          </cell>
          <cell r="M445">
            <v>10</v>
          </cell>
          <cell r="O445" t="str">
            <v>002</v>
          </cell>
          <cell r="Q445">
            <v>1</v>
          </cell>
          <cell r="S445" t="str">
            <v>0.4</v>
          </cell>
          <cell r="U445" t="str">
            <v>0.05</v>
          </cell>
        </row>
        <row r="446">
          <cell r="A446" t="str">
            <v>09011158</v>
          </cell>
          <cell r="B446" t="str">
            <v>Caf_x0002_ ind_x0002_ni_x0002_, non torr_x0002_fi_x0002_, non d_x0002_caf_x0002_in_x0002_ class_x0002_s</v>
          </cell>
          <cell r="C446" t="str">
            <v>000</v>
          </cell>
          <cell r="E446">
            <v>38413</v>
          </cell>
          <cell r="G446">
            <v>30</v>
          </cell>
          <cell r="I446">
            <v>18</v>
          </cell>
          <cell r="K446">
            <v>1</v>
          </cell>
          <cell r="M446">
            <v>10</v>
          </cell>
          <cell r="O446" t="str">
            <v>002</v>
          </cell>
          <cell r="Q446">
            <v>1</v>
          </cell>
          <cell r="S446" t="str">
            <v>0.4</v>
          </cell>
          <cell r="U446" t="str">
            <v>0.05</v>
          </cell>
        </row>
        <row r="447">
          <cell r="A447" t="str">
            <v>09011159</v>
          </cell>
          <cell r="B447" t="str">
            <v>Caf_x0002_ ind_x0002_ni_x0002_, non torr_x0002_fi_x0002_, non d_x0002_caf_x0002_in_x0002_ autre que du 09011151 _x0005_ 09011158</v>
          </cell>
          <cell r="C447" t="str">
            <v>000</v>
          </cell>
          <cell r="E447">
            <v>38413</v>
          </cell>
          <cell r="G447">
            <v>30</v>
          </cell>
          <cell r="I447">
            <v>18</v>
          </cell>
          <cell r="K447">
            <v>1</v>
          </cell>
          <cell r="M447">
            <v>10</v>
          </cell>
          <cell r="O447" t="str">
            <v>002</v>
          </cell>
          <cell r="Q447">
            <v>1</v>
          </cell>
          <cell r="S447" t="str">
            <v>0.4</v>
          </cell>
          <cell r="U447" t="str">
            <v>0.05</v>
          </cell>
        </row>
        <row r="448">
          <cell r="A448" t="str">
            <v>09011191</v>
          </cell>
          <cell r="B448" t="str">
            <v>Caf_x0002_, non torr_x0002_fi_x0002_, non d_x0002_caf_x0002_in_x0002_ autres que du 09011111 _x0005_ 09011159,prima,et extra prima</v>
          </cell>
          <cell r="C448" t="str">
            <v>000</v>
          </cell>
          <cell r="E448">
            <v>38413</v>
          </cell>
          <cell r="G448">
            <v>30</v>
          </cell>
          <cell r="I448">
            <v>18</v>
          </cell>
          <cell r="K448">
            <v>1</v>
          </cell>
          <cell r="M448">
            <v>10</v>
          </cell>
          <cell r="O448" t="str">
            <v>002</v>
          </cell>
          <cell r="Q448">
            <v>1</v>
          </cell>
          <cell r="S448" t="str">
            <v>0.4</v>
          </cell>
          <cell r="U448" t="str">
            <v>0.05</v>
          </cell>
        </row>
        <row r="449">
          <cell r="A449" t="str">
            <v>09011192</v>
          </cell>
          <cell r="B449" t="str">
            <v>Caf_x0002_ non torr_x0002_fi_x0002_, non d_x0002_caf_x0002_in_x0002_ autres que du 09011111 _x0005_ 09011191 superieur</v>
          </cell>
          <cell r="C449" t="str">
            <v>000</v>
          </cell>
          <cell r="E449">
            <v>38413</v>
          </cell>
          <cell r="G449">
            <v>30</v>
          </cell>
          <cell r="I449">
            <v>18</v>
          </cell>
          <cell r="K449">
            <v>1</v>
          </cell>
          <cell r="M449">
            <v>10</v>
          </cell>
          <cell r="O449" t="str">
            <v>002</v>
          </cell>
          <cell r="Q449">
            <v>1</v>
          </cell>
          <cell r="S449" t="str">
            <v>0.4</v>
          </cell>
          <cell r="U449" t="str">
            <v>0.05</v>
          </cell>
        </row>
        <row r="450">
          <cell r="A450" t="str">
            <v>09011193</v>
          </cell>
          <cell r="B450" t="str">
            <v>Caf_x0002_ non torr_x0002_fi_x0002_, non d_x0002_caf_x0002_in_x0002_ autre que du 09011111 _x0005_ 09011192, courant</v>
          </cell>
          <cell r="C450" t="str">
            <v>000</v>
          </cell>
          <cell r="E450">
            <v>38413</v>
          </cell>
          <cell r="G450">
            <v>30</v>
          </cell>
          <cell r="I450">
            <v>18</v>
          </cell>
          <cell r="K450">
            <v>1</v>
          </cell>
          <cell r="M450">
            <v>10</v>
          </cell>
          <cell r="O450" t="str">
            <v>002</v>
          </cell>
          <cell r="Q450">
            <v>1</v>
          </cell>
          <cell r="S450" t="str">
            <v>0.4</v>
          </cell>
          <cell r="U450" t="str">
            <v>0.05</v>
          </cell>
        </row>
        <row r="451">
          <cell r="A451" t="str">
            <v>09011194</v>
          </cell>
          <cell r="B451" t="str">
            <v>Caf_x0002_ non torr_x0002_fi_x0002_,non d_x0002_caf_x0002_in_x0002_,autre que du 09011111 _x0005_ 09011193,limite.</v>
          </cell>
          <cell r="C451" t="str">
            <v>000</v>
          </cell>
          <cell r="E451">
            <v>38413</v>
          </cell>
          <cell r="G451">
            <v>30</v>
          </cell>
          <cell r="I451">
            <v>18</v>
          </cell>
          <cell r="K451">
            <v>1</v>
          </cell>
          <cell r="M451">
            <v>10</v>
          </cell>
          <cell r="O451" t="str">
            <v>002</v>
          </cell>
          <cell r="Q451">
            <v>1</v>
          </cell>
          <cell r="S451" t="str">
            <v>0.4</v>
          </cell>
          <cell r="U451" t="str">
            <v>0.05</v>
          </cell>
        </row>
        <row r="452">
          <cell r="A452" t="str">
            <v>09011195</v>
          </cell>
          <cell r="B452" t="str">
            <v>Caf_x0002_ non torr_x0002_fi_x0002_,non d_x0002_cafi_x0002_n_x0002_,autre que du 09011111 _x0005_ 09011194, sous-limite.</v>
          </cell>
          <cell r="C452" t="str">
            <v>000</v>
          </cell>
          <cell r="E452">
            <v>38413</v>
          </cell>
          <cell r="G452">
            <v>30</v>
          </cell>
          <cell r="I452">
            <v>18</v>
          </cell>
          <cell r="K452">
            <v>1</v>
          </cell>
          <cell r="M452">
            <v>10</v>
          </cell>
          <cell r="O452" t="str">
            <v>002</v>
          </cell>
          <cell r="Q452">
            <v>1</v>
          </cell>
          <cell r="S452" t="str">
            <v>0.4</v>
          </cell>
          <cell r="U452" t="str">
            <v>0.05</v>
          </cell>
        </row>
        <row r="453">
          <cell r="A453" t="str">
            <v>09011196</v>
          </cell>
          <cell r="B453" t="str">
            <v>Caf_x0002_ non torr_x0002_fi_x0002_, non d_x0002_cafi_x0002_n_x0002_,autres que du 09011111 _x0005_ 09011195, triages.</v>
          </cell>
          <cell r="C453" t="str">
            <v>000</v>
          </cell>
          <cell r="E453">
            <v>38413</v>
          </cell>
          <cell r="G453">
            <v>30</v>
          </cell>
          <cell r="I453">
            <v>18</v>
          </cell>
          <cell r="K453">
            <v>1</v>
          </cell>
          <cell r="M453">
            <v>10</v>
          </cell>
          <cell r="O453" t="str">
            <v>002</v>
          </cell>
          <cell r="Q453">
            <v>1</v>
          </cell>
          <cell r="S453" t="str">
            <v>0.4</v>
          </cell>
          <cell r="U453" t="str">
            <v>0.05</v>
          </cell>
        </row>
        <row r="454">
          <cell r="A454" t="str">
            <v>09011197</v>
          </cell>
          <cell r="B454" t="str">
            <v>Caf_x0002_ non torr_x0002_fi_x0002_, non d_x0002_cafi_x0002_n_x0002_,autre que du 09011111 _x0005_ 09011196, brisures.</v>
          </cell>
          <cell r="C454" t="str">
            <v>000</v>
          </cell>
          <cell r="E454">
            <v>38413</v>
          </cell>
          <cell r="G454">
            <v>30</v>
          </cell>
          <cell r="I454">
            <v>18</v>
          </cell>
          <cell r="K454">
            <v>1</v>
          </cell>
          <cell r="M454">
            <v>10</v>
          </cell>
          <cell r="O454" t="str">
            <v>002</v>
          </cell>
          <cell r="Q454">
            <v>1</v>
          </cell>
          <cell r="S454" t="str">
            <v>0.4</v>
          </cell>
          <cell r="U454" t="str">
            <v>0.05</v>
          </cell>
        </row>
        <row r="455">
          <cell r="A455" t="str">
            <v>09011198</v>
          </cell>
          <cell r="B455" t="str">
            <v>Caf_x0002_ non torr_x0002_fi_x0002_, non d_x0002_cafi_x0002_n_x0002_,autre que du 09011111 _x0005_ 09011197 , class_x0002_s.</v>
          </cell>
          <cell r="C455" t="str">
            <v>000</v>
          </cell>
          <cell r="E455">
            <v>38413</v>
          </cell>
          <cell r="G455">
            <v>30</v>
          </cell>
          <cell r="I455">
            <v>18</v>
          </cell>
          <cell r="K455">
            <v>1</v>
          </cell>
          <cell r="M455">
            <v>10</v>
          </cell>
          <cell r="O455" t="str">
            <v>002</v>
          </cell>
          <cell r="Q455">
            <v>1</v>
          </cell>
          <cell r="S455" t="str">
            <v>0.4</v>
          </cell>
          <cell r="U455" t="str">
            <v>0.05</v>
          </cell>
        </row>
        <row r="456">
          <cell r="A456" t="str">
            <v>09011199</v>
          </cell>
          <cell r="B456" t="str">
            <v>Caf_x0002_ non torr_x0002_fi_x0002_, non d_x0002_cafi_x0002_n_x0002_, autre que du 09011111 _x0005_ 09011198, ndnca.</v>
          </cell>
          <cell r="C456" t="str">
            <v>000</v>
          </cell>
          <cell r="E456">
            <v>38413</v>
          </cell>
          <cell r="G456">
            <v>30</v>
          </cell>
          <cell r="I456">
            <v>18</v>
          </cell>
          <cell r="K456">
            <v>1</v>
          </cell>
          <cell r="M456">
            <v>10</v>
          </cell>
          <cell r="O456" t="str">
            <v>002</v>
          </cell>
          <cell r="Q456">
            <v>1</v>
          </cell>
          <cell r="S456" t="str">
            <v>0.4</v>
          </cell>
          <cell r="U456" t="str">
            <v>0.05</v>
          </cell>
        </row>
        <row r="457">
          <cell r="A457" t="str">
            <v>09011200</v>
          </cell>
          <cell r="B457" t="str">
            <v>Cafe, non torrefie mais decafeine</v>
          </cell>
          <cell r="C457" t="str">
            <v>000</v>
          </cell>
          <cell r="E457">
            <v>38413</v>
          </cell>
          <cell r="G457">
            <v>30</v>
          </cell>
          <cell r="I457">
            <v>18</v>
          </cell>
          <cell r="K457">
            <v>1</v>
          </cell>
          <cell r="M457">
            <v>10</v>
          </cell>
          <cell r="O457" t="str">
            <v>002</v>
          </cell>
          <cell r="Q457">
            <v>1</v>
          </cell>
          <cell r="S457" t="str">
            <v>0.4</v>
          </cell>
          <cell r="U457" t="str">
            <v>0.05</v>
          </cell>
        </row>
        <row r="458">
          <cell r="A458" t="str">
            <v>09012100</v>
          </cell>
          <cell r="B458" t="str">
            <v>Cafe torrefie, non decafeine</v>
          </cell>
          <cell r="C458" t="str">
            <v>000</v>
          </cell>
          <cell r="E458">
            <v>38413</v>
          </cell>
          <cell r="G458">
            <v>30</v>
          </cell>
          <cell r="I458">
            <v>18</v>
          </cell>
          <cell r="K458">
            <v>1</v>
          </cell>
          <cell r="M458">
            <v>10</v>
          </cell>
          <cell r="O458" t="str">
            <v>002</v>
          </cell>
          <cell r="Q458">
            <v>1</v>
          </cell>
          <cell r="S458" t="str">
            <v>0.4</v>
          </cell>
          <cell r="U458" t="str">
            <v>0.05</v>
          </cell>
        </row>
        <row r="459">
          <cell r="A459" t="str">
            <v>09012200</v>
          </cell>
          <cell r="B459" t="str">
            <v>Cafe torrefie, decafeine</v>
          </cell>
          <cell r="C459" t="str">
            <v>000</v>
          </cell>
          <cell r="E459">
            <v>38413</v>
          </cell>
          <cell r="G459">
            <v>30</v>
          </cell>
          <cell r="I459">
            <v>18</v>
          </cell>
          <cell r="K459">
            <v>1</v>
          </cell>
          <cell r="M459">
            <v>10</v>
          </cell>
          <cell r="O459" t="str">
            <v>002</v>
          </cell>
          <cell r="Q459">
            <v>1</v>
          </cell>
          <cell r="S459" t="str">
            <v>0.4</v>
          </cell>
          <cell r="U459" t="str">
            <v>0.05</v>
          </cell>
        </row>
        <row r="460">
          <cell r="A460" t="str">
            <v>09019000</v>
          </cell>
          <cell r="B460" t="str">
            <v>Cafes et succedanes de cafe autres que du 090111 a 090122</v>
          </cell>
          <cell r="C460" t="str">
            <v>000</v>
          </cell>
          <cell r="E460">
            <v>38413</v>
          </cell>
          <cell r="G460">
            <v>30</v>
          </cell>
          <cell r="I460">
            <v>18</v>
          </cell>
          <cell r="K460">
            <v>1</v>
          </cell>
          <cell r="M460">
            <v>10</v>
          </cell>
          <cell r="O460" t="str">
            <v>002</v>
          </cell>
          <cell r="Q460">
            <v>1</v>
          </cell>
          <cell r="S460" t="str">
            <v>0.4</v>
          </cell>
          <cell r="U460" t="str">
            <v>0.05</v>
          </cell>
        </row>
        <row r="461">
          <cell r="A461" t="str">
            <v>09021000</v>
          </cell>
          <cell r="B461" t="str">
            <v>The vert(non fermente)en emballage immediat n'exedant pas 3 kg</v>
          </cell>
          <cell r="C461" t="str">
            <v>000</v>
          </cell>
          <cell r="E461">
            <v>38413</v>
          </cell>
          <cell r="G461">
            <v>30</v>
          </cell>
          <cell r="H461">
            <v>0</v>
          </cell>
          <cell r="I461">
            <v>18</v>
          </cell>
          <cell r="K461">
            <v>1</v>
          </cell>
          <cell r="M461">
            <v>10</v>
          </cell>
          <cell r="O461" t="str">
            <v>002</v>
          </cell>
          <cell r="Q461">
            <v>1</v>
          </cell>
          <cell r="S461" t="str">
            <v>0.4</v>
          </cell>
          <cell r="U461" t="str">
            <v>0.05</v>
          </cell>
        </row>
        <row r="462">
          <cell r="A462" t="str">
            <v>09022000</v>
          </cell>
          <cell r="B462" t="str">
            <v>The vert(non fermente)autrement presente</v>
          </cell>
          <cell r="C462" t="str">
            <v>000</v>
          </cell>
          <cell r="E462">
            <v>38413</v>
          </cell>
          <cell r="G462">
            <v>30</v>
          </cell>
          <cell r="H462">
            <v>0</v>
          </cell>
          <cell r="I462">
            <v>18</v>
          </cell>
          <cell r="K462">
            <v>1</v>
          </cell>
          <cell r="M462">
            <v>10</v>
          </cell>
          <cell r="O462" t="str">
            <v>002</v>
          </cell>
          <cell r="Q462">
            <v>1</v>
          </cell>
          <cell r="S462" t="str">
            <v>0.4</v>
          </cell>
          <cell r="U462" t="str">
            <v>0.05</v>
          </cell>
        </row>
        <row r="463">
          <cell r="A463" t="str">
            <v>09023000</v>
          </cell>
          <cell r="B463" t="str">
            <v>The noir (fermente...), en emballage immediat n'excedant pas 3 kg</v>
          </cell>
          <cell r="C463" t="str">
            <v>000</v>
          </cell>
          <cell r="E463">
            <v>38413</v>
          </cell>
          <cell r="G463">
            <v>30</v>
          </cell>
          <cell r="H463">
            <v>0</v>
          </cell>
          <cell r="I463">
            <v>18</v>
          </cell>
          <cell r="K463">
            <v>1</v>
          </cell>
          <cell r="M463">
            <v>10</v>
          </cell>
          <cell r="O463" t="str">
            <v>002</v>
          </cell>
          <cell r="Q463">
            <v>1</v>
          </cell>
          <cell r="S463" t="str">
            <v>0.4</v>
          </cell>
          <cell r="U463" t="str">
            <v>0.05</v>
          </cell>
        </row>
        <row r="464">
          <cell r="A464" t="str">
            <v>09024000</v>
          </cell>
          <cell r="B464" t="str">
            <v>The noir(fermente ou partiellement fermente),autrement presente</v>
          </cell>
          <cell r="C464" t="str">
            <v>000</v>
          </cell>
          <cell r="E464">
            <v>38413</v>
          </cell>
          <cell r="G464">
            <v>30</v>
          </cell>
          <cell r="H464">
            <v>30</v>
          </cell>
          <cell r="I464">
            <v>18</v>
          </cell>
          <cell r="K464">
            <v>1</v>
          </cell>
          <cell r="M464">
            <v>10</v>
          </cell>
          <cell r="O464" t="str">
            <v>002</v>
          </cell>
          <cell r="Q464">
            <v>1</v>
          </cell>
          <cell r="S464" t="str">
            <v>0.4</v>
          </cell>
          <cell r="U464" t="str">
            <v>0.05</v>
          </cell>
        </row>
        <row r="465">
          <cell r="A465" t="str">
            <v>09030000</v>
          </cell>
          <cell r="B465" t="str">
            <v>Mate</v>
          </cell>
          <cell r="C465" t="str">
            <v>000</v>
          </cell>
          <cell r="E465">
            <v>38413</v>
          </cell>
          <cell r="G465">
            <v>30</v>
          </cell>
          <cell r="I465">
            <v>18</v>
          </cell>
          <cell r="K465">
            <v>1</v>
          </cell>
          <cell r="M465">
            <v>10</v>
          </cell>
          <cell r="O465" t="str">
            <v>002</v>
          </cell>
          <cell r="Q465">
            <v>1</v>
          </cell>
          <cell r="S465" t="str">
            <v>0.4</v>
          </cell>
          <cell r="U465" t="str">
            <v>0.05</v>
          </cell>
        </row>
        <row r="466">
          <cell r="A466" t="str">
            <v>09041100</v>
          </cell>
          <cell r="B466" t="str">
            <v>Poivre non broye ni pulverise</v>
          </cell>
          <cell r="C466" t="str">
            <v>000</v>
          </cell>
          <cell r="E466">
            <v>38413</v>
          </cell>
          <cell r="G466">
            <v>30</v>
          </cell>
          <cell r="I466">
            <v>18</v>
          </cell>
          <cell r="K466">
            <v>1</v>
          </cell>
          <cell r="M466">
            <v>10</v>
          </cell>
          <cell r="O466" t="str">
            <v>002</v>
          </cell>
          <cell r="Q466">
            <v>1</v>
          </cell>
          <cell r="S466" t="str">
            <v>0.4</v>
          </cell>
          <cell r="U466" t="str">
            <v>0.05</v>
          </cell>
        </row>
        <row r="467">
          <cell r="A467" t="str">
            <v>09041200</v>
          </cell>
          <cell r="B467" t="str">
            <v>Poivre broye ou pulverise</v>
          </cell>
          <cell r="C467" t="str">
            <v>000</v>
          </cell>
          <cell r="E467">
            <v>38413</v>
          </cell>
          <cell r="G467">
            <v>30</v>
          </cell>
          <cell r="I467">
            <v>18</v>
          </cell>
          <cell r="K467">
            <v>1</v>
          </cell>
          <cell r="M467">
            <v>10</v>
          </cell>
          <cell r="O467" t="str">
            <v>002</v>
          </cell>
          <cell r="Q467">
            <v>1</v>
          </cell>
          <cell r="S467" t="str">
            <v>0.4</v>
          </cell>
          <cell r="U467" t="str">
            <v>0.05</v>
          </cell>
        </row>
        <row r="468">
          <cell r="A468" t="str">
            <v>09042010</v>
          </cell>
          <cell r="B468" t="str">
            <v>Piments doux ou poivrons s_x0002_ch_x0002_s non broy_x0002_s ni pulv_x0002_ris_x0002_s</v>
          </cell>
          <cell r="C468" t="str">
            <v>000</v>
          </cell>
          <cell r="E468">
            <v>38413</v>
          </cell>
          <cell r="G468">
            <v>30</v>
          </cell>
          <cell r="I468">
            <v>18</v>
          </cell>
          <cell r="K468">
            <v>1</v>
          </cell>
          <cell r="M468">
            <v>10</v>
          </cell>
          <cell r="O468" t="str">
            <v>002</v>
          </cell>
          <cell r="Q468">
            <v>1</v>
          </cell>
          <cell r="S468" t="str">
            <v>0.4</v>
          </cell>
          <cell r="U468" t="str">
            <v>0.05</v>
          </cell>
        </row>
        <row r="469">
          <cell r="A469" t="str">
            <v>09042090</v>
          </cell>
          <cell r="B469" t="str">
            <v>Piments , autres que du 09042010, sous toutes formes</v>
          </cell>
          <cell r="C469" t="str">
            <v>000</v>
          </cell>
          <cell r="E469">
            <v>38413</v>
          </cell>
          <cell r="G469">
            <v>30</v>
          </cell>
          <cell r="I469">
            <v>18</v>
          </cell>
          <cell r="K469">
            <v>1</v>
          </cell>
          <cell r="M469">
            <v>10</v>
          </cell>
          <cell r="O469" t="str">
            <v>002</v>
          </cell>
          <cell r="Q469">
            <v>1</v>
          </cell>
          <cell r="S469" t="str">
            <v>0.4</v>
          </cell>
          <cell r="U469" t="str">
            <v>0.05</v>
          </cell>
        </row>
        <row r="470">
          <cell r="A470" t="str">
            <v>09050000</v>
          </cell>
          <cell r="B470" t="str">
            <v>Vanille</v>
          </cell>
          <cell r="C470" t="str">
            <v>000</v>
          </cell>
          <cell r="E470">
            <v>38413</v>
          </cell>
          <cell r="G470">
            <v>30</v>
          </cell>
          <cell r="I470">
            <v>18</v>
          </cell>
          <cell r="K470">
            <v>1</v>
          </cell>
          <cell r="M470">
            <v>10</v>
          </cell>
          <cell r="O470" t="str">
            <v>002</v>
          </cell>
          <cell r="Q470">
            <v>1</v>
          </cell>
          <cell r="S470" t="str">
            <v>0.4</v>
          </cell>
          <cell r="U470" t="str">
            <v>0.05</v>
          </cell>
        </row>
        <row r="471">
          <cell r="A471" t="str">
            <v>09061000</v>
          </cell>
          <cell r="B471" t="str">
            <v>Cannelle et fleurs de cannelier, non broyees ni pulverisees</v>
          </cell>
          <cell r="C471" t="str">
            <v>000</v>
          </cell>
          <cell r="E471">
            <v>38413</v>
          </cell>
          <cell r="G471">
            <v>30</v>
          </cell>
          <cell r="I471">
            <v>18</v>
          </cell>
          <cell r="K471">
            <v>1</v>
          </cell>
          <cell r="M471">
            <v>10</v>
          </cell>
          <cell r="O471" t="str">
            <v>002</v>
          </cell>
          <cell r="Q471">
            <v>1</v>
          </cell>
          <cell r="S471" t="str">
            <v>0.4</v>
          </cell>
          <cell r="U471" t="str">
            <v>0.05</v>
          </cell>
        </row>
        <row r="472">
          <cell r="A472" t="str">
            <v>09062000</v>
          </cell>
          <cell r="B472" t="str">
            <v>Cannelle et fleurs de cannelier, broyees ou pulverisees</v>
          </cell>
          <cell r="C472" t="str">
            <v>000</v>
          </cell>
          <cell r="E472">
            <v>38413</v>
          </cell>
          <cell r="G472">
            <v>30</v>
          </cell>
          <cell r="I472">
            <v>18</v>
          </cell>
          <cell r="K472">
            <v>1</v>
          </cell>
          <cell r="M472">
            <v>10</v>
          </cell>
          <cell r="O472" t="str">
            <v>002</v>
          </cell>
          <cell r="Q472">
            <v>1</v>
          </cell>
          <cell r="S472" t="str">
            <v>0.4</v>
          </cell>
          <cell r="U472" t="str">
            <v>0.05</v>
          </cell>
        </row>
        <row r="473">
          <cell r="A473" t="str">
            <v>09070000</v>
          </cell>
          <cell r="B473" t="str">
            <v>Girofles (antofles, clous et griffes)</v>
          </cell>
          <cell r="C473" t="str">
            <v>000</v>
          </cell>
          <cell r="E473">
            <v>38413</v>
          </cell>
          <cell r="G473">
            <v>30</v>
          </cell>
          <cell r="I473">
            <v>18</v>
          </cell>
          <cell r="K473">
            <v>1</v>
          </cell>
          <cell r="M473">
            <v>10</v>
          </cell>
          <cell r="O473" t="str">
            <v>002</v>
          </cell>
          <cell r="Q473">
            <v>1</v>
          </cell>
          <cell r="S473" t="str">
            <v>0.4</v>
          </cell>
          <cell r="U473" t="str">
            <v>0.05</v>
          </cell>
        </row>
        <row r="474">
          <cell r="A474" t="str">
            <v>09081000</v>
          </cell>
          <cell r="B474" t="str">
            <v>Noix muscades</v>
          </cell>
          <cell r="C474" t="str">
            <v>000</v>
          </cell>
          <cell r="E474">
            <v>38413</v>
          </cell>
          <cell r="G474">
            <v>30</v>
          </cell>
          <cell r="I474">
            <v>18</v>
          </cell>
          <cell r="K474">
            <v>1</v>
          </cell>
          <cell r="M474">
            <v>10</v>
          </cell>
          <cell r="O474" t="str">
            <v>002</v>
          </cell>
          <cell r="Q474">
            <v>1</v>
          </cell>
          <cell r="S474" t="str">
            <v>0.4</v>
          </cell>
          <cell r="U474" t="str">
            <v>0.05</v>
          </cell>
        </row>
        <row r="475">
          <cell r="A475" t="str">
            <v>09082000</v>
          </cell>
          <cell r="B475" t="str">
            <v>Macis</v>
          </cell>
          <cell r="C475" t="str">
            <v>000</v>
          </cell>
          <cell r="E475">
            <v>38413</v>
          </cell>
          <cell r="G475">
            <v>30</v>
          </cell>
          <cell r="I475">
            <v>18</v>
          </cell>
          <cell r="K475">
            <v>1</v>
          </cell>
          <cell r="M475">
            <v>10</v>
          </cell>
          <cell r="O475" t="str">
            <v>002</v>
          </cell>
          <cell r="Q475">
            <v>1</v>
          </cell>
          <cell r="S475" t="str">
            <v>0.4</v>
          </cell>
          <cell r="U475" t="str">
            <v>0.05</v>
          </cell>
        </row>
        <row r="476">
          <cell r="A476" t="str">
            <v>09083000</v>
          </cell>
          <cell r="B476" t="str">
            <v>Amomes et cardamomes</v>
          </cell>
          <cell r="C476" t="str">
            <v>000</v>
          </cell>
          <cell r="E476">
            <v>38413</v>
          </cell>
          <cell r="G476">
            <v>30</v>
          </cell>
          <cell r="I476">
            <v>18</v>
          </cell>
          <cell r="K476">
            <v>1</v>
          </cell>
          <cell r="M476">
            <v>10</v>
          </cell>
          <cell r="O476" t="str">
            <v>002</v>
          </cell>
          <cell r="Q476">
            <v>1</v>
          </cell>
          <cell r="S476" t="str">
            <v>0.4</v>
          </cell>
          <cell r="U476" t="str">
            <v>0.05</v>
          </cell>
        </row>
        <row r="477">
          <cell r="A477" t="str">
            <v>09091000</v>
          </cell>
          <cell r="B477" t="str">
            <v>Graines d'anis ou de badiane</v>
          </cell>
          <cell r="C477" t="str">
            <v>000</v>
          </cell>
          <cell r="E477">
            <v>38413</v>
          </cell>
          <cell r="G477">
            <v>30</v>
          </cell>
          <cell r="I477">
            <v>18</v>
          </cell>
          <cell r="K477">
            <v>1</v>
          </cell>
          <cell r="M477">
            <v>10</v>
          </cell>
          <cell r="O477" t="str">
            <v>002</v>
          </cell>
          <cell r="Q477">
            <v>1</v>
          </cell>
          <cell r="S477" t="str">
            <v>0.4</v>
          </cell>
          <cell r="U477" t="str">
            <v>0.05</v>
          </cell>
        </row>
        <row r="478">
          <cell r="A478" t="str">
            <v>09092000</v>
          </cell>
          <cell r="B478" t="str">
            <v>Graines de coriandre</v>
          </cell>
          <cell r="C478" t="str">
            <v>000</v>
          </cell>
          <cell r="E478">
            <v>38413</v>
          </cell>
          <cell r="G478">
            <v>30</v>
          </cell>
          <cell r="I478">
            <v>18</v>
          </cell>
          <cell r="K478">
            <v>1</v>
          </cell>
          <cell r="M478">
            <v>10</v>
          </cell>
          <cell r="O478" t="str">
            <v>002</v>
          </cell>
          <cell r="Q478">
            <v>1</v>
          </cell>
          <cell r="S478" t="str">
            <v>0.4</v>
          </cell>
          <cell r="U478" t="str">
            <v>0.05</v>
          </cell>
        </row>
        <row r="479">
          <cell r="A479" t="str">
            <v>09093000</v>
          </cell>
          <cell r="B479" t="str">
            <v>Graines de cumin</v>
          </cell>
          <cell r="C479" t="str">
            <v>000</v>
          </cell>
          <cell r="E479">
            <v>38413</v>
          </cell>
          <cell r="G479">
            <v>30</v>
          </cell>
          <cell r="I479">
            <v>18</v>
          </cell>
          <cell r="K479">
            <v>1</v>
          </cell>
          <cell r="M479">
            <v>10</v>
          </cell>
          <cell r="O479" t="str">
            <v>002</v>
          </cell>
          <cell r="Q479">
            <v>1</v>
          </cell>
          <cell r="S479" t="str">
            <v>0.4</v>
          </cell>
          <cell r="U479" t="str">
            <v>0.05</v>
          </cell>
        </row>
        <row r="480">
          <cell r="A480" t="str">
            <v>09094000</v>
          </cell>
          <cell r="B480" t="str">
            <v>Graines de carvi</v>
          </cell>
          <cell r="C480" t="str">
            <v>000</v>
          </cell>
          <cell r="E480">
            <v>38413</v>
          </cell>
          <cell r="G480">
            <v>30</v>
          </cell>
          <cell r="I480">
            <v>18</v>
          </cell>
          <cell r="K480">
            <v>1</v>
          </cell>
          <cell r="M480">
            <v>10</v>
          </cell>
          <cell r="O480" t="str">
            <v>002</v>
          </cell>
          <cell r="Q480">
            <v>1</v>
          </cell>
          <cell r="S480" t="str">
            <v>0.4</v>
          </cell>
          <cell r="U480" t="str">
            <v>0.05</v>
          </cell>
        </row>
        <row r="481">
          <cell r="A481" t="str">
            <v>09095000</v>
          </cell>
          <cell r="B481" t="str">
            <v>Graines de fenouil ou de genievre</v>
          </cell>
          <cell r="C481" t="str">
            <v>000</v>
          </cell>
          <cell r="E481">
            <v>38413</v>
          </cell>
          <cell r="G481">
            <v>30</v>
          </cell>
          <cell r="I481">
            <v>18</v>
          </cell>
          <cell r="K481">
            <v>1</v>
          </cell>
          <cell r="M481">
            <v>10</v>
          </cell>
          <cell r="O481" t="str">
            <v>002</v>
          </cell>
          <cell r="Q481">
            <v>1</v>
          </cell>
          <cell r="S481" t="str">
            <v>0.4</v>
          </cell>
          <cell r="U481" t="str">
            <v>0.05</v>
          </cell>
        </row>
        <row r="482">
          <cell r="A482" t="str">
            <v>09101000</v>
          </cell>
          <cell r="B482" t="str">
            <v>Gingembre</v>
          </cell>
          <cell r="C482" t="str">
            <v>000</v>
          </cell>
          <cell r="E482">
            <v>38413</v>
          </cell>
          <cell r="G482">
            <v>30</v>
          </cell>
          <cell r="I482">
            <v>18</v>
          </cell>
          <cell r="K482">
            <v>1</v>
          </cell>
          <cell r="M482">
            <v>10</v>
          </cell>
          <cell r="O482" t="str">
            <v>002</v>
          </cell>
          <cell r="Q482">
            <v>1</v>
          </cell>
          <cell r="S482" t="str">
            <v>0.4</v>
          </cell>
          <cell r="U482" t="str">
            <v>0.05</v>
          </cell>
        </row>
        <row r="483">
          <cell r="A483" t="str">
            <v>09102000</v>
          </cell>
          <cell r="B483" t="str">
            <v>Safran</v>
          </cell>
          <cell r="C483" t="str">
            <v>000</v>
          </cell>
          <cell r="E483">
            <v>38413</v>
          </cell>
          <cell r="G483">
            <v>30</v>
          </cell>
          <cell r="I483">
            <v>18</v>
          </cell>
          <cell r="K483">
            <v>1</v>
          </cell>
          <cell r="M483">
            <v>10</v>
          </cell>
          <cell r="O483" t="str">
            <v>002</v>
          </cell>
          <cell r="Q483">
            <v>1</v>
          </cell>
          <cell r="S483" t="str">
            <v>0.4</v>
          </cell>
          <cell r="U483" t="str">
            <v>0.05</v>
          </cell>
        </row>
        <row r="484">
          <cell r="A484" t="str">
            <v>09103000</v>
          </cell>
          <cell r="B484" t="str">
            <v>Curcuma</v>
          </cell>
          <cell r="C484" t="str">
            <v>000</v>
          </cell>
          <cell r="E484">
            <v>38413</v>
          </cell>
          <cell r="G484">
            <v>30</v>
          </cell>
          <cell r="I484">
            <v>18</v>
          </cell>
          <cell r="K484">
            <v>1</v>
          </cell>
          <cell r="M484">
            <v>10</v>
          </cell>
          <cell r="O484" t="str">
            <v>002</v>
          </cell>
          <cell r="Q484">
            <v>1</v>
          </cell>
          <cell r="S484" t="str">
            <v>0.4</v>
          </cell>
          <cell r="U484" t="str">
            <v>0.05</v>
          </cell>
        </row>
        <row r="485">
          <cell r="A485" t="str">
            <v>09104000</v>
          </cell>
          <cell r="B485" t="str">
            <v>Thym; feuilles de laurier</v>
          </cell>
          <cell r="C485" t="str">
            <v>000</v>
          </cell>
          <cell r="E485">
            <v>38413</v>
          </cell>
          <cell r="G485">
            <v>30</v>
          </cell>
          <cell r="I485">
            <v>18</v>
          </cell>
          <cell r="K485">
            <v>1</v>
          </cell>
          <cell r="M485">
            <v>10</v>
          </cell>
          <cell r="O485" t="str">
            <v>002</v>
          </cell>
          <cell r="Q485">
            <v>1</v>
          </cell>
          <cell r="S485" t="str">
            <v>0.4</v>
          </cell>
          <cell r="U485" t="str">
            <v>0.05</v>
          </cell>
        </row>
        <row r="486">
          <cell r="A486" t="str">
            <v>09105000</v>
          </cell>
          <cell r="B486" t="str">
            <v>Curry</v>
          </cell>
          <cell r="C486" t="str">
            <v>000</v>
          </cell>
          <cell r="E486">
            <v>38413</v>
          </cell>
          <cell r="G486">
            <v>30</v>
          </cell>
          <cell r="I486">
            <v>18</v>
          </cell>
          <cell r="K486">
            <v>1</v>
          </cell>
          <cell r="M486">
            <v>10</v>
          </cell>
          <cell r="O486" t="str">
            <v>002</v>
          </cell>
          <cell r="Q486">
            <v>1</v>
          </cell>
          <cell r="S486" t="str">
            <v>0.4</v>
          </cell>
          <cell r="U486" t="str">
            <v>0.05</v>
          </cell>
        </row>
        <row r="487">
          <cell r="A487" t="str">
            <v>09109100</v>
          </cell>
          <cell r="B487" t="str">
            <v>Melanges d'epices vises a la note 1.b du present chapitre</v>
          </cell>
          <cell r="C487" t="str">
            <v>000</v>
          </cell>
          <cell r="E487">
            <v>38413</v>
          </cell>
          <cell r="G487">
            <v>30</v>
          </cell>
          <cell r="I487">
            <v>18</v>
          </cell>
          <cell r="K487">
            <v>1</v>
          </cell>
          <cell r="M487">
            <v>10</v>
          </cell>
          <cell r="O487" t="str">
            <v>002</v>
          </cell>
          <cell r="Q487">
            <v>1</v>
          </cell>
          <cell r="S487" t="str">
            <v>0.4</v>
          </cell>
          <cell r="U487" t="str">
            <v>0.05</v>
          </cell>
        </row>
        <row r="488">
          <cell r="A488" t="str">
            <v>09109900</v>
          </cell>
          <cell r="B488" t="str">
            <v>Epices autres que du 090411 a 091091</v>
          </cell>
          <cell r="C488" t="str">
            <v>000</v>
          </cell>
          <cell r="E488">
            <v>38413</v>
          </cell>
          <cell r="G488">
            <v>30</v>
          </cell>
          <cell r="I488">
            <v>18</v>
          </cell>
          <cell r="K488">
            <v>1</v>
          </cell>
          <cell r="M488">
            <v>10</v>
          </cell>
          <cell r="O488" t="str">
            <v>002</v>
          </cell>
          <cell r="Q488">
            <v>1</v>
          </cell>
          <cell r="S488" t="str">
            <v>0.4</v>
          </cell>
          <cell r="U488" t="str">
            <v>0.05</v>
          </cell>
        </row>
        <row r="489">
          <cell r="A489" t="str">
            <v>10011010</v>
          </cell>
          <cell r="B489" t="str">
            <v>Froment(bl_x0002_)dur de semence</v>
          </cell>
          <cell r="C489" t="str">
            <v>000</v>
          </cell>
          <cell r="E489">
            <v>38413</v>
          </cell>
          <cell r="G489">
            <v>5</v>
          </cell>
          <cell r="I489">
            <v>0</v>
          </cell>
          <cell r="K489">
            <v>1</v>
          </cell>
          <cell r="M489">
            <v>10</v>
          </cell>
          <cell r="O489" t="str">
            <v>002</v>
          </cell>
          <cell r="Q489">
            <v>1</v>
          </cell>
          <cell r="S489" t="str">
            <v>0.4</v>
          </cell>
          <cell r="U489" t="str">
            <v>0.05</v>
          </cell>
        </row>
        <row r="490">
          <cell r="A490" t="str">
            <v>10011090</v>
          </cell>
          <cell r="B490" t="str">
            <v>Froment (bl_x0002_) dur autre que de semence.</v>
          </cell>
          <cell r="C490" t="str">
            <v>000</v>
          </cell>
          <cell r="E490">
            <v>38425</v>
          </cell>
          <cell r="G490">
            <v>5</v>
          </cell>
          <cell r="I490">
            <v>0</v>
          </cell>
          <cell r="K490">
            <v>1</v>
          </cell>
          <cell r="M490">
            <v>10</v>
          </cell>
          <cell r="O490" t="str">
            <v>002</v>
          </cell>
          <cell r="Q490">
            <v>1</v>
          </cell>
          <cell r="S490" t="str">
            <v>0.4</v>
          </cell>
          <cell r="U490" t="str">
            <v>0.05</v>
          </cell>
        </row>
        <row r="491">
          <cell r="A491" t="str">
            <v>10019000</v>
          </cell>
          <cell r="B491" t="str">
            <v>Froment  et meteil tendres</v>
          </cell>
          <cell r="C491" t="str">
            <v>000</v>
          </cell>
          <cell r="E491">
            <v>38425</v>
          </cell>
          <cell r="G491">
            <v>5</v>
          </cell>
          <cell r="I491">
            <v>0</v>
          </cell>
          <cell r="K491">
            <v>1</v>
          </cell>
          <cell r="M491">
            <v>10</v>
          </cell>
          <cell r="O491" t="str">
            <v>002</v>
          </cell>
          <cell r="Q491">
            <v>1</v>
          </cell>
          <cell r="S491" t="str">
            <v>0.4</v>
          </cell>
          <cell r="U491" t="str">
            <v>0.05</v>
          </cell>
        </row>
        <row r="492">
          <cell r="A492" t="str">
            <v>10020010</v>
          </cell>
          <cell r="B492" t="str">
            <v>Seigle de semence</v>
          </cell>
          <cell r="C492" t="str">
            <v>000</v>
          </cell>
          <cell r="E492">
            <v>38413</v>
          </cell>
          <cell r="G492">
            <v>5</v>
          </cell>
          <cell r="I492">
            <v>0</v>
          </cell>
          <cell r="K492">
            <v>1</v>
          </cell>
          <cell r="M492">
            <v>10</v>
          </cell>
          <cell r="O492" t="str">
            <v>002</v>
          </cell>
          <cell r="Q492">
            <v>1</v>
          </cell>
          <cell r="S492" t="str">
            <v>0.4</v>
          </cell>
          <cell r="U492" t="str">
            <v>0.05</v>
          </cell>
        </row>
        <row r="493">
          <cell r="A493" t="str">
            <v>10020090</v>
          </cell>
          <cell r="B493" t="str">
            <v>Seigle autre que de semence</v>
          </cell>
          <cell r="C493" t="str">
            <v>000</v>
          </cell>
          <cell r="E493">
            <v>38413</v>
          </cell>
          <cell r="G493">
            <v>10</v>
          </cell>
          <cell r="I493">
            <v>18</v>
          </cell>
          <cell r="K493">
            <v>1</v>
          </cell>
          <cell r="M493">
            <v>10</v>
          </cell>
          <cell r="O493" t="str">
            <v>002</v>
          </cell>
          <cell r="Q493">
            <v>1</v>
          </cell>
          <cell r="S493" t="str">
            <v>0.4</v>
          </cell>
          <cell r="U493" t="str">
            <v>0.05</v>
          </cell>
        </row>
        <row r="494">
          <cell r="A494" t="str">
            <v>10030010</v>
          </cell>
          <cell r="B494" t="str">
            <v>Orge de semence</v>
          </cell>
          <cell r="C494" t="str">
            <v>000</v>
          </cell>
          <cell r="E494">
            <v>38413</v>
          </cell>
          <cell r="G494">
            <v>5</v>
          </cell>
          <cell r="I494">
            <v>0</v>
          </cell>
          <cell r="K494">
            <v>1</v>
          </cell>
          <cell r="M494">
            <v>10</v>
          </cell>
          <cell r="O494" t="str">
            <v>002</v>
          </cell>
          <cell r="Q494">
            <v>1</v>
          </cell>
          <cell r="S494" t="str">
            <v>0.4</v>
          </cell>
          <cell r="U494" t="str">
            <v>0.05</v>
          </cell>
        </row>
        <row r="495">
          <cell r="A495" t="str">
            <v>10030090</v>
          </cell>
          <cell r="B495" t="str">
            <v>Orge autre que de semence</v>
          </cell>
          <cell r="C495" t="str">
            <v>000</v>
          </cell>
          <cell r="E495">
            <v>38413</v>
          </cell>
          <cell r="G495">
            <v>10</v>
          </cell>
          <cell r="I495">
            <v>18</v>
          </cell>
          <cell r="K495">
            <v>1</v>
          </cell>
          <cell r="M495">
            <v>10</v>
          </cell>
          <cell r="O495" t="str">
            <v>002</v>
          </cell>
          <cell r="Q495">
            <v>1</v>
          </cell>
          <cell r="S495" t="str">
            <v>0.4</v>
          </cell>
          <cell r="U495" t="str">
            <v>0.05</v>
          </cell>
        </row>
        <row r="496">
          <cell r="A496" t="str">
            <v>10040010</v>
          </cell>
          <cell r="B496" t="str">
            <v>Avoine de semence</v>
          </cell>
          <cell r="C496" t="str">
            <v>000</v>
          </cell>
          <cell r="E496">
            <v>38413</v>
          </cell>
          <cell r="G496">
            <v>5</v>
          </cell>
          <cell r="I496">
            <v>0</v>
          </cell>
          <cell r="K496">
            <v>1</v>
          </cell>
          <cell r="M496">
            <v>10</v>
          </cell>
          <cell r="O496" t="str">
            <v>002</v>
          </cell>
          <cell r="Q496">
            <v>1</v>
          </cell>
          <cell r="S496" t="str">
            <v>0.4</v>
          </cell>
          <cell r="U496" t="str">
            <v>0.05</v>
          </cell>
        </row>
        <row r="497">
          <cell r="A497" t="str">
            <v>10040090</v>
          </cell>
          <cell r="B497" t="str">
            <v>Avoine autre que de semence</v>
          </cell>
          <cell r="C497" t="str">
            <v>000</v>
          </cell>
          <cell r="E497">
            <v>38413</v>
          </cell>
          <cell r="G497">
            <v>10</v>
          </cell>
          <cell r="I497">
            <v>18</v>
          </cell>
          <cell r="K497">
            <v>1</v>
          </cell>
          <cell r="M497">
            <v>10</v>
          </cell>
          <cell r="O497" t="str">
            <v>002</v>
          </cell>
          <cell r="Q497">
            <v>1</v>
          </cell>
          <cell r="S497" t="str">
            <v>0.4</v>
          </cell>
          <cell r="U497" t="str">
            <v>0.05</v>
          </cell>
        </row>
        <row r="498">
          <cell r="A498" t="str">
            <v>10051000</v>
          </cell>
          <cell r="B498" t="str">
            <v>Mais de semence</v>
          </cell>
          <cell r="C498" t="str">
            <v>000</v>
          </cell>
          <cell r="E498">
            <v>38413</v>
          </cell>
          <cell r="G498">
            <v>5</v>
          </cell>
          <cell r="I498">
            <v>0</v>
          </cell>
          <cell r="K498">
            <v>1</v>
          </cell>
          <cell r="M498">
            <v>10</v>
          </cell>
          <cell r="O498" t="str">
            <v>002</v>
          </cell>
          <cell r="Q498">
            <v>1</v>
          </cell>
          <cell r="S498" t="str">
            <v>0.4</v>
          </cell>
          <cell r="U498" t="str">
            <v>0.05</v>
          </cell>
        </row>
        <row r="499">
          <cell r="A499" t="str">
            <v>10059000</v>
          </cell>
          <cell r="B499" t="str">
            <v>Mais autre que de semence</v>
          </cell>
          <cell r="C499" t="str">
            <v>000</v>
          </cell>
          <cell r="E499">
            <v>38413</v>
          </cell>
          <cell r="G499">
            <v>30</v>
          </cell>
          <cell r="I499">
            <v>18</v>
          </cell>
          <cell r="K499">
            <v>1</v>
          </cell>
          <cell r="M499">
            <v>10</v>
          </cell>
          <cell r="O499" t="str">
            <v>002</v>
          </cell>
          <cell r="Q499">
            <v>1</v>
          </cell>
          <cell r="S499" t="str">
            <v>0.4</v>
          </cell>
          <cell r="U499" t="str">
            <v>0.05</v>
          </cell>
        </row>
        <row r="500">
          <cell r="A500" t="str">
            <v>10061010</v>
          </cell>
          <cell r="B500" t="str">
            <v>Riz de semence</v>
          </cell>
          <cell r="C500" t="str">
            <v>000</v>
          </cell>
          <cell r="E500">
            <v>38895</v>
          </cell>
          <cell r="G500">
            <v>5</v>
          </cell>
          <cell r="I500">
            <v>0</v>
          </cell>
          <cell r="K500">
            <v>1</v>
          </cell>
          <cell r="M500">
            <v>10</v>
          </cell>
          <cell r="O500" t="str">
            <v>002</v>
          </cell>
          <cell r="Q500">
            <v>1</v>
          </cell>
          <cell r="S500" t="str">
            <v>0.4</v>
          </cell>
          <cell r="U500" t="str">
            <v>0.05</v>
          </cell>
        </row>
        <row r="501">
          <cell r="A501" t="str">
            <v>10061090</v>
          </cell>
          <cell r="B501" t="str">
            <v>Riz autre que de semence</v>
          </cell>
          <cell r="C501" t="str">
            <v>000</v>
          </cell>
          <cell r="E501">
            <v>38895</v>
          </cell>
          <cell r="G501">
            <v>5</v>
          </cell>
          <cell r="I501">
            <v>0</v>
          </cell>
          <cell r="K501">
            <v>1</v>
          </cell>
          <cell r="M501">
            <v>10</v>
          </cell>
          <cell r="O501" t="str">
            <v>002</v>
          </cell>
          <cell r="Q501">
            <v>1</v>
          </cell>
          <cell r="S501" t="str">
            <v>0.4</v>
          </cell>
          <cell r="U501" t="str">
            <v>0.05</v>
          </cell>
        </row>
        <row r="502">
          <cell r="A502" t="str">
            <v>10062000</v>
          </cell>
          <cell r="B502" t="str">
            <v>Riz decortique(cargo ou brun)</v>
          </cell>
          <cell r="C502" t="str">
            <v>000</v>
          </cell>
          <cell r="E502">
            <v>38895</v>
          </cell>
          <cell r="G502">
            <v>5</v>
          </cell>
          <cell r="I502">
            <v>0</v>
          </cell>
          <cell r="K502">
            <v>1</v>
          </cell>
          <cell r="M502">
            <v>10</v>
          </cell>
          <cell r="O502" t="str">
            <v>002</v>
          </cell>
          <cell r="Q502">
            <v>1</v>
          </cell>
          <cell r="S502" t="str">
            <v>0.4</v>
          </cell>
          <cell r="U502" t="str">
            <v>0.05</v>
          </cell>
        </row>
        <row r="503">
          <cell r="A503" t="str">
            <v>10063010</v>
          </cell>
          <cell r="B503" t="str">
            <v>Riz semi blanchi ou blanchi , m_x0008_me poli ou glac_x0002_ conditionn_x0002_ pour la vente au d_x0002_tail</v>
          </cell>
          <cell r="C503" t="str">
            <v>000</v>
          </cell>
          <cell r="E503">
            <v>38895</v>
          </cell>
          <cell r="G503">
            <v>5</v>
          </cell>
          <cell r="I503">
            <v>0</v>
          </cell>
          <cell r="K503">
            <v>1</v>
          </cell>
          <cell r="M503">
            <v>10</v>
          </cell>
          <cell r="O503" t="str">
            <v>002</v>
          </cell>
          <cell r="Q503">
            <v>1</v>
          </cell>
          <cell r="S503" t="str">
            <v>0.4</v>
          </cell>
          <cell r="U503" t="str">
            <v>0.05</v>
          </cell>
        </row>
        <row r="504">
          <cell r="A504" t="str">
            <v>10063090</v>
          </cell>
          <cell r="B504" t="str">
            <v>Riz semi blanchi ou blanchi ,poli ou glac_x0002_ non conditionn_x0002_ pour la vente au d_x0002_tail</v>
          </cell>
          <cell r="C504" t="str">
            <v>000</v>
          </cell>
          <cell r="E504">
            <v>38895</v>
          </cell>
          <cell r="G504">
            <v>5</v>
          </cell>
          <cell r="I504">
            <v>0</v>
          </cell>
          <cell r="K504">
            <v>1</v>
          </cell>
          <cell r="M504">
            <v>10</v>
          </cell>
          <cell r="O504" t="str">
            <v>002</v>
          </cell>
          <cell r="Q504">
            <v>1</v>
          </cell>
          <cell r="S504" t="str">
            <v>0.4</v>
          </cell>
          <cell r="U504" t="str">
            <v>0.05</v>
          </cell>
        </row>
        <row r="505">
          <cell r="A505" t="str">
            <v>10064000</v>
          </cell>
          <cell r="B505" t="str">
            <v>Riz en brisures</v>
          </cell>
          <cell r="C505" t="str">
            <v>000</v>
          </cell>
          <cell r="E505">
            <v>38895</v>
          </cell>
          <cell r="G505">
            <v>5</v>
          </cell>
          <cell r="I505">
            <v>0</v>
          </cell>
          <cell r="K505">
            <v>1</v>
          </cell>
          <cell r="M505">
            <v>10</v>
          </cell>
          <cell r="O505" t="str">
            <v>002</v>
          </cell>
          <cell r="Q505">
            <v>1</v>
          </cell>
          <cell r="S505" t="str">
            <v>0.4</v>
          </cell>
          <cell r="U505" t="str">
            <v>0.05</v>
          </cell>
        </row>
        <row r="506">
          <cell r="A506" t="str">
            <v>10070010</v>
          </cell>
          <cell r="B506" t="str">
            <v>Sorgho _x0005_ grains de semence</v>
          </cell>
          <cell r="C506" t="str">
            <v>000</v>
          </cell>
          <cell r="E506">
            <v>38413</v>
          </cell>
          <cell r="G506">
            <v>5</v>
          </cell>
          <cell r="I506">
            <v>0</v>
          </cell>
          <cell r="K506">
            <v>1</v>
          </cell>
          <cell r="M506">
            <v>10</v>
          </cell>
          <cell r="O506" t="str">
            <v>002</v>
          </cell>
          <cell r="Q506">
            <v>1</v>
          </cell>
          <cell r="S506" t="str">
            <v>0.4</v>
          </cell>
          <cell r="U506" t="str">
            <v>0.05</v>
          </cell>
        </row>
        <row r="507">
          <cell r="A507" t="str">
            <v>10070090</v>
          </cell>
          <cell r="B507" t="str">
            <v>Sorgho _x0005_ grains autre que de semence</v>
          </cell>
          <cell r="C507" t="str">
            <v>000</v>
          </cell>
          <cell r="E507">
            <v>38413</v>
          </cell>
          <cell r="G507">
            <v>30</v>
          </cell>
          <cell r="I507">
            <v>18</v>
          </cell>
          <cell r="K507">
            <v>1</v>
          </cell>
          <cell r="M507">
            <v>10</v>
          </cell>
          <cell r="O507" t="str">
            <v>002</v>
          </cell>
          <cell r="Q507">
            <v>1</v>
          </cell>
          <cell r="S507" t="str">
            <v>0.4</v>
          </cell>
          <cell r="U507" t="str">
            <v>0.05</v>
          </cell>
        </row>
        <row r="508">
          <cell r="A508" t="str">
            <v>10081010</v>
          </cell>
          <cell r="B508" t="str">
            <v>Sarrasin de semence</v>
          </cell>
          <cell r="C508" t="str">
            <v>000</v>
          </cell>
          <cell r="E508">
            <v>38413</v>
          </cell>
          <cell r="G508">
            <v>5</v>
          </cell>
          <cell r="I508">
            <v>0</v>
          </cell>
          <cell r="K508">
            <v>1</v>
          </cell>
          <cell r="M508">
            <v>10</v>
          </cell>
          <cell r="O508" t="str">
            <v>002</v>
          </cell>
          <cell r="Q508">
            <v>1</v>
          </cell>
          <cell r="S508" t="str">
            <v>0.4</v>
          </cell>
          <cell r="U508" t="str">
            <v>0.05</v>
          </cell>
        </row>
        <row r="509">
          <cell r="A509" t="str">
            <v>10081090</v>
          </cell>
          <cell r="B509" t="str">
            <v>Sarrasin autre que de semence</v>
          </cell>
          <cell r="C509" t="str">
            <v>000</v>
          </cell>
          <cell r="E509">
            <v>38413</v>
          </cell>
          <cell r="G509">
            <v>30</v>
          </cell>
          <cell r="I509">
            <v>18</v>
          </cell>
          <cell r="K509">
            <v>1</v>
          </cell>
          <cell r="M509">
            <v>10</v>
          </cell>
          <cell r="O509" t="str">
            <v>002</v>
          </cell>
          <cell r="Q509">
            <v>1</v>
          </cell>
          <cell r="S509" t="str">
            <v>0.4</v>
          </cell>
          <cell r="U509" t="str">
            <v>0.05</v>
          </cell>
        </row>
        <row r="510">
          <cell r="A510" t="str">
            <v>10082010</v>
          </cell>
          <cell r="B510" t="str">
            <v>Millet de semence</v>
          </cell>
          <cell r="C510" t="str">
            <v>000</v>
          </cell>
          <cell r="E510">
            <v>38413</v>
          </cell>
          <cell r="G510">
            <v>5</v>
          </cell>
          <cell r="I510">
            <v>0</v>
          </cell>
          <cell r="K510">
            <v>1</v>
          </cell>
          <cell r="M510">
            <v>10</v>
          </cell>
          <cell r="O510" t="str">
            <v>002</v>
          </cell>
          <cell r="Q510">
            <v>1</v>
          </cell>
          <cell r="S510" t="str">
            <v>0.4</v>
          </cell>
          <cell r="U510" t="str">
            <v>0.05</v>
          </cell>
        </row>
        <row r="511">
          <cell r="A511" t="str">
            <v>10082090</v>
          </cell>
          <cell r="B511" t="str">
            <v>Millet autre que de semence</v>
          </cell>
          <cell r="C511" t="str">
            <v>000</v>
          </cell>
          <cell r="E511">
            <v>38413</v>
          </cell>
          <cell r="G511">
            <v>30</v>
          </cell>
          <cell r="I511">
            <v>18</v>
          </cell>
          <cell r="K511">
            <v>1</v>
          </cell>
          <cell r="M511">
            <v>10</v>
          </cell>
          <cell r="O511" t="str">
            <v>002</v>
          </cell>
          <cell r="Q511">
            <v>1</v>
          </cell>
          <cell r="S511" t="str">
            <v>0.4</v>
          </cell>
          <cell r="U511" t="str">
            <v>0.05</v>
          </cell>
        </row>
        <row r="512">
          <cell r="A512" t="str">
            <v>10083010</v>
          </cell>
          <cell r="B512" t="str">
            <v>Alpiste de semence</v>
          </cell>
          <cell r="C512" t="str">
            <v>000</v>
          </cell>
          <cell r="E512">
            <v>38413</v>
          </cell>
          <cell r="G512">
            <v>5</v>
          </cell>
          <cell r="I512">
            <v>0</v>
          </cell>
          <cell r="K512">
            <v>1</v>
          </cell>
          <cell r="M512">
            <v>10</v>
          </cell>
          <cell r="O512" t="str">
            <v>002</v>
          </cell>
          <cell r="Q512">
            <v>1</v>
          </cell>
          <cell r="S512" t="str">
            <v>0.4</v>
          </cell>
          <cell r="U512" t="str">
            <v>0.05</v>
          </cell>
        </row>
        <row r="513">
          <cell r="A513" t="str">
            <v>10083090</v>
          </cell>
          <cell r="B513" t="str">
            <v>Alpiste autre que de semence</v>
          </cell>
          <cell r="C513" t="str">
            <v>000</v>
          </cell>
          <cell r="E513">
            <v>38413</v>
          </cell>
          <cell r="G513">
            <v>30</v>
          </cell>
          <cell r="I513">
            <v>18</v>
          </cell>
          <cell r="K513">
            <v>1</v>
          </cell>
          <cell r="M513">
            <v>10</v>
          </cell>
          <cell r="O513" t="str">
            <v>002</v>
          </cell>
          <cell r="Q513">
            <v>1</v>
          </cell>
          <cell r="S513" t="str">
            <v>0.4</v>
          </cell>
          <cell r="U513" t="str">
            <v>0.05</v>
          </cell>
        </row>
        <row r="514">
          <cell r="A514" t="str">
            <v>10089010</v>
          </cell>
          <cell r="B514" t="str">
            <v>Céréales , autres que du 1001 _x0005_ 10083090,de semence</v>
          </cell>
          <cell r="C514" t="str">
            <v>000</v>
          </cell>
          <cell r="E514">
            <v>38413</v>
          </cell>
          <cell r="G514">
            <v>30</v>
          </cell>
          <cell r="I514">
            <v>18</v>
          </cell>
          <cell r="K514">
            <v>1</v>
          </cell>
          <cell r="M514">
            <v>10</v>
          </cell>
          <cell r="O514" t="str">
            <v>002</v>
          </cell>
          <cell r="Q514">
            <v>1</v>
          </cell>
          <cell r="S514" t="str">
            <v>0.4</v>
          </cell>
          <cell r="U514" t="str">
            <v>0.05</v>
          </cell>
        </row>
        <row r="515">
          <cell r="A515" t="str">
            <v>10089090</v>
          </cell>
          <cell r="B515" t="str">
            <v>Céréales , autres que du 1001 _x0005_ 1089010,autre que de semence</v>
          </cell>
          <cell r="C515" t="str">
            <v>000</v>
          </cell>
          <cell r="E515">
            <v>38413</v>
          </cell>
          <cell r="G515">
            <v>30</v>
          </cell>
          <cell r="I515">
            <v>18</v>
          </cell>
          <cell r="K515">
            <v>1</v>
          </cell>
          <cell r="M515">
            <v>10</v>
          </cell>
          <cell r="O515" t="str">
            <v>002</v>
          </cell>
          <cell r="Q515">
            <v>1</v>
          </cell>
          <cell r="S515" t="str">
            <v>0.4</v>
          </cell>
          <cell r="U515" t="str">
            <v>0.05</v>
          </cell>
        </row>
        <row r="516">
          <cell r="A516" t="str">
            <v>11010010</v>
          </cell>
          <cell r="B516" t="str">
            <v>Farine de froment</v>
          </cell>
          <cell r="C516" t="str">
            <v>000</v>
          </cell>
          <cell r="E516">
            <v>38895</v>
          </cell>
          <cell r="G516">
            <v>5</v>
          </cell>
          <cell r="H516">
            <v>20</v>
          </cell>
          <cell r="I516">
            <v>0</v>
          </cell>
          <cell r="K516">
            <v>1</v>
          </cell>
          <cell r="M516">
            <v>10</v>
          </cell>
          <cell r="O516" t="str">
            <v>002</v>
          </cell>
          <cell r="Q516">
            <v>1</v>
          </cell>
          <cell r="S516" t="str">
            <v>0.4</v>
          </cell>
          <cell r="U516" t="str">
            <v>0.05</v>
          </cell>
        </row>
        <row r="517">
          <cell r="A517" t="str">
            <v>11010020</v>
          </cell>
          <cell r="B517" t="str">
            <v>Farine de m_x0002_teil</v>
          </cell>
          <cell r="C517" t="str">
            <v>000</v>
          </cell>
          <cell r="E517">
            <v>38413</v>
          </cell>
          <cell r="G517">
            <v>30</v>
          </cell>
          <cell r="I517">
            <v>0</v>
          </cell>
          <cell r="K517">
            <v>1</v>
          </cell>
          <cell r="M517">
            <v>10</v>
          </cell>
          <cell r="O517" t="str">
            <v>002</v>
          </cell>
          <cell r="Q517">
            <v>1</v>
          </cell>
          <cell r="S517" t="str">
            <v>0.4</v>
          </cell>
          <cell r="U517" t="str">
            <v>0.05</v>
          </cell>
        </row>
        <row r="518">
          <cell r="A518" t="str">
            <v>11021000</v>
          </cell>
          <cell r="B518" t="str">
            <v>Farine de seigle</v>
          </cell>
          <cell r="C518" t="str">
            <v>000</v>
          </cell>
          <cell r="E518">
            <v>38413</v>
          </cell>
          <cell r="G518">
            <v>30</v>
          </cell>
          <cell r="I518">
            <v>0</v>
          </cell>
          <cell r="K518">
            <v>1</v>
          </cell>
          <cell r="M518">
            <v>10</v>
          </cell>
          <cell r="O518" t="str">
            <v>002</v>
          </cell>
          <cell r="Q518">
            <v>1</v>
          </cell>
          <cell r="S518" t="str">
            <v>0.4</v>
          </cell>
          <cell r="U518" t="str">
            <v>0.05</v>
          </cell>
        </row>
        <row r="519">
          <cell r="A519" t="str">
            <v>11022000</v>
          </cell>
          <cell r="B519" t="str">
            <v>Farine de mais</v>
          </cell>
          <cell r="C519" t="str">
            <v>000</v>
          </cell>
          <cell r="E519">
            <v>38413</v>
          </cell>
          <cell r="G519">
            <v>30</v>
          </cell>
          <cell r="I519">
            <v>0</v>
          </cell>
          <cell r="K519">
            <v>1</v>
          </cell>
          <cell r="M519">
            <v>10</v>
          </cell>
          <cell r="O519" t="str">
            <v>002</v>
          </cell>
          <cell r="Q519">
            <v>1</v>
          </cell>
          <cell r="S519" t="str">
            <v>0.4</v>
          </cell>
          <cell r="U519" t="str">
            <v>0.05</v>
          </cell>
        </row>
        <row r="520">
          <cell r="A520" t="str">
            <v>11023000</v>
          </cell>
          <cell r="B520" t="str">
            <v>Farine de riz</v>
          </cell>
          <cell r="C520" t="str">
            <v>000</v>
          </cell>
          <cell r="E520">
            <v>38413</v>
          </cell>
          <cell r="G520">
            <v>30</v>
          </cell>
          <cell r="I520">
            <v>0</v>
          </cell>
          <cell r="K520">
            <v>1</v>
          </cell>
          <cell r="M520">
            <v>10</v>
          </cell>
          <cell r="O520" t="str">
            <v>002</v>
          </cell>
          <cell r="Q520">
            <v>1</v>
          </cell>
          <cell r="S520" t="str">
            <v>0.4</v>
          </cell>
          <cell r="U520" t="str">
            <v>0.05</v>
          </cell>
        </row>
        <row r="521">
          <cell r="A521" t="str">
            <v>11029000</v>
          </cell>
          <cell r="B521" t="str">
            <v>Farines de cereales autres que du 110210 _x0005_ 110230.</v>
          </cell>
          <cell r="C521" t="str">
            <v>000</v>
          </cell>
          <cell r="E521">
            <v>38413</v>
          </cell>
          <cell r="G521">
            <v>30</v>
          </cell>
          <cell r="I521">
            <v>0</v>
          </cell>
          <cell r="K521">
            <v>1</v>
          </cell>
          <cell r="M521">
            <v>10</v>
          </cell>
          <cell r="O521" t="str">
            <v>002</v>
          </cell>
          <cell r="Q521">
            <v>1</v>
          </cell>
          <cell r="S521" t="str">
            <v>0.4</v>
          </cell>
          <cell r="U521" t="str">
            <v>0.05</v>
          </cell>
        </row>
        <row r="522">
          <cell r="A522" t="str">
            <v>11031100</v>
          </cell>
          <cell r="B522" t="str">
            <v>Gruaux et semoules de froment(ble)</v>
          </cell>
          <cell r="C522" t="str">
            <v>000</v>
          </cell>
          <cell r="E522">
            <v>38413</v>
          </cell>
          <cell r="G522">
            <v>10</v>
          </cell>
          <cell r="I522">
            <v>18</v>
          </cell>
          <cell r="K522">
            <v>1</v>
          </cell>
          <cell r="M522">
            <v>10</v>
          </cell>
          <cell r="O522" t="str">
            <v>002</v>
          </cell>
          <cell r="Q522">
            <v>1</v>
          </cell>
          <cell r="S522" t="str">
            <v>0.4</v>
          </cell>
          <cell r="U522" t="str">
            <v>0.05</v>
          </cell>
        </row>
        <row r="523">
          <cell r="A523" t="str">
            <v>11031300</v>
          </cell>
          <cell r="B523" t="str">
            <v>Gruaux et semoules de mais</v>
          </cell>
          <cell r="C523" t="str">
            <v>000</v>
          </cell>
          <cell r="E523">
            <v>38413</v>
          </cell>
          <cell r="G523">
            <v>10</v>
          </cell>
          <cell r="I523">
            <v>18</v>
          </cell>
          <cell r="K523">
            <v>1</v>
          </cell>
          <cell r="M523">
            <v>10</v>
          </cell>
          <cell r="O523" t="str">
            <v>002</v>
          </cell>
          <cell r="Q523">
            <v>1</v>
          </cell>
          <cell r="S523" t="str">
            <v>0.4</v>
          </cell>
          <cell r="U523" t="str">
            <v>0.05</v>
          </cell>
        </row>
        <row r="524">
          <cell r="A524" t="str">
            <v>11031900</v>
          </cell>
          <cell r="B524" t="str">
            <v>Gruaux et semoules de cereales autres que du 1101 _x0005_ 110313</v>
          </cell>
          <cell r="C524" t="str">
            <v>000</v>
          </cell>
          <cell r="E524">
            <v>38413</v>
          </cell>
          <cell r="G524">
            <v>20</v>
          </cell>
          <cell r="I524">
            <v>18</v>
          </cell>
          <cell r="K524">
            <v>1</v>
          </cell>
          <cell r="M524">
            <v>10</v>
          </cell>
          <cell r="O524" t="str">
            <v>002</v>
          </cell>
          <cell r="Q524">
            <v>1</v>
          </cell>
          <cell r="S524" t="str">
            <v>0.4</v>
          </cell>
          <cell r="U524" t="str">
            <v>0.05</v>
          </cell>
        </row>
        <row r="525">
          <cell r="A525" t="str">
            <v>11032000</v>
          </cell>
          <cell r="B525" t="str">
            <v>Agglom_x0002_r_x0002_s sous forme de pellets de c_x0002_r_x0002_ales</v>
          </cell>
          <cell r="C525" t="str">
            <v>000</v>
          </cell>
          <cell r="E525">
            <v>38413</v>
          </cell>
          <cell r="G525">
            <v>30</v>
          </cell>
          <cell r="I525">
            <v>18</v>
          </cell>
          <cell r="K525">
            <v>1</v>
          </cell>
          <cell r="M525">
            <v>10</v>
          </cell>
          <cell r="O525" t="str">
            <v>002</v>
          </cell>
          <cell r="Q525">
            <v>1</v>
          </cell>
          <cell r="S525" t="str">
            <v>0.4</v>
          </cell>
          <cell r="U525" t="str">
            <v>0.05</v>
          </cell>
        </row>
        <row r="526">
          <cell r="A526" t="str">
            <v>11041200</v>
          </cell>
          <cell r="B526" t="str">
            <v>Grains d'avoine,aplatis ou en flocons</v>
          </cell>
          <cell r="C526" t="str">
            <v>000</v>
          </cell>
          <cell r="E526">
            <v>38413</v>
          </cell>
          <cell r="G526">
            <v>20</v>
          </cell>
          <cell r="I526">
            <v>18</v>
          </cell>
          <cell r="K526">
            <v>1</v>
          </cell>
          <cell r="M526">
            <v>10</v>
          </cell>
          <cell r="O526" t="str">
            <v>002</v>
          </cell>
          <cell r="Q526">
            <v>1</v>
          </cell>
          <cell r="S526" t="str">
            <v>0.4</v>
          </cell>
          <cell r="U526" t="str">
            <v>0.05</v>
          </cell>
        </row>
        <row r="527">
          <cell r="A527" t="str">
            <v>11041900</v>
          </cell>
          <cell r="B527" t="str">
            <v>Grains de cereales autres d'avoine ,aplatis ou en flocons</v>
          </cell>
          <cell r="C527" t="str">
            <v>000</v>
          </cell>
          <cell r="E527">
            <v>38413</v>
          </cell>
          <cell r="G527">
            <v>20</v>
          </cell>
          <cell r="I527">
            <v>18</v>
          </cell>
          <cell r="K527">
            <v>1</v>
          </cell>
          <cell r="M527">
            <v>10</v>
          </cell>
          <cell r="O527" t="str">
            <v>002</v>
          </cell>
          <cell r="Q527">
            <v>1</v>
          </cell>
          <cell r="S527" t="str">
            <v>0.4</v>
          </cell>
          <cell r="U527" t="str">
            <v>0.05</v>
          </cell>
        </row>
        <row r="528">
          <cell r="A528" t="str">
            <v>11042200</v>
          </cell>
          <cell r="B528" t="str">
            <v>Grains d'avoine,travailles autrement,(mondes,perles,tranches,concasses,..)</v>
          </cell>
          <cell r="C528" t="str">
            <v>000</v>
          </cell>
          <cell r="E528">
            <v>38413</v>
          </cell>
          <cell r="G528">
            <v>20</v>
          </cell>
          <cell r="I528">
            <v>18</v>
          </cell>
          <cell r="K528">
            <v>1</v>
          </cell>
          <cell r="M528">
            <v>10</v>
          </cell>
          <cell r="O528" t="str">
            <v>002</v>
          </cell>
          <cell r="Q528">
            <v>1</v>
          </cell>
          <cell r="S528" t="str">
            <v>0.4</v>
          </cell>
          <cell r="U528" t="str">
            <v>0.05</v>
          </cell>
        </row>
        <row r="529">
          <cell r="A529" t="str">
            <v>11042300</v>
          </cell>
          <cell r="B529" t="str">
            <v>Grains de mais,travailles autrement,(mondes,perles,tranches,concasses,...)</v>
          </cell>
          <cell r="C529" t="str">
            <v>000</v>
          </cell>
          <cell r="E529">
            <v>38413</v>
          </cell>
          <cell r="G529">
            <v>20</v>
          </cell>
          <cell r="I529">
            <v>18</v>
          </cell>
          <cell r="K529">
            <v>1</v>
          </cell>
          <cell r="M529">
            <v>10</v>
          </cell>
          <cell r="O529" t="str">
            <v>002</v>
          </cell>
          <cell r="Q529">
            <v>1</v>
          </cell>
          <cell r="S529" t="str">
            <v>0.4</v>
          </cell>
          <cell r="U529" t="str">
            <v>0.05</v>
          </cell>
        </row>
        <row r="530">
          <cell r="A530" t="str">
            <v>11042900</v>
          </cell>
          <cell r="B530" t="str">
            <v>Grains de cereales autres que du 110422 _x0005_ 23 travaill_x0002_s mond_x0002_s,perl_x0002_s,tranch_x0002_s,concass_x0002_</v>
          </cell>
          <cell r="C530" t="str">
            <v>000</v>
          </cell>
          <cell r="E530">
            <v>38413</v>
          </cell>
          <cell r="G530">
            <v>20</v>
          </cell>
          <cell r="I530">
            <v>18</v>
          </cell>
          <cell r="K530">
            <v>1</v>
          </cell>
          <cell r="M530">
            <v>10</v>
          </cell>
          <cell r="O530" t="str">
            <v>002</v>
          </cell>
          <cell r="Q530">
            <v>1</v>
          </cell>
          <cell r="S530" t="str">
            <v>0.4</v>
          </cell>
          <cell r="U530" t="str">
            <v>0.05</v>
          </cell>
        </row>
        <row r="531">
          <cell r="A531" t="str">
            <v>11043000</v>
          </cell>
          <cell r="B531" t="str">
            <v>Germes d'autres cereales,entiers,aplatis,en flocons ou moulus</v>
          </cell>
          <cell r="C531" t="str">
            <v>000</v>
          </cell>
          <cell r="E531">
            <v>38413</v>
          </cell>
          <cell r="G531">
            <v>20</v>
          </cell>
          <cell r="I531">
            <v>18</v>
          </cell>
          <cell r="K531">
            <v>1</v>
          </cell>
          <cell r="M531">
            <v>10</v>
          </cell>
          <cell r="O531" t="str">
            <v>002</v>
          </cell>
          <cell r="Q531">
            <v>1</v>
          </cell>
          <cell r="S531" t="str">
            <v>0.4</v>
          </cell>
          <cell r="U531" t="str">
            <v>0.05</v>
          </cell>
        </row>
        <row r="532">
          <cell r="A532" t="str">
            <v>11051000</v>
          </cell>
          <cell r="B532" t="str">
            <v>Farine,semoule et poudre de pomme de terre</v>
          </cell>
          <cell r="C532" t="str">
            <v>000</v>
          </cell>
          <cell r="E532">
            <v>38413</v>
          </cell>
          <cell r="G532">
            <v>30</v>
          </cell>
          <cell r="I532">
            <v>18</v>
          </cell>
          <cell r="K532">
            <v>1</v>
          </cell>
          <cell r="M532">
            <v>10</v>
          </cell>
          <cell r="O532" t="str">
            <v>002</v>
          </cell>
          <cell r="Q532">
            <v>1</v>
          </cell>
          <cell r="S532" t="str">
            <v>0.4</v>
          </cell>
          <cell r="U532" t="str">
            <v>0.05</v>
          </cell>
        </row>
        <row r="533">
          <cell r="A533" t="str">
            <v>11052000</v>
          </cell>
          <cell r="B533" t="str">
            <v>Flocons, granules et aglomeres de pomme de terre</v>
          </cell>
          <cell r="C533" t="str">
            <v>000</v>
          </cell>
          <cell r="E533">
            <v>38413</v>
          </cell>
          <cell r="G533">
            <v>30</v>
          </cell>
          <cell r="I533">
            <v>18</v>
          </cell>
          <cell r="K533">
            <v>1</v>
          </cell>
          <cell r="M533">
            <v>10</v>
          </cell>
          <cell r="O533" t="str">
            <v>002</v>
          </cell>
          <cell r="Q533">
            <v>1</v>
          </cell>
          <cell r="S533" t="str">
            <v>0.4</v>
          </cell>
          <cell r="U533" t="str">
            <v>0.05</v>
          </cell>
        </row>
        <row r="534">
          <cell r="A534" t="str">
            <v>11061000</v>
          </cell>
          <cell r="B534" t="str">
            <v>Farines et semoules des legumes a cosse du n. 07.13</v>
          </cell>
          <cell r="C534" t="str">
            <v>000</v>
          </cell>
          <cell r="E534">
            <v>38413</v>
          </cell>
          <cell r="G534">
            <v>30</v>
          </cell>
          <cell r="I534">
            <v>18</v>
          </cell>
          <cell r="K534">
            <v>1</v>
          </cell>
          <cell r="M534">
            <v>10</v>
          </cell>
          <cell r="O534" t="str">
            <v>002</v>
          </cell>
          <cell r="Q534">
            <v>1</v>
          </cell>
          <cell r="S534" t="str">
            <v>0.4</v>
          </cell>
          <cell r="U534" t="str">
            <v>0.05</v>
          </cell>
        </row>
        <row r="535">
          <cell r="A535" t="str">
            <v>11062000</v>
          </cell>
          <cell r="B535" t="str">
            <v>Farines et semoules de sagou ou des racines ou tubercules du n. 07.14</v>
          </cell>
          <cell r="C535" t="str">
            <v>000</v>
          </cell>
          <cell r="E535">
            <v>38413</v>
          </cell>
          <cell r="G535">
            <v>30</v>
          </cell>
          <cell r="I535">
            <v>0</v>
          </cell>
          <cell r="K535">
            <v>1</v>
          </cell>
          <cell r="M535">
            <v>10</v>
          </cell>
          <cell r="O535" t="str">
            <v>002</v>
          </cell>
          <cell r="Q535">
            <v>1</v>
          </cell>
          <cell r="S535" t="str">
            <v>0.4</v>
          </cell>
          <cell r="U535" t="str">
            <v>0.05</v>
          </cell>
        </row>
        <row r="536">
          <cell r="A536" t="str">
            <v>11063000</v>
          </cell>
          <cell r="B536" t="str">
            <v>Farines,semoules et poudres des fruits du chapitre 8</v>
          </cell>
          <cell r="C536" t="str">
            <v>000</v>
          </cell>
          <cell r="E536">
            <v>38413</v>
          </cell>
          <cell r="G536">
            <v>30</v>
          </cell>
          <cell r="I536">
            <v>0</v>
          </cell>
          <cell r="K536">
            <v>1</v>
          </cell>
          <cell r="M536">
            <v>10</v>
          </cell>
          <cell r="O536" t="str">
            <v>002</v>
          </cell>
          <cell r="Q536">
            <v>1</v>
          </cell>
          <cell r="S536" t="str">
            <v>0.4</v>
          </cell>
          <cell r="U536" t="str">
            <v>0.05</v>
          </cell>
        </row>
        <row r="537">
          <cell r="A537" t="str">
            <v>11071000</v>
          </cell>
          <cell r="B537" t="str">
            <v>Malt non torrefie</v>
          </cell>
          <cell r="C537" t="str">
            <v>000</v>
          </cell>
          <cell r="E537">
            <v>38413</v>
          </cell>
          <cell r="G537">
            <v>10</v>
          </cell>
          <cell r="I537">
            <v>18</v>
          </cell>
          <cell r="K537">
            <v>1</v>
          </cell>
          <cell r="M537">
            <v>10</v>
          </cell>
          <cell r="O537" t="str">
            <v>002</v>
          </cell>
          <cell r="Q537">
            <v>1</v>
          </cell>
          <cell r="S537" t="str">
            <v>0.4</v>
          </cell>
          <cell r="U537" t="str">
            <v>0.05</v>
          </cell>
        </row>
        <row r="538">
          <cell r="A538" t="str">
            <v>11072000</v>
          </cell>
          <cell r="B538" t="str">
            <v>Malt torrefie</v>
          </cell>
          <cell r="C538" t="str">
            <v>000</v>
          </cell>
          <cell r="E538">
            <v>38413</v>
          </cell>
          <cell r="G538">
            <v>10</v>
          </cell>
          <cell r="I538">
            <v>18</v>
          </cell>
          <cell r="K538">
            <v>1</v>
          </cell>
          <cell r="M538">
            <v>10</v>
          </cell>
          <cell r="O538" t="str">
            <v>002</v>
          </cell>
          <cell r="Q538">
            <v>1</v>
          </cell>
          <cell r="S538" t="str">
            <v>0.4</v>
          </cell>
          <cell r="U538" t="str">
            <v>0.05</v>
          </cell>
        </row>
        <row r="539">
          <cell r="A539" t="str">
            <v>11081100</v>
          </cell>
          <cell r="B539" t="str">
            <v>Amidon de froment(ble)</v>
          </cell>
          <cell r="C539" t="str">
            <v>000</v>
          </cell>
          <cell r="E539">
            <v>38413</v>
          </cell>
          <cell r="G539">
            <v>30</v>
          </cell>
          <cell r="I539">
            <v>18</v>
          </cell>
          <cell r="K539">
            <v>1</v>
          </cell>
          <cell r="M539">
            <v>10</v>
          </cell>
          <cell r="O539" t="str">
            <v>002</v>
          </cell>
          <cell r="Q539">
            <v>1</v>
          </cell>
          <cell r="S539" t="str">
            <v>0.4</v>
          </cell>
          <cell r="U539" t="str">
            <v>0.05</v>
          </cell>
        </row>
        <row r="540">
          <cell r="A540" t="str">
            <v>11081200</v>
          </cell>
          <cell r="B540" t="str">
            <v>Amidon de mais</v>
          </cell>
          <cell r="C540" t="str">
            <v>000</v>
          </cell>
          <cell r="E540">
            <v>38413</v>
          </cell>
          <cell r="G540">
            <v>10</v>
          </cell>
          <cell r="I540">
            <v>18</v>
          </cell>
          <cell r="K540">
            <v>1</v>
          </cell>
          <cell r="M540">
            <v>10</v>
          </cell>
          <cell r="O540" t="str">
            <v>002</v>
          </cell>
          <cell r="Q540">
            <v>1</v>
          </cell>
          <cell r="S540" t="str">
            <v>0.4</v>
          </cell>
          <cell r="U540" t="str">
            <v>0.05</v>
          </cell>
        </row>
        <row r="541">
          <cell r="A541" t="str">
            <v>11081300</v>
          </cell>
          <cell r="B541" t="str">
            <v>Fecule  de pomme de terre</v>
          </cell>
          <cell r="C541" t="str">
            <v>000</v>
          </cell>
          <cell r="E541">
            <v>38413</v>
          </cell>
          <cell r="G541">
            <v>10</v>
          </cell>
          <cell r="I541">
            <v>0</v>
          </cell>
          <cell r="K541">
            <v>1</v>
          </cell>
          <cell r="M541">
            <v>10</v>
          </cell>
          <cell r="O541" t="str">
            <v>002</v>
          </cell>
          <cell r="Q541">
            <v>1</v>
          </cell>
          <cell r="S541" t="str">
            <v>0.4</v>
          </cell>
          <cell r="U541" t="str">
            <v>0.05</v>
          </cell>
        </row>
        <row r="542">
          <cell r="A542" t="str">
            <v>11081400</v>
          </cell>
          <cell r="B542" t="str">
            <v>Fecule  de manioc(cassave)</v>
          </cell>
          <cell r="C542" t="str">
            <v>000</v>
          </cell>
          <cell r="E542">
            <v>38413</v>
          </cell>
          <cell r="G542">
            <v>30</v>
          </cell>
          <cell r="I542">
            <v>0</v>
          </cell>
          <cell r="K542">
            <v>1</v>
          </cell>
          <cell r="M542">
            <v>10</v>
          </cell>
          <cell r="O542" t="str">
            <v>002</v>
          </cell>
          <cell r="Q542">
            <v>1</v>
          </cell>
          <cell r="S542" t="str">
            <v>0.4</v>
          </cell>
          <cell r="U542" t="str">
            <v>0.05</v>
          </cell>
        </row>
        <row r="543">
          <cell r="A543" t="str">
            <v>11081900</v>
          </cell>
          <cell r="B543" t="str">
            <v>Amidons et fecules autres que du 110811 a 110814</v>
          </cell>
          <cell r="C543" t="str">
            <v>000</v>
          </cell>
          <cell r="E543">
            <v>38413</v>
          </cell>
          <cell r="G543">
            <v>30</v>
          </cell>
          <cell r="I543">
            <v>0</v>
          </cell>
          <cell r="K543">
            <v>1</v>
          </cell>
          <cell r="M543">
            <v>10</v>
          </cell>
          <cell r="O543" t="str">
            <v>002</v>
          </cell>
          <cell r="Q543">
            <v>1</v>
          </cell>
          <cell r="S543" t="str">
            <v>0.4</v>
          </cell>
          <cell r="U543" t="str">
            <v>0.05</v>
          </cell>
        </row>
        <row r="544">
          <cell r="A544" t="str">
            <v>11082000</v>
          </cell>
          <cell r="B544" t="str">
            <v>Inuline</v>
          </cell>
          <cell r="C544" t="str">
            <v>000</v>
          </cell>
          <cell r="E544">
            <v>38413</v>
          </cell>
          <cell r="G544">
            <v>10</v>
          </cell>
          <cell r="I544">
            <v>18</v>
          </cell>
          <cell r="K544">
            <v>1</v>
          </cell>
          <cell r="M544">
            <v>10</v>
          </cell>
          <cell r="O544" t="str">
            <v>002</v>
          </cell>
          <cell r="Q544">
            <v>1</v>
          </cell>
          <cell r="S544" t="str">
            <v>0.4</v>
          </cell>
          <cell r="U544" t="str">
            <v>0.05</v>
          </cell>
        </row>
        <row r="545">
          <cell r="A545" t="str">
            <v>11090000</v>
          </cell>
          <cell r="B545" t="str">
            <v>Gluten de froment (ble), meme a l'etat sec.</v>
          </cell>
          <cell r="C545" t="str">
            <v>000</v>
          </cell>
          <cell r="E545">
            <v>38413</v>
          </cell>
          <cell r="G545">
            <v>10</v>
          </cell>
          <cell r="I545">
            <v>0</v>
          </cell>
          <cell r="K545">
            <v>1</v>
          </cell>
          <cell r="M545">
            <v>10</v>
          </cell>
          <cell r="O545" t="str">
            <v>002</v>
          </cell>
          <cell r="Q545">
            <v>1</v>
          </cell>
          <cell r="S545" t="str">
            <v>0.4</v>
          </cell>
          <cell r="U545" t="str">
            <v>0.05</v>
          </cell>
        </row>
        <row r="546">
          <cell r="A546" t="str">
            <v>12010000</v>
          </cell>
          <cell r="B546" t="str">
            <v>Feves de soja,meme concassees</v>
          </cell>
          <cell r="C546" t="str">
            <v>000</v>
          </cell>
          <cell r="E546">
            <v>38413</v>
          </cell>
          <cell r="G546">
            <v>10</v>
          </cell>
          <cell r="I546">
            <v>0</v>
          </cell>
          <cell r="K546">
            <v>1</v>
          </cell>
          <cell r="M546">
            <v>10</v>
          </cell>
          <cell r="O546" t="str">
            <v>002</v>
          </cell>
          <cell r="Q546">
            <v>1</v>
          </cell>
          <cell r="S546" t="str">
            <v>0.4</v>
          </cell>
          <cell r="U546" t="str">
            <v>0.05</v>
          </cell>
        </row>
        <row r="547">
          <cell r="A547" t="str">
            <v>12021010</v>
          </cell>
          <cell r="B547" t="str">
            <v>Arachides d'huilerie</v>
          </cell>
          <cell r="C547" t="str">
            <v>000</v>
          </cell>
          <cell r="E547">
            <v>38413</v>
          </cell>
          <cell r="G547">
            <v>30</v>
          </cell>
          <cell r="I547">
            <v>10</v>
          </cell>
          <cell r="K547">
            <v>1</v>
          </cell>
          <cell r="M547">
            <v>10</v>
          </cell>
          <cell r="O547" t="str">
            <v>002</v>
          </cell>
          <cell r="Q547">
            <v>1</v>
          </cell>
          <cell r="S547" t="str">
            <v>0.4</v>
          </cell>
          <cell r="U547" t="str">
            <v>0.05</v>
          </cell>
        </row>
        <row r="548">
          <cell r="A548" t="str">
            <v>12021090</v>
          </cell>
          <cell r="B548" t="str">
            <v>Arachides en coques non grill_x0002_s autres que pour huilerie</v>
          </cell>
          <cell r="C548" t="str">
            <v>000</v>
          </cell>
          <cell r="E548">
            <v>38413</v>
          </cell>
          <cell r="G548">
            <v>30</v>
          </cell>
          <cell r="I548">
            <v>18</v>
          </cell>
          <cell r="K548">
            <v>1</v>
          </cell>
          <cell r="M548">
            <v>10</v>
          </cell>
          <cell r="O548" t="str">
            <v>002</v>
          </cell>
          <cell r="Q548">
            <v>1</v>
          </cell>
          <cell r="S548" t="str">
            <v>0.4</v>
          </cell>
          <cell r="U548" t="str">
            <v>0.05</v>
          </cell>
        </row>
        <row r="549">
          <cell r="A549" t="str">
            <v>12022000</v>
          </cell>
          <cell r="B549" t="str">
            <v>Arachides,non grillees,decortiquees, meme concassees</v>
          </cell>
          <cell r="C549" t="str">
            <v>000</v>
          </cell>
          <cell r="E549">
            <v>38413</v>
          </cell>
          <cell r="G549">
            <v>30</v>
          </cell>
          <cell r="I549">
            <v>10</v>
          </cell>
          <cell r="K549">
            <v>1</v>
          </cell>
          <cell r="M549">
            <v>10</v>
          </cell>
          <cell r="O549" t="str">
            <v>002</v>
          </cell>
          <cell r="Q549">
            <v>1</v>
          </cell>
          <cell r="S549" t="str">
            <v>0.4</v>
          </cell>
          <cell r="U549" t="str">
            <v>0.05</v>
          </cell>
        </row>
        <row r="550">
          <cell r="A550" t="str">
            <v>12030000</v>
          </cell>
          <cell r="B550" t="str">
            <v>Coprah</v>
          </cell>
          <cell r="C550" t="str">
            <v>000</v>
          </cell>
          <cell r="E550">
            <v>38413</v>
          </cell>
          <cell r="G550">
            <v>10</v>
          </cell>
          <cell r="I550">
            <v>18</v>
          </cell>
          <cell r="K550">
            <v>1</v>
          </cell>
          <cell r="M550">
            <v>10</v>
          </cell>
          <cell r="O550" t="str">
            <v>002</v>
          </cell>
          <cell r="Q550">
            <v>1</v>
          </cell>
          <cell r="S550" t="str">
            <v>0.4</v>
          </cell>
          <cell r="U550" t="str">
            <v>0.05</v>
          </cell>
        </row>
        <row r="551">
          <cell r="A551" t="str">
            <v>12040000</v>
          </cell>
          <cell r="B551" t="str">
            <v>Graines de lin, meme concassees</v>
          </cell>
          <cell r="C551" t="str">
            <v>000</v>
          </cell>
          <cell r="E551">
            <v>38413</v>
          </cell>
          <cell r="G551">
            <v>10</v>
          </cell>
          <cell r="I551">
            <v>18</v>
          </cell>
          <cell r="K551">
            <v>1</v>
          </cell>
          <cell r="M551">
            <v>10</v>
          </cell>
          <cell r="O551" t="str">
            <v>002</v>
          </cell>
          <cell r="Q551">
            <v>1</v>
          </cell>
          <cell r="S551" t="str">
            <v>0.4</v>
          </cell>
          <cell r="U551" t="str">
            <v>0.05</v>
          </cell>
        </row>
        <row r="552">
          <cell r="A552" t="str">
            <v>12051000</v>
          </cell>
          <cell r="B552" t="str">
            <v>Graines de navette ou de colza _x0005_ faible teneur en acide _x0002_rucique</v>
          </cell>
          <cell r="C552" t="str">
            <v>000</v>
          </cell>
          <cell r="E552">
            <v>38413</v>
          </cell>
          <cell r="G552">
            <v>10</v>
          </cell>
          <cell r="I552">
            <v>18</v>
          </cell>
          <cell r="K552">
            <v>1</v>
          </cell>
          <cell r="M552">
            <v>10</v>
          </cell>
          <cell r="O552" t="str">
            <v>002</v>
          </cell>
          <cell r="Q552">
            <v>1</v>
          </cell>
          <cell r="S552" t="str">
            <v>0.4</v>
          </cell>
          <cell r="U552" t="str">
            <v>0.05</v>
          </cell>
        </row>
        <row r="553">
          <cell r="A553" t="str">
            <v>12059000</v>
          </cell>
          <cell r="B553" t="str">
            <v>Graines de navette ou de colza _x0005_ forte teneur en acide _x0002_rucique</v>
          </cell>
          <cell r="C553" t="str">
            <v>000</v>
          </cell>
          <cell r="E553">
            <v>38413</v>
          </cell>
          <cell r="G553">
            <v>10</v>
          </cell>
          <cell r="I553">
            <v>18</v>
          </cell>
          <cell r="K553">
            <v>1</v>
          </cell>
          <cell r="M553">
            <v>10</v>
          </cell>
          <cell r="O553" t="str">
            <v>002</v>
          </cell>
          <cell r="Q553">
            <v>1</v>
          </cell>
          <cell r="S553" t="str">
            <v>0.4</v>
          </cell>
          <cell r="U553" t="str">
            <v>0.05</v>
          </cell>
        </row>
        <row r="554">
          <cell r="A554" t="str">
            <v>12060000</v>
          </cell>
          <cell r="B554" t="str">
            <v>Graines de tournesol, meme concassees</v>
          </cell>
          <cell r="C554" t="str">
            <v>000</v>
          </cell>
          <cell r="E554">
            <v>38413</v>
          </cell>
          <cell r="G554">
            <v>10</v>
          </cell>
          <cell r="I554">
            <v>18</v>
          </cell>
          <cell r="K554">
            <v>1</v>
          </cell>
          <cell r="M554">
            <v>10</v>
          </cell>
          <cell r="O554" t="str">
            <v>002</v>
          </cell>
          <cell r="Q554">
            <v>1</v>
          </cell>
          <cell r="S554" t="str">
            <v>0.4</v>
          </cell>
          <cell r="U554" t="str">
            <v>0.05</v>
          </cell>
        </row>
        <row r="555">
          <cell r="A555" t="str">
            <v>12071000</v>
          </cell>
          <cell r="B555" t="str">
            <v>Noix et amandes de palmiste,meme concassees</v>
          </cell>
          <cell r="C555" t="str">
            <v>000</v>
          </cell>
          <cell r="E555">
            <v>38413</v>
          </cell>
          <cell r="G555">
            <v>10</v>
          </cell>
          <cell r="I555">
            <v>18</v>
          </cell>
          <cell r="K555">
            <v>1</v>
          </cell>
          <cell r="M555">
            <v>10</v>
          </cell>
          <cell r="O555" t="str">
            <v>002</v>
          </cell>
          <cell r="Q555">
            <v>1</v>
          </cell>
          <cell r="S555" t="str">
            <v>0.4</v>
          </cell>
          <cell r="U555" t="str">
            <v>0.05</v>
          </cell>
        </row>
        <row r="556">
          <cell r="A556" t="str">
            <v>12072000</v>
          </cell>
          <cell r="B556" t="str">
            <v>Graines de coton,meme concassees</v>
          </cell>
          <cell r="C556" t="str">
            <v>000</v>
          </cell>
          <cell r="E556">
            <v>38413</v>
          </cell>
          <cell r="G556">
            <v>10</v>
          </cell>
          <cell r="I556">
            <v>18</v>
          </cell>
          <cell r="K556">
            <v>1</v>
          </cell>
          <cell r="M556">
            <v>10</v>
          </cell>
          <cell r="O556" t="str">
            <v>002</v>
          </cell>
          <cell r="Q556">
            <v>1</v>
          </cell>
          <cell r="S556" t="str">
            <v>0.4</v>
          </cell>
          <cell r="U556" t="str">
            <v>0.05</v>
          </cell>
        </row>
        <row r="557">
          <cell r="A557" t="str">
            <v>12073000</v>
          </cell>
          <cell r="B557" t="str">
            <v>Graines de ricin,meme concassees</v>
          </cell>
          <cell r="C557" t="str">
            <v>000</v>
          </cell>
          <cell r="E557">
            <v>38413</v>
          </cell>
          <cell r="G557">
            <v>10</v>
          </cell>
          <cell r="I557">
            <v>18</v>
          </cell>
          <cell r="K557">
            <v>1</v>
          </cell>
          <cell r="M557">
            <v>10</v>
          </cell>
          <cell r="O557" t="str">
            <v>002</v>
          </cell>
          <cell r="Q557">
            <v>1</v>
          </cell>
          <cell r="S557" t="str">
            <v>0.4</v>
          </cell>
          <cell r="U557" t="str">
            <v>0.05</v>
          </cell>
        </row>
        <row r="558">
          <cell r="A558" t="str">
            <v>12074000</v>
          </cell>
          <cell r="B558" t="str">
            <v>Graines de sesame, meme concassees</v>
          </cell>
          <cell r="C558" t="str">
            <v>000</v>
          </cell>
          <cell r="E558">
            <v>38413</v>
          </cell>
          <cell r="G558">
            <v>10</v>
          </cell>
          <cell r="I558">
            <v>18</v>
          </cell>
          <cell r="K558">
            <v>1</v>
          </cell>
          <cell r="M558">
            <v>10</v>
          </cell>
          <cell r="O558" t="str">
            <v>002</v>
          </cell>
          <cell r="Q558">
            <v>1</v>
          </cell>
          <cell r="S558" t="str">
            <v>0.4</v>
          </cell>
          <cell r="U558" t="str">
            <v>0.05</v>
          </cell>
        </row>
        <row r="559">
          <cell r="A559" t="str">
            <v>12075000</v>
          </cell>
          <cell r="B559" t="str">
            <v>Graines de moutarde,meme concassees</v>
          </cell>
          <cell r="C559" t="str">
            <v>000</v>
          </cell>
          <cell r="E559">
            <v>38413</v>
          </cell>
          <cell r="G559">
            <v>10</v>
          </cell>
          <cell r="I559">
            <v>18</v>
          </cell>
          <cell r="K559">
            <v>1</v>
          </cell>
          <cell r="M559">
            <v>10</v>
          </cell>
          <cell r="O559" t="str">
            <v>002</v>
          </cell>
          <cell r="Q559">
            <v>1</v>
          </cell>
          <cell r="S559" t="str">
            <v>0.4</v>
          </cell>
          <cell r="U559" t="str">
            <v>0.05</v>
          </cell>
        </row>
        <row r="560">
          <cell r="A560" t="str">
            <v>12076000</v>
          </cell>
          <cell r="B560" t="str">
            <v>Graines de carthame,meme concassees</v>
          </cell>
          <cell r="C560" t="str">
            <v>000</v>
          </cell>
          <cell r="E560">
            <v>38413</v>
          </cell>
          <cell r="G560">
            <v>10</v>
          </cell>
          <cell r="I560">
            <v>18</v>
          </cell>
          <cell r="K560">
            <v>1</v>
          </cell>
          <cell r="M560">
            <v>10</v>
          </cell>
          <cell r="O560" t="str">
            <v>002</v>
          </cell>
          <cell r="Q560">
            <v>1</v>
          </cell>
          <cell r="S560" t="str">
            <v>0.4</v>
          </cell>
          <cell r="U560" t="str">
            <v>0.05</v>
          </cell>
        </row>
        <row r="561">
          <cell r="A561" t="str">
            <v>12079100</v>
          </cell>
          <cell r="B561" t="str">
            <v>Graines d'oeillette ou de pavot, meme concassees</v>
          </cell>
          <cell r="C561" t="str">
            <v>000</v>
          </cell>
          <cell r="E561">
            <v>38413</v>
          </cell>
          <cell r="G561">
            <v>10</v>
          </cell>
          <cell r="I561">
            <v>18</v>
          </cell>
          <cell r="K561">
            <v>1</v>
          </cell>
          <cell r="M561">
            <v>10</v>
          </cell>
          <cell r="O561" t="str">
            <v>002</v>
          </cell>
          <cell r="Q561">
            <v>1</v>
          </cell>
          <cell r="S561" t="str">
            <v>0.4</v>
          </cell>
          <cell r="U561" t="str">
            <v>0.05</v>
          </cell>
        </row>
        <row r="562">
          <cell r="A562" t="str">
            <v>12079900</v>
          </cell>
          <cell r="B562" t="str">
            <v>Gaines et fruits oleagineux, meme concasses autres que du 1201 a 120791</v>
          </cell>
          <cell r="C562" t="str">
            <v>000</v>
          </cell>
          <cell r="E562">
            <v>38413</v>
          </cell>
          <cell r="G562">
            <v>10</v>
          </cell>
          <cell r="I562">
            <v>18</v>
          </cell>
          <cell r="K562">
            <v>1</v>
          </cell>
          <cell r="M562">
            <v>10</v>
          </cell>
          <cell r="O562" t="str">
            <v>002</v>
          </cell>
          <cell r="Q562">
            <v>1</v>
          </cell>
          <cell r="S562" t="str">
            <v>0.4</v>
          </cell>
          <cell r="U562" t="str">
            <v>0.05</v>
          </cell>
        </row>
        <row r="563">
          <cell r="A563" t="str">
            <v>12081000</v>
          </cell>
          <cell r="B563" t="str">
            <v>Farine de feves de soja</v>
          </cell>
          <cell r="C563" t="str">
            <v>000</v>
          </cell>
          <cell r="E563">
            <v>38413</v>
          </cell>
          <cell r="G563">
            <v>10</v>
          </cell>
          <cell r="I563">
            <v>18</v>
          </cell>
          <cell r="K563">
            <v>1</v>
          </cell>
          <cell r="M563">
            <v>10</v>
          </cell>
          <cell r="O563" t="str">
            <v>002</v>
          </cell>
          <cell r="Q563">
            <v>1</v>
          </cell>
          <cell r="S563" t="str">
            <v>0.4</v>
          </cell>
          <cell r="U563" t="str">
            <v>0.05</v>
          </cell>
        </row>
        <row r="564">
          <cell r="A564" t="str">
            <v>12089000</v>
          </cell>
          <cell r="B564" t="str">
            <v>Farines de graines ou fruits oleagineux (moutarde et soja exclus)</v>
          </cell>
          <cell r="C564" t="str">
            <v>000</v>
          </cell>
          <cell r="E564">
            <v>38413</v>
          </cell>
          <cell r="G564">
            <v>10</v>
          </cell>
          <cell r="I564">
            <v>18</v>
          </cell>
          <cell r="K564">
            <v>1</v>
          </cell>
          <cell r="M564">
            <v>10</v>
          </cell>
          <cell r="O564" t="str">
            <v>002</v>
          </cell>
          <cell r="Q564">
            <v>1</v>
          </cell>
          <cell r="S564" t="str">
            <v>0.4</v>
          </cell>
          <cell r="U564" t="str">
            <v>0.05</v>
          </cell>
        </row>
        <row r="565">
          <cell r="A565" t="str">
            <v>12091000</v>
          </cell>
          <cell r="B565" t="str">
            <v>Graines de betteraves _x0005_ sucre _x0005_ ensemencer</v>
          </cell>
          <cell r="C565" t="str">
            <v>000</v>
          </cell>
          <cell r="E565">
            <v>38413</v>
          </cell>
          <cell r="G565">
            <v>5</v>
          </cell>
          <cell r="I565">
            <v>0</v>
          </cell>
          <cell r="K565">
            <v>1</v>
          </cell>
          <cell r="M565">
            <v>10</v>
          </cell>
          <cell r="O565" t="str">
            <v>002</v>
          </cell>
          <cell r="Q565">
            <v>1</v>
          </cell>
          <cell r="S565" t="str">
            <v>0.4</v>
          </cell>
          <cell r="U565" t="str">
            <v>0.05</v>
          </cell>
        </row>
        <row r="566">
          <cell r="A566" t="str">
            <v>12092100</v>
          </cell>
          <cell r="B566" t="str">
            <v>Graines forragres de luzerne, _x0005_ ensemencer</v>
          </cell>
          <cell r="C566" t="str">
            <v>000</v>
          </cell>
          <cell r="E566">
            <v>38413</v>
          </cell>
          <cell r="G566">
            <v>5</v>
          </cell>
          <cell r="I566">
            <v>0</v>
          </cell>
          <cell r="K566">
            <v>1</v>
          </cell>
          <cell r="M566">
            <v>10</v>
          </cell>
          <cell r="O566" t="str">
            <v>002</v>
          </cell>
          <cell r="Q566">
            <v>1</v>
          </cell>
          <cell r="S566" t="str">
            <v>0.4</v>
          </cell>
          <cell r="U566" t="str">
            <v>0.05</v>
          </cell>
        </row>
        <row r="567">
          <cell r="A567" t="str">
            <v>12092200</v>
          </cell>
          <cell r="B567" t="str">
            <v>Graines de trefle, a ensemencer</v>
          </cell>
          <cell r="C567" t="str">
            <v>000</v>
          </cell>
          <cell r="E567">
            <v>38413</v>
          </cell>
          <cell r="G567">
            <v>5</v>
          </cell>
          <cell r="I567">
            <v>0</v>
          </cell>
          <cell r="K567">
            <v>1</v>
          </cell>
          <cell r="M567">
            <v>10</v>
          </cell>
          <cell r="O567" t="str">
            <v>002</v>
          </cell>
          <cell r="Q567">
            <v>1</v>
          </cell>
          <cell r="S567" t="str">
            <v>0.4</v>
          </cell>
          <cell r="U567" t="str">
            <v>0.05</v>
          </cell>
        </row>
        <row r="568">
          <cell r="A568" t="str">
            <v>12092300</v>
          </cell>
          <cell r="B568" t="str">
            <v>Graines de fetuque, a ensemencer</v>
          </cell>
          <cell r="C568" t="str">
            <v>000</v>
          </cell>
          <cell r="E568">
            <v>38413</v>
          </cell>
          <cell r="G568">
            <v>5</v>
          </cell>
          <cell r="I568">
            <v>0</v>
          </cell>
          <cell r="K568">
            <v>1</v>
          </cell>
          <cell r="M568">
            <v>10</v>
          </cell>
          <cell r="O568" t="str">
            <v>002</v>
          </cell>
          <cell r="Q568">
            <v>1</v>
          </cell>
          <cell r="S568" t="str">
            <v>0.4</v>
          </cell>
          <cell r="U568" t="str">
            <v>0.05</v>
          </cell>
        </row>
        <row r="569">
          <cell r="A569" t="str">
            <v>12092400</v>
          </cell>
          <cell r="B569" t="str">
            <v>Graines de paturin des pres du kentucky,a ensemencer</v>
          </cell>
          <cell r="C569" t="str">
            <v>000</v>
          </cell>
          <cell r="E569">
            <v>38413</v>
          </cell>
          <cell r="G569">
            <v>5</v>
          </cell>
          <cell r="I569">
            <v>0</v>
          </cell>
          <cell r="K569">
            <v>1</v>
          </cell>
          <cell r="M569">
            <v>10</v>
          </cell>
          <cell r="O569" t="str">
            <v>002</v>
          </cell>
          <cell r="Q569">
            <v>1</v>
          </cell>
          <cell r="S569" t="str">
            <v>0.4</v>
          </cell>
          <cell r="U569" t="str">
            <v>0.05</v>
          </cell>
        </row>
        <row r="570">
          <cell r="A570" t="str">
            <v>12092500</v>
          </cell>
          <cell r="B570" t="str">
            <v>Graines de ray gras,a ensemencer</v>
          </cell>
          <cell r="C570" t="str">
            <v>000</v>
          </cell>
          <cell r="E570">
            <v>38413</v>
          </cell>
          <cell r="G570">
            <v>5</v>
          </cell>
          <cell r="I570">
            <v>0</v>
          </cell>
          <cell r="K570">
            <v>1</v>
          </cell>
          <cell r="M570">
            <v>10</v>
          </cell>
          <cell r="O570" t="str">
            <v>002</v>
          </cell>
          <cell r="Q570">
            <v>1</v>
          </cell>
          <cell r="S570" t="str">
            <v>0.4</v>
          </cell>
          <cell r="U570" t="str">
            <v>0.05</v>
          </cell>
        </row>
        <row r="571">
          <cell r="A571" t="str">
            <v>12092600</v>
          </cell>
          <cell r="B571" t="str">
            <v>Graines de fleole des pres,a ensemencer</v>
          </cell>
          <cell r="C571" t="str">
            <v>000</v>
          </cell>
          <cell r="E571">
            <v>38413</v>
          </cell>
          <cell r="G571">
            <v>5</v>
          </cell>
          <cell r="I571">
            <v>0</v>
          </cell>
          <cell r="K571">
            <v>1</v>
          </cell>
          <cell r="M571">
            <v>10</v>
          </cell>
          <cell r="O571" t="str">
            <v>002</v>
          </cell>
          <cell r="Q571">
            <v>1</v>
          </cell>
          <cell r="S571" t="str">
            <v>0.4</v>
          </cell>
          <cell r="U571" t="str">
            <v>0.05</v>
          </cell>
        </row>
        <row r="572">
          <cell r="A572" t="str">
            <v>12092900</v>
          </cell>
          <cell r="B572" t="str">
            <v>Graines fourrageres,a ensemencer(autres que du 120919 a 120926)</v>
          </cell>
          <cell r="C572" t="str">
            <v>000</v>
          </cell>
          <cell r="E572">
            <v>38413</v>
          </cell>
          <cell r="G572">
            <v>5</v>
          </cell>
          <cell r="I572">
            <v>0</v>
          </cell>
          <cell r="K572">
            <v>1</v>
          </cell>
          <cell r="M572">
            <v>10</v>
          </cell>
          <cell r="O572" t="str">
            <v>002</v>
          </cell>
          <cell r="Q572">
            <v>1</v>
          </cell>
          <cell r="S572" t="str">
            <v>0.4</v>
          </cell>
          <cell r="U572" t="str">
            <v>0.05</v>
          </cell>
        </row>
        <row r="573">
          <cell r="A573" t="str">
            <v>12093000</v>
          </cell>
          <cell r="B573" t="str">
            <v>Graines des plantes herbacees utilisees pour leurs fleurs,a ensemencer</v>
          </cell>
          <cell r="C573" t="str">
            <v>000</v>
          </cell>
          <cell r="E573">
            <v>38413</v>
          </cell>
          <cell r="G573">
            <v>5</v>
          </cell>
          <cell r="I573">
            <v>0</v>
          </cell>
          <cell r="K573">
            <v>1</v>
          </cell>
          <cell r="M573">
            <v>10</v>
          </cell>
          <cell r="O573" t="str">
            <v>002</v>
          </cell>
          <cell r="Q573">
            <v>1</v>
          </cell>
          <cell r="S573" t="str">
            <v>0.4</v>
          </cell>
          <cell r="U573" t="str">
            <v>0.05</v>
          </cell>
        </row>
        <row r="574">
          <cell r="A574" t="str">
            <v>12099100</v>
          </cell>
          <cell r="B574" t="str">
            <v>Graines de legumes, a ensemencer</v>
          </cell>
          <cell r="C574" t="str">
            <v>000</v>
          </cell>
          <cell r="E574">
            <v>38413</v>
          </cell>
          <cell r="G574">
            <v>5</v>
          </cell>
          <cell r="I574">
            <v>0</v>
          </cell>
          <cell r="K574">
            <v>1</v>
          </cell>
          <cell r="M574">
            <v>10</v>
          </cell>
          <cell r="O574" t="str">
            <v>002</v>
          </cell>
          <cell r="Q574">
            <v>1</v>
          </cell>
          <cell r="S574" t="str">
            <v>0.4</v>
          </cell>
          <cell r="U574" t="str">
            <v>0.05</v>
          </cell>
        </row>
        <row r="575">
          <cell r="A575" t="str">
            <v>12099900</v>
          </cell>
          <cell r="B575" t="str">
            <v>Graines, fruits et spores, a ensemencer ndnca</v>
          </cell>
          <cell r="C575" t="str">
            <v>000</v>
          </cell>
          <cell r="E575">
            <v>38413</v>
          </cell>
          <cell r="G575">
            <v>5</v>
          </cell>
          <cell r="I575">
            <v>0</v>
          </cell>
          <cell r="K575">
            <v>1</v>
          </cell>
          <cell r="M575">
            <v>10</v>
          </cell>
          <cell r="O575" t="str">
            <v>002</v>
          </cell>
          <cell r="Q575">
            <v>1</v>
          </cell>
          <cell r="S575" t="str">
            <v>0.4</v>
          </cell>
          <cell r="U575" t="str">
            <v>0.05</v>
          </cell>
        </row>
        <row r="576">
          <cell r="A576" t="str">
            <v>12101000</v>
          </cell>
          <cell r="B576" t="str">
            <v>Cones de houblon,non broyes ni moules ni sous forme de pellets</v>
          </cell>
          <cell r="C576" t="str">
            <v>000</v>
          </cell>
          <cell r="E576">
            <v>38413</v>
          </cell>
          <cell r="G576">
            <v>10</v>
          </cell>
          <cell r="I576">
            <v>18</v>
          </cell>
          <cell r="K576">
            <v>1</v>
          </cell>
          <cell r="M576">
            <v>10</v>
          </cell>
          <cell r="O576" t="str">
            <v>002</v>
          </cell>
          <cell r="Q576">
            <v>1</v>
          </cell>
          <cell r="S576" t="str">
            <v>0.4</v>
          </cell>
          <cell r="U576" t="str">
            <v>0.05</v>
          </cell>
        </row>
        <row r="577">
          <cell r="A577" t="str">
            <v>12102000</v>
          </cell>
          <cell r="B577" t="str">
            <v>Cones de houblon, broyes, moulus ou sous forme de pellets; lupuline</v>
          </cell>
          <cell r="C577" t="str">
            <v>000</v>
          </cell>
          <cell r="E577">
            <v>38413</v>
          </cell>
          <cell r="G577">
            <v>10</v>
          </cell>
          <cell r="I577">
            <v>18</v>
          </cell>
          <cell r="K577">
            <v>1</v>
          </cell>
          <cell r="M577">
            <v>10</v>
          </cell>
          <cell r="O577" t="str">
            <v>002</v>
          </cell>
          <cell r="Q577">
            <v>1</v>
          </cell>
          <cell r="S577" t="str">
            <v>0.4</v>
          </cell>
          <cell r="U577" t="str">
            <v>0.05</v>
          </cell>
        </row>
        <row r="578">
          <cell r="A578" t="str">
            <v>12111000</v>
          </cell>
          <cell r="B578" t="str">
            <v>Racines de reglisse</v>
          </cell>
          <cell r="C578" t="str">
            <v>000</v>
          </cell>
          <cell r="E578">
            <v>38413</v>
          </cell>
          <cell r="G578">
            <v>10</v>
          </cell>
          <cell r="I578">
            <v>18</v>
          </cell>
          <cell r="K578">
            <v>1</v>
          </cell>
          <cell r="M578">
            <v>10</v>
          </cell>
          <cell r="O578" t="str">
            <v>002</v>
          </cell>
          <cell r="Q578">
            <v>1</v>
          </cell>
          <cell r="S578" t="str">
            <v>0.4</v>
          </cell>
          <cell r="U578" t="str">
            <v>0.05</v>
          </cell>
        </row>
        <row r="579">
          <cell r="A579" t="str">
            <v>12112000</v>
          </cell>
          <cell r="B579" t="str">
            <v>Racines de ginseng</v>
          </cell>
          <cell r="C579" t="str">
            <v>000</v>
          </cell>
          <cell r="E579">
            <v>38413</v>
          </cell>
          <cell r="G579">
            <v>10</v>
          </cell>
          <cell r="I579">
            <v>18</v>
          </cell>
          <cell r="K579">
            <v>1</v>
          </cell>
          <cell r="M579">
            <v>10</v>
          </cell>
          <cell r="O579" t="str">
            <v>002</v>
          </cell>
          <cell r="Q579">
            <v>1</v>
          </cell>
          <cell r="S579" t="str">
            <v>0.4</v>
          </cell>
          <cell r="U579" t="str">
            <v>0.05</v>
          </cell>
        </row>
        <row r="580">
          <cell r="A580" t="str">
            <v>12113000</v>
          </cell>
          <cell r="B580" t="str">
            <v>Feuilles de coca</v>
          </cell>
          <cell r="C580" t="str">
            <v>000</v>
          </cell>
          <cell r="E580">
            <v>38413</v>
          </cell>
          <cell r="G580">
            <v>10</v>
          </cell>
          <cell r="I580">
            <v>18</v>
          </cell>
          <cell r="K580">
            <v>1</v>
          </cell>
          <cell r="M580">
            <v>10</v>
          </cell>
          <cell r="O580" t="str">
            <v>002</v>
          </cell>
          <cell r="Q580">
            <v>1</v>
          </cell>
          <cell r="S580" t="str">
            <v>0.4</v>
          </cell>
          <cell r="U580" t="str">
            <v>0.05</v>
          </cell>
        </row>
        <row r="581">
          <cell r="A581" t="str">
            <v>12114000</v>
          </cell>
          <cell r="B581" t="str">
            <v>Paille de pavot</v>
          </cell>
          <cell r="C581" t="str">
            <v>000</v>
          </cell>
          <cell r="E581">
            <v>38413</v>
          </cell>
          <cell r="G581">
            <v>10</v>
          </cell>
          <cell r="I581">
            <v>18</v>
          </cell>
          <cell r="K581">
            <v>1</v>
          </cell>
          <cell r="M581">
            <v>10</v>
          </cell>
          <cell r="O581" t="str">
            <v>002</v>
          </cell>
          <cell r="Q581">
            <v>1</v>
          </cell>
          <cell r="S581" t="str">
            <v>0.4</v>
          </cell>
          <cell r="U581" t="str">
            <v>0.05</v>
          </cell>
        </row>
        <row r="582">
          <cell r="A582" t="str">
            <v>12119011</v>
          </cell>
          <cell r="B582" t="str">
            <v>Ecorces de quinquina</v>
          </cell>
          <cell r="C582" t="str">
            <v>000</v>
          </cell>
          <cell r="E582">
            <v>38413</v>
          </cell>
          <cell r="G582">
            <v>10</v>
          </cell>
          <cell r="I582">
            <v>18</v>
          </cell>
          <cell r="K582">
            <v>1</v>
          </cell>
          <cell r="M582">
            <v>10</v>
          </cell>
          <cell r="O582" t="str">
            <v>002</v>
          </cell>
          <cell r="Q582">
            <v>1</v>
          </cell>
          <cell r="S582" t="str">
            <v>0.4</v>
          </cell>
          <cell r="U582" t="str">
            <v>0.05</v>
          </cell>
        </row>
        <row r="583">
          <cell r="A583" t="str">
            <v>12119012</v>
          </cell>
          <cell r="B583" t="str">
            <v>Ecorces de yohimb_x0002_</v>
          </cell>
          <cell r="C583" t="str">
            <v>000</v>
          </cell>
          <cell r="E583">
            <v>38413</v>
          </cell>
          <cell r="G583">
            <v>10</v>
          </cell>
          <cell r="I583">
            <v>18</v>
          </cell>
          <cell r="K583">
            <v>1</v>
          </cell>
          <cell r="M583">
            <v>10</v>
          </cell>
          <cell r="O583" t="str">
            <v>002</v>
          </cell>
          <cell r="Q583">
            <v>1</v>
          </cell>
          <cell r="S583" t="str">
            <v>0.4</v>
          </cell>
          <cell r="U583" t="str">
            <v>0.05</v>
          </cell>
        </row>
        <row r="584">
          <cell r="A584" t="str">
            <v>12119019</v>
          </cell>
          <cell r="B584" t="str">
            <v>Ecorces autres que du 12119011 et 12119012</v>
          </cell>
          <cell r="C584" t="str">
            <v>000</v>
          </cell>
          <cell r="E584">
            <v>38413</v>
          </cell>
          <cell r="G584">
            <v>10</v>
          </cell>
          <cell r="I584">
            <v>18</v>
          </cell>
          <cell r="K584">
            <v>1</v>
          </cell>
          <cell r="M584">
            <v>10</v>
          </cell>
          <cell r="O584" t="str">
            <v>002</v>
          </cell>
          <cell r="Q584">
            <v>1</v>
          </cell>
          <cell r="S584" t="str">
            <v>0.4</v>
          </cell>
          <cell r="U584" t="str">
            <v>0.05</v>
          </cell>
        </row>
        <row r="585">
          <cell r="A585" t="str">
            <v>12119021</v>
          </cell>
          <cell r="B585" t="str">
            <v>Fruits et graines de strophanthus</v>
          </cell>
          <cell r="C585" t="str">
            <v>000</v>
          </cell>
          <cell r="E585">
            <v>38413</v>
          </cell>
          <cell r="G585">
            <v>10</v>
          </cell>
          <cell r="I585">
            <v>18</v>
          </cell>
          <cell r="K585">
            <v>1</v>
          </cell>
          <cell r="M585">
            <v>10</v>
          </cell>
          <cell r="O585" t="str">
            <v>002</v>
          </cell>
          <cell r="Q585">
            <v>1</v>
          </cell>
          <cell r="S585" t="str">
            <v>0.4</v>
          </cell>
          <cell r="U585" t="str">
            <v>0.05</v>
          </cell>
        </row>
        <row r="586">
          <cell r="A586" t="str">
            <v>12119029</v>
          </cell>
          <cell r="B586" t="str">
            <v>Fruits et graines autres que de strophanthus</v>
          </cell>
          <cell r="C586" t="str">
            <v>000</v>
          </cell>
          <cell r="E586">
            <v>38413</v>
          </cell>
          <cell r="G586">
            <v>10</v>
          </cell>
          <cell r="I586">
            <v>18</v>
          </cell>
          <cell r="K586">
            <v>1</v>
          </cell>
          <cell r="M586">
            <v>10</v>
          </cell>
          <cell r="O586" t="str">
            <v>002</v>
          </cell>
          <cell r="Q586">
            <v>1</v>
          </cell>
          <cell r="S586" t="str">
            <v>0.4</v>
          </cell>
          <cell r="U586" t="str">
            <v>0.05</v>
          </cell>
        </row>
        <row r="587">
          <cell r="A587" t="str">
            <v>12119090</v>
          </cell>
          <cell r="B587" t="str">
            <v>Racines,_x0002_corces,feuilles,graines et fruits du 1211 autres que du 121110 _x0005_ 12119029</v>
          </cell>
          <cell r="C587" t="str">
            <v>000</v>
          </cell>
          <cell r="E587">
            <v>38413</v>
          </cell>
          <cell r="G587">
            <v>10</v>
          </cell>
          <cell r="I587">
            <v>18</v>
          </cell>
          <cell r="K587">
            <v>1</v>
          </cell>
          <cell r="M587">
            <v>10</v>
          </cell>
          <cell r="O587" t="str">
            <v>002</v>
          </cell>
          <cell r="Q587">
            <v>1</v>
          </cell>
          <cell r="S587" t="str">
            <v>0.4</v>
          </cell>
          <cell r="U587" t="str">
            <v>0.05</v>
          </cell>
        </row>
        <row r="588">
          <cell r="A588" t="str">
            <v>12121000</v>
          </cell>
          <cell r="B588" t="str">
            <v>Caroubes,y c les graines,destinees a l'alimentation humaine</v>
          </cell>
          <cell r="C588" t="str">
            <v>000</v>
          </cell>
          <cell r="E588">
            <v>38413</v>
          </cell>
          <cell r="G588">
            <v>10</v>
          </cell>
          <cell r="I588">
            <v>18</v>
          </cell>
          <cell r="K588">
            <v>1</v>
          </cell>
          <cell r="M588">
            <v>10</v>
          </cell>
          <cell r="O588" t="str">
            <v>002</v>
          </cell>
          <cell r="Q588">
            <v>1</v>
          </cell>
          <cell r="S588" t="str">
            <v>0.4</v>
          </cell>
          <cell r="U588" t="str">
            <v>0.05</v>
          </cell>
        </row>
        <row r="589">
          <cell r="A589" t="str">
            <v>12122010</v>
          </cell>
          <cell r="B589" t="str">
            <v>Algues des espces utilis_x0002_es principalement en parfumerie,m_x0002_d_x0002_cine,insecticide,...</v>
          </cell>
          <cell r="C589" t="str">
            <v>000</v>
          </cell>
          <cell r="E589">
            <v>38413</v>
          </cell>
          <cell r="G589">
            <v>10</v>
          </cell>
          <cell r="I589">
            <v>18</v>
          </cell>
          <cell r="K589">
            <v>1</v>
          </cell>
          <cell r="M589">
            <v>10</v>
          </cell>
          <cell r="O589" t="str">
            <v>002</v>
          </cell>
          <cell r="Q589">
            <v>1</v>
          </cell>
          <cell r="S589" t="str">
            <v>0.4</v>
          </cell>
          <cell r="U589" t="str">
            <v>0.05</v>
          </cell>
        </row>
        <row r="590">
          <cell r="A590" t="str">
            <v>12122090</v>
          </cell>
          <cell r="B590" t="str">
            <v>Algues autres que du 12122010</v>
          </cell>
          <cell r="C590" t="str">
            <v>000</v>
          </cell>
          <cell r="E590">
            <v>38413</v>
          </cell>
          <cell r="G590">
            <v>10</v>
          </cell>
          <cell r="I590">
            <v>18</v>
          </cell>
          <cell r="K590">
            <v>1</v>
          </cell>
          <cell r="M590">
            <v>10</v>
          </cell>
          <cell r="O590" t="str">
            <v>002</v>
          </cell>
          <cell r="Q590">
            <v>1</v>
          </cell>
          <cell r="S590" t="str">
            <v>0.4</v>
          </cell>
          <cell r="U590" t="str">
            <v>0.05</v>
          </cell>
        </row>
        <row r="591">
          <cell r="A591" t="str">
            <v>12123000</v>
          </cell>
          <cell r="B591" t="str">
            <v>Noyaux et amandes d'abricots,de p_x0008_ches (yc les brugnons et nectarines)ou de prunes</v>
          </cell>
          <cell r="C591" t="str">
            <v>000</v>
          </cell>
          <cell r="E591">
            <v>38413</v>
          </cell>
          <cell r="G591">
            <v>10</v>
          </cell>
          <cell r="I591">
            <v>18</v>
          </cell>
          <cell r="K591">
            <v>1</v>
          </cell>
          <cell r="M591">
            <v>10</v>
          </cell>
          <cell r="O591" t="str">
            <v>002</v>
          </cell>
          <cell r="Q591">
            <v>1</v>
          </cell>
          <cell r="S591" t="str">
            <v>0.4</v>
          </cell>
          <cell r="U591" t="str">
            <v>0.05</v>
          </cell>
        </row>
        <row r="592">
          <cell r="A592" t="str">
            <v>12129100</v>
          </cell>
          <cell r="B592" t="str">
            <v>Betteraves a sucre,destinees a l'alimentation humaine</v>
          </cell>
          <cell r="C592" t="str">
            <v>000</v>
          </cell>
          <cell r="E592">
            <v>38413</v>
          </cell>
          <cell r="G592">
            <v>10</v>
          </cell>
          <cell r="I592">
            <v>18</v>
          </cell>
          <cell r="K592">
            <v>1</v>
          </cell>
          <cell r="M592">
            <v>10</v>
          </cell>
          <cell r="O592" t="str">
            <v>002</v>
          </cell>
          <cell r="Q592">
            <v>1</v>
          </cell>
          <cell r="S592" t="str">
            <v>0.4</v>
          </cell>
          <cell r="U592" t="str">
            <v>0.05</v>
          </cell>
        </row>
        <row r="593">
          <cell r="A593" t="str">
            <v>12129900</v>
          </cell>
          <cell r="B593" t="str">
            <v>Produits vegetaux ndnca,destines a l'alimentation humaine</v>
          </cell>
          <cell r="C593" t="str">
            <v>000</v>
          </cell>
          <cell r="E593">
            <v>38413</v>
          </cell>
          <cell r="G593">
            <v>10</v>
          </cell>
          <cell r="I593">
            <v>18</v>
          </cell>
          <cell r="K593">
            <v>1</v>
          </cell>
          <cell r="M593">
            <v>10</v>
          </cell>
          <cell r="O593" t="str">
            <v>002</v>
          </cell>
          <cell r="Q593">
            <v>1</v>
          </cell>
          <cell r="S593" t="str">
            <v>0.4</v>
          </cell>
          <cell r="U593" t="str">
            <v>0.05</v>
          </cell>
        </row>
        <row r="594">
          <cell r="A594" t="str">
            <v>12130010</v>
          </cell>
          <cell r="B594" t="str">
            <v>Pellets de c_x0002_r_x0002_ales brutes</v>
          </cell>
          <cell r="C594" t="str">
            <v>000</v>
          </cell>
          <cell r="E594">
            <v>38413</v>
          </cell>
          <cell r="G594">
            <v>10</v>
          </cell>
          <cell r="I594">
            <v>18</v>
          </cell>
          <cell r="K594">
            <v>1</v>
          </cell>
          <cell r="M594">
            <v>10</v>
          </cell>
          <cell r="O594" t="str">
            <v>002</v>
          </cell>
          <cell r="Q594">
            <v>1</v>
          </cell>
          <cell r="S594" t="str">
            <v>0.4</v>
          </cell>
          <cell r="U594" t="str">
            <v>0.05</v>
          </cell>
        </row>
        <row r="595">
          <cell r="A595" t="str">
            <v>12130090</v>
          </cell>
          <cell r="B595" t="str">
            <v>Pailles et balles de c_x0002_r_x0002_ales brutes,m_x0008_me hach_x0002_esmoulues,press_x0002_es ou aglom_x0002_r_x0002_es</v>
          </cell>
          <cell r="C595" t="str">
            <v>000</v>
          </cell>
          <cell r="E595">
            <v>38413</v>
          </cell>
          <cell r="G595">
            <v>10</v>
          </cell>
          <cell r="I595">
            <v>18</v>
          </cell>
          <cell r="K595">
            <v>1</v>
          </cell>
          <cell r="M595">
            <v>10</v>
          </cell>
          <cell r="O595" t="str">
            <v>002</v>
          </cell>
          <cell r="Q595">
            <v>1</v>
          </cell>
          <cell r="S595" t="str">
            <v>0.4</v>
          </cell>
          <cell r="U595" t="str">
            <v>0.05</v>
          </cell>
        </row>
        <row r="596">
          <cell r="A596" t="str">
            <v>12141000</v>
          </cell>
          <cell r="B596" t="str">
            <v>Farine et agglomeres de luzerne,sous forme de pellets</v>
          </cell>
          <cell r="C596" t="str">
            <v>000</v>
          </cell>
          <cell r="E596">
            <v>38413</v>
          </cell>
          <cell r="G596">
            <v>10</v>
          </cell>
          <cell r="I596">
            <v>18</v>
          </cell>
          <cell r="K596">
            <v>1</v>
          </cell>
          <cell r="M596">
            <v>10</v>
          </cell>
          <cell r="O596" t="str">
            <v>002</v>
          </cell>
          <cell r="Q596">
            <v>1</v>
          </cell>
          <cell r="S596" t="str">
            <v>0.4</v>
          </cell>
          <cell r="U596" t="str">
            <v>0.05</v>
          </cell>
        </row>
        <row r="597">
          <cell r="A597" t="str">
            <v>12149000</v>
          </cell>
          <cell r="B597" t="str">
            <v>Produits fourragers,meme agglom.ss.formes de pellets autres que du 121410</v>
          </cell>
          <cell r="C597" t="str">
            <v>000</v>
          </cell>
          <cell r="E597">
            <v>38413</v>
          </cell>
          <cell r="G597">
            <v>10</v>
          </cell>
          <cell r="I597">
            <v>18</v>
          </cell>
          <cell r="K597">
            <v>1</v>
          </cell>
          <cell r="M597">
            <v>10</v>
          </cell>
          <cell r="O597" t="str">
            <v>002</v>
          </cell>
          <cell r="Q597">
            <v>1</v>
          </cell>
          <cell r="S597" t="str">
            <v>0.4</v>
          </cell>
          <cell r="U597" t="str">
            <v>0.05</v>
          </cell>
        </row>
        <row r="598">
          <cell r="A598" t="str">
            <v>13011000</v>
          </cell>
          <cell r="B598" t="str">
            <v>Gomme laque</v>
          </cell>
          <cell r="C598" t="str">
            <v>000</v>
          </cell>
          <cell r="E598">
            <v>38393</v>
          </cell>
          <cell r="G598">
            <v>10</v>
          </cell>
          <cell r="I598">
            <v>18</v>
          </cell>
          <cell r="K598">
            <v>8</v>
          </cell>
          <cell r="M598">
            <v>80</v>
          </cell>
          <cell r="O598" t="str">
            <v>002</v>
          </cell>
          <cell r="Q598">
            <v>1</v>
          </cell>
          <cell r="S598" t="str">
            <v>0.4</v>
          </cell>
          <cell r="U598" t="str">
            <v>0.05</v>
          </cell>
        </row>
        <row r="599">
          <cell r="A599" t="str">
            <v>13012000</v>
          </cell>
          <cell r="B599" t="str">
            <v>Gomme arabique</v>
          </cell>
          <cell r="C599" t="str">
            <v>000</v>
          </cell>
          <cell r="E599">
            <v>38393</v>
          </cell>
          <cell r="G599">
            <v>10</v>
          </cell>
          <cell r="I599">
            <v>18</v>
          </cell>
          <cell r="K599">
            <v>8</v>
          </cell>
          <cell r="M599">
            <v>80</v>
          </cell>
          <cell r="O599" t="str">
            <v>002</v>
          </cell>
          <cell r="Q599">
            <v>1</v>
          </cell>
          <cell r="S599" t="str">
            <v>0.4</v>
          </cell>
          <cell r="U599" t="str">
            <v>0.05</v>
          </cell>
        </row>
        <row r="600">
          <cell r="A600" t="str">
            <v>13019000</v>
          </cell>
          <cell r="B600" t="str">
            <v>Gommes et resines naturelles  autres que du 130110 et 130120</v>
          </cell>
          <cell r="C600" t="str">
            <v>000</v>
          </cell>
          <cell r="E600">
            <v>38393</v>
          </cell>
          <cell r="G600">
            <v>10</v>
          </cell>
          <cell r="I600">
            <v>18</v>
          </cell>
          <cell r="K600">
            <v>8</v>
          </cell>
          <cell r="M600">
            <v>80</v>
          </cell>
          <cell r="O600" t="str">
            <v>002</v>
          </cell>
          <cell r="Q600">
            <v>1</v>
          </cell>
          <cell r="S600" t="str">
            <v>0.4</v>
          </cell>
          <cell r="U600" t="str">
            <v>0.05</v>
          </cell>
        </row>
        <row r="601">
          <cell r="A601" t="str">
            <v>13021100</v>
          </cell>
          <cell r="B601" t="str">
            <v>Sucs et extraits vegetaux d'opium</v>
          </cell>
          <cell r="C601" t="str">
            <v>000</v>
          </cell>
          <cell r="E601">
            <v>38393</v>
          </cell>
          <cell r="G601">
            <v>10</v>
          </cell>
          <cell r="I601">
            <v>18</v>
          </cell>
          <cell r="K601">
            <v>8</v>
          </cell>
          <cell r="M601">
            <v>80</v>
          </cell>
          <cell r="O601" t="str">
            <v>002</v>
          </cell>
          <cell r="Q601">
            <v>1</v>
          </cell>
          <cell r="S601" t="str">
            <v>0.4</v>
          </cell>
          <cell r="U601" t="str">
            <v>0.05</v>
          </cell>
        </row>
        <row r="602">
          <cell r="A602" t="str">
            <v>13021200</v>
          </cell>
          <cell r="B602" t="str">
            <v>Sucs et extraits vegetaux de reglisse</v>
          </cell>
          <cell r="C602" t="str">
            <v>000</v>
          </cell>
          <cell r="E602">
            <v>38393</v>
          </cell>
          <cell r="G602">
            <v>10</v>
          </cell>
          <cell r="I602">
            <v>18</v>
          </cell>
          <cell r="K602">
            <v>8</v>
          </cell>
          <cell r="M602">
            <v>80</v>
          </cell>
          <cell r="O602" t="str">
            <v>002</v>
          </cell>
          <cell r="Q602">
            <v>1</v>
          </cell>
          <cell r="S602" t="str">
            <v>0.4</v>
          </cell>
          <cell r="U602" t="str">
            <v>0.05</v>
          </cell>
        </row>
        <row r="603">
          <cell r="A603" t="str">
            <v>13021300</v>
          </cell>
          <cell r="B603" t="str">
            <v>Sucs et extraits vegetaux de houblon</v>
          </cell>
          <cell r="C603" t="str">
            <v>000</v>
          </cell>
          <cell r="E603">
            <v>38393</v>
          </cell>
          <cell r="G603">
            <v>10</v>
          </cell>
          <cell r="I603">
            <v>18</v>
          </cell>
          <cell r="K603">
            <v>8</v>
          </cell>
          <cell r="M603">
            <v>80</v>
          </cell>
          <cell r="O603" t="str">
            <v>002</v>
          </cell>
          <cell r="Q603">
            <v>1</v>
          </cell>
          <cell r="S603" t="str">
            <v>0.4</v>
          </cell>
          <cell r="U603" t="str">
            <v>0.05</v>
          </cell>
        </row>
        <row r="604">
          <cell r="A604" t="str">
            <v>13021400</v>
          </cell>
          <cell r="B604" t="str">
            <v>Sucs et extraits vegetaux de pyrethre ou de racine de plante a rotenone</v>
          </cell>
          <cell r="C604" t="str">
            <v>000</v>
          </cell>
          <cell r="E604">
            <v>38393</v>
          </cell>
          <cell r="G604">
            <v>10</v>
          </cell>
          <cell r="I604">
            <v>18</v>
          </cell>
          <cell r="K604">
            <v>8</v>
          </cell>
          <cell r="M604">
            <v>80</v>
          </cell>
          <cell r="O604" t="str">
            <v>002</v>
          </cell>
          <cell r="Q604">
            <v>1</v>
          </cell>
          <cell r="S604" t="str">
            <v>0.4</v>
          </cell>
          <cell r="U604" t="str">
            <v>0.05</v>
          </cell>
        </row>
        <row r="605">
          <cell r="A605" t="str">
            <v>13021900</v>
          </cell>
          <cell r="B605" t="str">
            <v>Sucs et extraits vegetaux autres que du 130211 a 130214</v>
          </cell>
          <cell r="C605" t="str">
            <v>000</v>
          </cell>
          <cell r="E605">
            <v>38393</v>
          </cell>
          <cell r="G605">
            <v>10</v>
          </cell>
          <cell r="I605">
            <v>18</v>
          </cell>
          <cell r="K605">
            <v>8</v>
          </cell>
          <cell r="M605">
            <v>80</v>
          </cell>
          <cell r="O605" t="str">
            <v>002</v>
          </cell>
          <cell r="Q605">
            <v>1</v>
          </cell>
          <cell r="S605" t="str">
            <v>0.4</v>
          </cell>
          <cell r="U605" t="str">
            <v>0.05</v>
          </cell>
        </row>
        <row r="606">
          <cell r="A606" t="str">
            <v>13022000</v>
          </cell>
          <cell r="B606" t="str">
            <v>Matires pectiques, pectinates et pectates</v>
          </cell>
          <cell r="C606" t="str">
            <v>000</v>
          </cell>
          <cell r="E606">
            <v>38393</v>
          </cell>
          <cell r="G606">
            <v>10</v>
          </cell>
          <cell r="I606">
            <v>18</v>
          </cell>
          <cell r="K606">
            <v>8</v>
          </cell>
          <cell r="M606">
            <v>80</v>
          </cell>
          <cell r="O606" t="str">
            <v>002</v>
          </cell>
          <cell r="Q606">
            <v>1</v>
          </cell>
          <cell r="S606" t="str">
            <v>0.4</v>
          </cell>
          <cell r="U606" t="str">
            <v>0.05</v>
          </cell>
        </row>
        <row r="607">
          <cell r="A607" t="str">
            <v>13023100</v>
          </cell>
          <cell r="B607" t="str">
            <v>Agar-agar</v>
          </cell>
          <cell r="C607" t="str">
            <v>000</v>
          </cell>
          <cell r="E607">
            <v>38393</v>
          </cell>
          <cell r="G607">
            <v>10</v>
          </cell>
          <cell r="I607">
            <v>18</v>
          </cell>
          <cell r="K607">
            <v>8</v>
          </cell>
          <cell r="M607">
            <v>80</v>
          </cell>
          <cell r="O607" t="str">
            <v>002</v>
          </cell>
          <cell r="Q607">
            <v>1</v>
          </cell>
          <cell r="S607" t="str">
            <v>0.4</v>
          </cell>
          <cell r="U607" t="str">
            <v>0.05</v>
          </cell>
        </row>
        <row r="608">
          <cell r="A608" t="str">
            <v>13023200</v>
          </cell>
          <cell r="B608" t="str">
            <v>Mucilages et epaississants de caroubes ou guaree,modifies</v>
          </cell>
          <cell r="C608" t="str">
            <v>000</v>
          </cell>
          <cell r="E608">
            <v>38393</v>
          </cell>
          <cell r="G608">
            <v>10</v>
          </cell>
          <cell r="I608">
            <v>18</v>
          </cell>
          <cell r="K608">
            <v>8</v>
          </cell>
          <cell r="M608">
            <v>80</v>
          </cell>
          <cell r="O608" t="str">
            <v>002</v>
          </cell>
          <cell r="Q608">
            <v>1</v>
          </cell>
          <cell r="S608" t="str">
            <v>0.4</v>
          </cell>
          <cell r="U608" t="str">
            <v>0.05</v>
          </cell>
        </row>
        <row r="609">
          <cell r="A609" t="str">
            <v>13023900</v>
          </cell>
          <cell r="B609" t="str">
            <v>Mucilages et epaississants vegetaux modifies ndnca</v>
          </cell>
          <cell r="C609" t="str">
            <v>000</v>
          </cell>
          <cell r="E609">
            <v>38393</v>
          </cell>
          <cell r="G609">
            <v>10</v>
          </cell>
          <cell r="I609">
            <v>18</v>
          </cell>
          <cell r="K609">
            <v>8</v>
          </cell>
          <cell r="M609">
            <v>80</v>
          </cell>
          <cell r="O609" t="str">
            <v>002</v>
          </cell>
          <cell r="Q609">
            <v>1</v>
          </cell>
          <cell r="S609" t="str">
            <v>0.4</v>
          </cell>
          <cell r="U609" t="str">
            <v>0.05</v>
          </cell>
        </row>
        <row r="610">
          <cell r="A610" t="str">
            <v>14011000</v>
          </cell>
          <cell r="B610" t="str">
            <v>Bambous</v>
          </cell>
          <cell r="C610" t="str">
            <v>000</v>
          </cell>
          <cell r="E610">
            <v>38393</v>
          </cell>
          <cell r="G610">
            <v>10</v>
          </cell>
          <cell r="I610">
            <v>18</v>
          </cell>
          <cell r="K610">
            <v>8</v>
          </cell>
          <cell r="M610">
            <v>80</v>
          </cell>
          <cell r="O610" t="str">
            <v>002</v>
          </cell>
          <cell r="Q610">
            <v>1</v>
          </cell>
          <cell r="S610" t="str">
            <v>0.4</v>
          </cell>
          <cell r="U610" t="str">
            <v>0.05</v>
          </cell>
        </row>
        <row r="611">
          <cell r="A611" t="str">
            <v>14012000</v>
          </cell>
          <cell r="B611" t="str">
            <v>Rotins</v>
          </cell>
          <cell r="C611" t="str">
            <v>000</v>
          </cell>
          <cell r="E611">
            <v>38393</v>
          </cell>
          <cell r="G611">
            <v>10</v>
          </cell>
          <cell r="I611">
            <v>18</v>
          </cell>
          <cell r="K611">
            <v>8</v>
          </cell>
          <cell r="M611">
            <v>80</v>
          </cell>
          <cell r="O611" t="str">
            <v>002</v>
          </cell>
          <cell r="Q611">
            <v>1</v>
          </cell>
          <cell r="S611" t="str">
            <v>0.4</v>
          </cell>
          <cell r="U611" t="str">
            <v>0.05</v>
          </cell>
        </row>
        <row r="612">
          <cell r="A612" t="str">
            <v>14019000</v>
          </cell>
          <cell r="B612" t="str">
            <v>Matieres vegeta.utilis.en vanne.ou en sparterie autres que du 140110 &amp; 140120</v>
          </cell>
          <cell r="C612" t="str">
            <v>000</v>
          </cell>
          <cell r="E612">
            <v>38393</v>
          </cell>
          <cell r="G612">
            <v>10</v>
          </cell>
          <cell r="I612">
            <v>18</v>
          </cell>
          <cell r="K612">
            <v>8</v>
          </cell>
          <cell r="M612">
            <v>80</v>
          </cell>
          <cell r="O612" t="str">
            <v>002</v>
          </cell>
          <cell r="Q612">
            <v>1</v>
          </cell>
          <cell r="S612" t="str">
            <v>0.4</v>
          </cell>
          <cell r="U612" t="str">
            <v>0.05</v>
          </cell>
        </row>
        <row r="613">
          <cell r="A613" t="str">
            <v>14020000</v>
          </cell>
          <cell r="B613" t="str">
            <v>Matières v_x0002_g_x0002_tales d'espces principalement utilis_x0002_es pour le rembourrage</v>
          </cell>
          <cell r="C613" t="str">
            <v>000</v>
          </cell>
          <cell r="E613">
            <v>38393</v>
          </cell>
          <cell r="G613">
            <v>10</v>
          </cell>
          <cell r="I613">
            <v>18</v>
          </cell>
          <cell r="K613">
            <v>8</v>
          </cell>
          <cell r="M613">
            <v>80</v>
          </cell>
          <cell r="O613" t="str">
            <v>002</v>
          </cell>
          <cell r="Q613">
            <v>1</v>
          </cell>
          <cell r="S613" t="str">
            <v>0.4</v>
          </cell>
          <cell r="U613" t="str">
            <v>0.05</v>
          </cell>
        </row>
        <row r="614">
          <cell r="A614" t="str">
            <v>14030000</v>
          </cell>
          <cell r="B614" t="str">
            <v>Matières v_x0002_g_x0002_tales utilis_x0002_es principalementdans la fabrication des balais ou  brosses</v>
          </cell>
          <cell r="C614" t="str">
            <v>000</v>
          </cell>
          <cell r="E614">
            <v>38393</v>
          </cell>
          <cell r="G614">
            <v>10</v>
          </cell>
          <cell r="I614">
            <v>18</v>
          </cell>
          <cell r="K614">
            <v>8</v>
          </cell>
          <cell r="M614">
            <v>80</v>
          </cell>
          <cell r="O614" t="str">
            <v>002</v>
          </cell>
          <cell r="Q614">
            <v>1</v>
          </cell>
          <cell r="S614" t="str">
            <v>0.4</v>
          </cell>
          <cell r="U614" t="str">
            <v>0.05</v>
          </cell>
        </row>
        <row r="615">
          <cell r="A615" t="str">
            <v>14041000</v>
          </cell>
          <cell r="B615" t="str">
            <v>Matieres premieres vegetales utilisees pour la teinture ou le tannage</v>
          </cell>
          <cell r="C615" t="str">
            <v>000</v>
          </cell>
          <cell r="E615">
            <v>38393</v>
          </cell>
          <cell r="G615">
            <v>10</v>
          </cell>
          <cell r="I615">
            <v>18</v>
          </cell>
          <cell r="K615">
            <v>8</v>
          </cell>
          <cell r="M615">
            <v>80</v>
          </cell>
          <cell r="O615" t="str">
            <v>002</v>
          </cell>
          <cell r="Q615">
            <v>1</v>
          </cell>
          <cell r="S615" t="str">
            <v>0.4</v>
          </cell>
          <cell r="U615" t="str">
            <v>0.05</v>
          </cell>
        </row>
        <row r="616">
          <cell r="A616" t="str">
            <v>14042000</v>
          </cell>
          <cell r="B616" t="str">
            <v>Linters de coton</v>
          </cell>
          <cell r="C616" t="str">
            <v>000</v>
          </cell>
          <cell r="E616">
            <v>38393</v>
          </cell>
          <cell r="G616">
            <v>10</v>
          </cell>
          <cell r="I616">
            <v>18</v>
          </cell>
          <cell r="K616">
            <v>8</v>
          </cell>
          <cell r="M616">
            <v>80</v>
          </cell>
          <cell r="O616" t="str">
            <v>002</v>
          </cell>
          <cell r="Q616">
            <v>1</v>
          </cell>
          <cell r="S616" t="str">
            <v>0.4</v>
          </cell>
          <cell r="U616" t="str">
            <v>0.05</v>
          </cell>
        </row>
        <row r="617">
          <cell r="A617" t="str">
            <v>14049000</v>
          </cell>
          <cell r="B617" t="str">
            <v>Produits vegetaux ndnca du ch 14</v>
          </cell>
          <cell r="C617" t="str">
            <v>000</v>
          </cell>
          <cell r="E617">
            <v>38393</v>
          </cell>
          <cell r="G617">
            <v>10</v>
          </cell>
          <cell r="I617">
            <v>18</v>
          </cell>
          <cell r="K617">
            <v>8</v>
          </cell>
          <cell r="M617">
            <v>80</v>
          </cell>
          <cell r="O617" t="str">
            <v>002</v>
          </cell>
          <cell r="Q617">
            <v>1</v>
          </cell>
          <cell r="S617" t="str">
            <v>0.4</v>
          </cell>
          <cell r="U617" t="str">
            <v>0.05</v>
          </cell>
        </row>
        <row r="618">
          <cell r="A618" t="str">
            <v>15010000</v>
          </cell>
          <cell r="B618" t="str">
            <v>Graisses de porc,de volailles, autres que celles du 0209 ou 1503</v>
          </cell>
          <cell r="C618" t="str">
            <v>000</v>
          </cell>
          <cell r="E618">
            <v>38413</v>
          </cell>
          <cell r="G618">
            <v>30</v>
          </cell>
          <cell r="I618">
            <v>18</v>
          </cell>
          <cell r="K618">
            <v>1</v>
          </cell>
          <cell r="M618">
            <v>10</v>
          </cell>
          <cell r="O618" t="str">
            <v>041</v>
          </cell>
          <cell r="Q618">
            <v>1</v>
          </cell>
          <cell r="S618" t="str">
            <v>0.4</v>
          </cell>
          <cell r="U618" t="str">
            <v>0.05</v>
          </cell>
        </row>
        <row r="619">
          <cell r="A619" t="str">
            <v>15020000</v>
          </cell>
          <cell r="B619" t="str">
            <v>Graisses de bovins,ovins,caprins autres que celles du 15.03</v>
          </cell>
          <cell r="C619" t="str">
            <v>000</v>
          </cell>
          <cell r="E619">
            <v>38413</v>
          </cell>
          <cell r="G619">
            <v>30</v>
          </cell>
          <cell r="I619">
            <v>18</v>
          </cell>
          <cell r="K619">
            <v>1</v>
          </cell>
          <cell r="M619">
            <v>10</v>
          </cell>
          <cell r="O619" t="str">
            <v>041</v>
          </cell>
          <cell r="Q619">
            <v>1</v>
          </cell>
          <cell r="S619" t="str">
            <v>0.4</v>
          </cell>
          <cell r="U619" t="str">
            <v>0.05</v>
          </cell>
        </row>
        <row r="620">
          <cell r="A620" t="str">
            <v>15030000</v>
          </cell>
          <cell r="B620" t="str">
            <v>Stearine solaire,huile de saindoux oleostearine oleomargarine,suint brut</v>
          </cell>
          <cell r="C620" t="str">
            <v>000</v>
          </cell>
          <cell r="E620">
            <v>38413</v>
          </cell>
          <cell r="G620">
            <v>10</v>
          </cell>
          <cell r="I620">
            <v>18</v>
          </cell>
          <cell r="K620">
            <v>1</v>
          </cell>
          <cell r="M620">
            <v>10</v>
          </cell>
          <cell r="O620" t="str">
            <v>041</v>
          </cell>
          <cell r="Q620">
            <v>1</v>
          </cell>
          <cell r="S620" t="str">
            <v>0.4</v>
          </cell>
          <cell r="U620" t="str">
            <v>0.05</v>
          </cell>
        </row>
        <row r="621">
          <cell r="A621" t="str">
            <v>15041000</v>
          </cell>
          <cell r="B621" t="str">
            <v>Huiles de foies de poissons et leurs fractions(travaillees)</v>
          </cell>
          <cell r="C621" t="str">
            <v>000</v>
          </cell>
          <cell r="E621">
            <v>38413</v>
          </cell>
          <cell r="G621">
            <v>30</v>
          </cell>
          <cell r="I621">
            <v>18</v>
          </cell>
          <cell r="K621">
            <v>1</v>
          </cell>
          <cell r="M621">
            <v>10</v>
          </cell>
          <cell r="O621" t="str">
            <v>041</v>
          </cell>
          <cell r="Q621">
            <v>1</v>
          </cell>
          <cell r="S621" t="str">
            <v>0.4</v>
          </cell>
          <cell r="U621" t="str">
            <v>0.05</v>
          </cell>
        </row>
        <row r="622">
          <cell r="A622" t="str">
            <v>15042000</v>
          </cell>
          <cell r="B622" t="str">
            <v>Graisses et huiles de poissons et leurs fractions (foies exclus)</v>
          </cell>
          <cell r="C622" t="str">
            <v>000</v>
          </cell>
          <cell r="E622">
            <v>38413</v>
          </cell>
          <cell r="G622">
            <v>10</v>
          </cell>
          <cell r="I622">
            <v>18</v>
          </cell>
          <cell r="K622">
            <v>1</v>
          </cell>
          <cell r="M622">
            <v>10</v>
          </cell>
          <cell r="O622" t="str">
            <v>041</v>
          </cell>
          <cell r="Q622">
            <v>1</v>
          </cell>
          <cell r="S622" t="str">
            <v>0.4</v>
          </cell>
          <cell r="U622" t="str">
            <v>0.05</v>
          </cell>
        </row>
        <row r="623">
          <cell r="A623" t="str">
            <v>15043000</v>
          </cell>
          <cell r="B623" t="str">
            <v>Graisses et huiles de mamiferes marins et leurs fractions</v>
          </cell>
          <cell r="C623" t="str">
            <v>000</v>
          </cell>
          <cell r="E623">
            <v>38413</v>
          </cell>
          <cell r="G623">
            <v>30</v>
          </cell>
          <cell r="I623">
            <v>18</v>
          </cell>
          <cell r="K623">
            <v>1</v>
          </cell>
          <cell r="M623">
            <v>10</v>
          </cell>
          <cell r="O623" t="str">
            <v>041</v>
          </cell>
          <cell r="Q623">
            <v>1</v>
          </cell>
          <cell r="S623" t="str">
            <v>0.4</v>
          </cell>
          <cell r="U623" t="str">
            <v>0.05</v>
          </cell>
        </row>
        <row r="624">
          <cell r="A624" t="str">
            <v>15050000</v>
          </cell>
          <cell r="B624" t="str">
            <v>graisse de suint et substances grasses d_x0002_riv_x0002_es, y compris la lanoline.</v>
          </cell>
          <cell r="C624" t="str">
            <v>000</v>
          </cell>
          <cell r="E624">
            <v>38413</v>
          </cell>
          <cell r="G624">
            <v>30</v>
          </cell>
          <cell r="I624">
            <v>18</v>
          </cell>
          <cell r="K624">
            <v>1</v>
          </cell>
          <cell r="M624">
            <v>10</v>
          </cell>
          <cell r="O624" t="str">
            <v>041</v>
          </cell>
          <cell r="Q624">
            <v>1</v>
          </cell>
          <cell r="S624" t="str">
            <v>0.4</v>
          </cell>
          <cell r="U624" t="str">
            <v>0.05</v>
          </cell>
        </row>
        <row r="625">
          <cell r="A625" t="str">
            <v>15060000</v>
          </cell>
          <cell r="B625" t="str">
            <v>Graisses et huiles animales et leurs fractions ndnca</v>
          </cell>
          <cell r="C625" t="str">
            <v>000</v>
          </cell>
          <cell r="E625">
            <v>38413</v>
          </cell>
          <cell r="G625">
            <v>30</v>
          </cell>
          <cell r="I625">
            <v>18</v>
          </cell>
          <cell r="K625">
            <v>1</v>
          </cell>
          <cell r="M625">
            <v>10</v>
          </cell>
          <cell r="O625" t="str">
            <v>041</v>
          </cell>
          <cell r="Q625">
            <v>1</v>
          </cell>
          <cell r="S625" t="str">
            <v>0.4</v>
          </cell>
          <cell r="U625" t="str">
            <v>0.05</v>
          </cell>
        </row>
        <row r="626">
          <cell r="A626" t="str">
            <v>15071000</v>
          </cell>
          <cell r="B626" t="str">
            <v>Huile de soja brute,meme degommee</v>
          </cell>
          <cell r="C626" t="str">
            <v>000</v>
          </cell>
          <cell r="E626">
            <v>38413</v>
          </cell>
          <cell r="G626">
            <v>30</v>
          </cell>
          <cell r="I626">
            <v>18</v>
          </cell>
          <cell r="K626">
            <v>1</v>
          </cell>
          <cell r="M626">
            <v>10</v>
          </cell>
          <cell r="O626" t="str">
            <v>041</v>
          </cell>
          <cell r="Q626">
            <v>1</v>
          </cell>
          <cell r="S626" t="str">
            <v>0.4</v>
          </cell>
          <cell r="U626" t="str">
            <v>0.05</v>
          </cell>
        </row>
        <row r="627">
          <cell r="A627" t="str">
            <v>15079000</v>
          </cell>
          <cell r="B627" t="str">
            <v>Huile de soja et ses fractions(travaillees)</v>
          </cell>
          <cell r="C627" t="str">
            <v>000</v>
          </cell>
          <cell r="E627">
            <v>38413</v>
          </cell>
          <cell r="G627">
            <v>30</v>
          </cell>
          <cell r="I627">
            <v>10</v>
          </cell>
          <cell r="K627">
            <v>1</v>
          </cell>
          <cell r="M627">
            <v>10</v>
          </cell>
          <cell r="O627" t="str">
            <v>041</v>
          </cell>
          <cell r="Q627">
            <v>1</v>
          </cell>
          <cell r="S627" t="str">
            <v>0.4</v>
          </cell>
          <cell r="U627" t="str">
            <v>0.05</v>
          </cell>
        </row>
        <row r="628">
          <cell r="A628" t="str">
            <v>15081000</v>
          </cell>
          <cell r="B628" t="str">
            <v>Huile d'arachide brute</v>
          </cell>
          <cell r="C628" t="str">
            <v>000</v>
          </cell>
          <cell r="E628">
            <v>38413</v>
          </cell>
          <cell r="G628">
            <v>30</v>
          </cell>
          <cell r="I628">
            <v>18</v>
          </cell>
          <cell r="K628">
            <v>1</v>
          </cell>
          <cell r="M628">
            <v>10</v>
          </cell>
          <cell r="O628" t="str">
            <v>041</v>
          </cell>
          <cell r="Q628">
            <v>1</v>
          </cell>
          <cell r="S628" t="str">
            <v>0.4</v>
          </cell>
          <cell r="U628" t="str">
            <v>0.05</v>
          </cell>
        </row>
        <row r="629">
          <cell r="A629" t="str">
            <v>15089000</v>
          </cell>
          <cell r="B629" t="str">
            <v>Huile d'arachide et ses fractions(travaillees)</v>
          </cell>
          <cell r="C629" t="str">
            <v>000</v>
          </cell>
          <cell r="E629">
            <v>38413</v>
          </cell>
          <cell r="G629">
            <v>30</v>
          </cell>
          <cell r="I629">
            <v>10</v>
          </cell>
          <cell r="K629">
            <v>1</v>
          </cell>
          <cell r="M629">
            <v>10</v>
          </cell>
          <cell r="O629" t="str">
            <v>041</v>
          </cell>
          <cell r="Q629">
            <v>1</v>
          </cell>
          <cell r="S629" t="str">
            <v>0.4</v>
          </cell>
          <cell r="U629" t="str">
            <v>0.05</v>
          </cell>
        </row>
        <row r="630">
          <cell r="A630" t="str">
            <v>15091000</v>
          </cell>
          <cell r="B630" t="str">
            <v>Huile d'olive vierge</v>
          </cell>
          <cell r="C630" t="str">
            <v>000</v>
          </cell>
          <cell r="E630">
            <v>38413</v>
          </cell>
          <cell r="G630">
            <v>30</v>
          </cell>
          <cell r="I630">
            <v>10</v>
          </cell>
          <cell r="K630">
            <v>1</v>
          </cell>
          <cell r="M630">
            <v>10</v>
          </cell>
          <cell r="O630" t="str">
            <v>041</v>
          </cell>
          <cell r="Q630">
            <v>1</v>
          </cell>
          <cell r="S630" t="str">
            <v>0.4</v>
          </cell>
          <cell r="U630" t="str">
            <v>0.05</v>
          </cell>
        </row>
        <row r="631">
          <cell r="A631" t="str">
            <v>15099000</v>
          </cell>
          <cell r="B631" t="str">
            <v>Huile d'olive et ses fractions(travaillees)</v>
          </cell>
          <cell r="C631" t="str">
            <v>000</v>
          </cell>
          <cell r="E631">
            <v>38413</v>
          </cell>
          <cell r="G631">
            <v>30</v>
          </cell>
          <cell r="I631">
            <v>10</v>
          </cell>
          <cell r="K631">
            <v>1</v>
          </cell>
          <cell r="M631">
            <v>10</v>
          </cell>
          <cell r="O631" t="str">
            <v>041</v>
          </cell>
          <cell r="Q631">
            <v>1</v>
          </cell>
          <cell r="S631" t="str">
            <v>0.4</v>
          </cell>
          <cell r="U631" t="str">
            <v>0.05</v>
          </cell>
        </row>
        <row r="632">
          <cell r="A632" t="str">
            <v>15100000</v>
          </cell>
          <cell r="B632" t="str">
            <v>Huiles d'olives melangees &amp; leurs fract.(travaillees) autres que du 150990</v>
          </cell>
          <cell r="C632" t="str">
            <v>000</v>
          </cell>
          <cell r="E632">
            <v>38413</v>
          </cell>
          <cell r="G632">
            <v>30</v>
          </cell>
          <cell r="I632">
            <v>18</v>
          </cell>
          <cell r="K632">
            <v>1</v>
          </cell>
          <cell r="M632">
            <v>10</v>
          </cell>
          <cell r="O632" t="str">
            <v>041</v>
          </cell>
          <cell r="Q632">
            <v>1</v>
          </cell>
          <cell r="S632" t="str">
            <v>0.4</v>
          </cell>
          <cell r="U632" t="str">
            <v>0.05</v>
          </cell>
        </row>
        <row r="633">
          <cell r="A633" t="str">
            <v>15111000</v>
          </cell>
          <cell r="B633" t="str">
            <v>Huile de palme brute</v>
          </cell>
          <cell r="C633" t="str">
            <v>000</v>
          </cell>
          <cell r="E633">
            <v>38413</v>
          </cell>
          <cell r="G633">
            <v>30</v>
          </cell>
          <cell r="I633">
            <v>10</v>
          </cell>
          <cell r="K633">
            <v>1</v>
          </cell>
          <cell r="M633">
            <v>10</v>
          </cell>
          <cell r="O633" t="str">
            <v>041</v>
          </cell>
          <cell r="Q633">
            <v>1</v>
          </cell>
          <cell r="S633" t="str">
            <v>0.4</v>
          </cell>
          <cell r="U633" t="str">
            <v>0.05</v>
          </cell>
        </row>
        <row r="634">
          <cell r="A634" t="str">
            <v>15119000</v>
          </cell>
          <cell r="B634" t="str">
            <v>Huiles de palme raffinees</v>
          </cell>
          <cell r="C634" t="str">
            <v>000</v>
          </cell>
          <cell r="E634">
            <v>38413</v>
          </cell>
          <cell r="G634">
            <v>30</v>
          </cell>
          <cell r="I634">
            <v>10</v>
          </cell>
          <cell r="K634">
            <v>1</v>
          </cell>
          <cell r="M634">
            <v>10</v>
          </cell>
          <cell r="O634" t="str">
            <v>041</v>
          </cell>
          <cell r="Q634">
            <v>1</v>
          </cell>
          <cell r="S634" t="str">
            <v>0.4</v>
          </cell>
          <cell r="U634" t="str">
            <v>0.05</v>
          </cell>
        </row>
        <row r="635">
          <cell r="A635" t="str">
            <v>15121100</v>
          </cell>
          <cell r="B635" t="str">
            <v>Huile brute de tournesol,de carthame et leurs fractions</v>
          </cell>
          <cell r="C635" t="str">
            <v>000</v>
          </cell>
          <cell r="E635">
            <v>38413</v>
          </cell>
          <cell r="G635">
            <v>30</v>
          </cell>
          <cell r="I635">
            <v>18</v>
          </cell>
          <cell r="K635">
            <v>1</v>
          </cell>
          <cell r="M635">
            <v>10</v>
          </cell>
          <cell r="O635" t="str">
            <v>041</v>
          </cell>
          <cell r="Q635">
            <v>1</v>
          </cell>
          <cell r="S635" t="str">
            <v>0.4</v>
          </cell>
          <cell r="U635" t="str">
            <v>0.05</v>
          </cell>
        </row>
        <row r="636">
          <cell r="A636" t="str">
            <v>15121900</v>
          </cell>
          <cell r="B636" t="str">
            <v>Huile raffinee de tournesol,de carthame et leurs fractions</v>
          </cell>
          <cell r="C636" t="str">
            <v>000</v>
          </cell>
          <cell r="E636">
            <v>38413</v>
          </cell>
          <cell r="G636">
            <v>30</v>
          </cell>
          <cell r="I636">
            <v>10</v>
          </cell>
          <cell r="K636">
            <v>1</v>
          </cell>
          <cell r="M636">
            <v>10</v>
          </cell>
          <cell r="O636" t="str">
            <v>041</v>
          </cell>
          <cell r="Q636">
            <v>1</v>
          </cell>
          <cell r="S636" t="str">
            <v>0.4</v>
          </cell>
          <cell r="U636" t="str">
            <v>0.05</v>
          </cell>
        </row>
        <row r="637">
          <cell r="A637" t="str">
            <v>15122100</v>
          </cell>
          <cell r="B637" t="str">
            <v>Huile brute de coton, meme depourvue de gossypol et ses fractions</v>
          </cell>
          <cell r="C637" t="str">
            <v>000</v>
          </cell>
          <cell r="E637">
            <v>38413</v>
          </cell>
          <cell r="G637">
            <v>30</v>
          </cell>
          <cell r="I637">
            <v>18</v>
          </cell>
          <cell r="K637">
            <v>1</v>
          </cell>
          <cell r="M637">
            <v>10</v>
          </cell>
          <cell r="O637" t="str">
            <v>041</v>
          </cell>
          <cell r="Q637">
            <v>1</v>
          </cell>
          <cell r="S637" t="str">
            <v>0.4</v>
          </cell>
          <cell r="U637" t="str">
            <v>0.05</v>
          </cell>
        </row>
        <row r="638">
          <cell r="A638" t="str">
            <v>15122900</v>
          </cell>
          <cell r="B638" t="str">
            <v>Huile raffinee de coton meme depourvu de gossypol et ses fractions</v>
          </cell>
          <cell r="C638" t="str">
            <v>000</v>
          </cell>
          <cell r="E638">
            <v>38413</v>
          </cell>
          <cell r="G638">
            <v>30</v>
          </cell>
          <cell r="I638">
            <v>18</v>
          </cell>
          <cell r="K638">
            <v>1</v>
          </cell>
          <cell r="M638">
            <v>10</v>
          </cell>
          <cell r="O638" t="str">
            <v>041</v>
          </cell>
          <cell r="Q638">
            <v>1</v>
          </cell>
          <cell r="S638" t="str">
            <v>0.4</v>
          </cell>
          <cell r="U638" t="str">
            <v>0.05</v>
          </cell>
        </row>
        <row r="639">
          <cell r="A639" t="str">
            <v>15131100</v>
          </cell>
          <cell r="B639" t="str">
            <v>Huiles de coco (coprah) brutes</v>
          </cell>
          <cell r="C639" t="str">
            <v>000</v>
          </cell>
          <cell r="E639">
            <v>38413</v>
          </cell>
          <cell r="G639">
            <v>30</v>
          </cell>
          <cell r="I639">
            <v>10</v>
          </cell>
          <cell r="K639">
            <v>1</v>
          </cell>
          <cell r="M639">
            <v>10</v>
          </cell>
          <cell r="O639" t="str">
            <v>041</v>
          </cell>
          <cell r="Q639">
            <v>1</v>
          </cell>
          <cell r="S639" t="str">
            <v>0.4</v>
          </cell>
          <cell r="U639" t="str">
            <v>0.05</v>
          </cell>
        </row>
        <row r="640">
          <cell r="A640" t="str">
            <v>15131900</v>
          </cell>
          <cell r="B640" t="str">
            <v>Huile raffinee de coco et ses fractions</v>
          </cell>
          <cell r="C640" t="str">
            <v>000</v>
          </cell>
          <cell r="E640">
            <v>38413</v>
          </cell>
          <cell r="G640">
            <v>30</v>
          </cell>
          <cell r="H640">
            <v>0</v>
          </cell>
          <cell r="I640">
            <v>18</v>
          </cell>
          <cell r="K640">
            <v>1</v>
          </cell>
          <cell r="M640">
            <v>10</v>
          </cell>
          <cell r="O640" t="str">
            <v>041</v>
          </cell>
          <cell r="Q640">
            <v>1</v>
          </cell>
          <cell r="S640" t="str">
            <v>0.4</v>
          </cell>
          <cell r="U640" t="str">
            <v>0.05</v>
          </cell>
        </row>
        <row r="641">
          <cell r="A641" t="str">
            <v>15132100</v>
          </cell>
          <cell r="B641" t="str">
            <v>Huile brute de babassu ou de palmiste et leurs fractions</v>
          </cell>
          <cell r="C641" t="str">
            <v>000</v>
          </cell>
          <cell r="E641">
            <v>38413</v>
          </cell>
          <cell r="G641">
            <v>10</v>
          </cell>
          <cell r="I641">
            <v>10</v>
          </cell>
          <cell r="K641">
            <v>1</v>
          </cell>
          <cell r="M641">
            <v>10</v>
          </cell>
          <cell r="O641" t="str">
            <v>041</v>
          </cell>
          <cell r="Q641">
            <v>1</v>
          </cell>
          <cell r="S641" t="str">
            <v>0.4</v>
          </cell>
          <cell r="U641" t="str">
            <v>0.05</v>
          </cell>
        </row>
        <row r="642">
          <cell r="A642" t="str">
            <v>15132900</v>
          </cell>
          <cell r="B642" t="str">
            <v>Huile raffinee de babassu ou de palmiste et leurs fractions</v>
          </cell>
          <cell r="C642" t="str">
            <v>000</v>
          </cell>
          <cell r="E642">
            <v>38413</v>
          </cell>
          <cell r="G642">
            <v>30</v>
          </cell>
          <cell r="H642">
            <v>0</v>
          </cell>
          <cell r="I642">
            <v>18</v>
          </cell>
          <cell r="K642">
            <v>1</v>
          </cell>
          <cell r="M642">
            <v>10</v>
          </cell>
          <cell r="O642" t="str">
            <v>041</v>
          </cell>
          <cell r="Q642">
            <v>1</v>
          </cell>
          <cell r="S642" t="str">
            <v>0.4</v>
          </cell>
          <cell r="U642" t="str">
            <v>0.05</v>
          </cell>
        </row>
        <row r="643">
          <cell r="A643" t="str">
            <v>15141100</v>
          </cell>
          <cell r="B643" t="str">
            <v>Huile brute de navette ou de colza _x0005_ faible teneur en acide _x0002_rucique et leurs fractions</v>
          </cell>
          <cell r="C643" t="str">
            <v>000</v>
          </cell>
          <cell r="E643">
            <v>38413</v>
          </cell>
          <cell r="G643">
            <v>30</v>
          </cell>
          <cell r="I643">
            <v>10</v>
          </cell>
          <cell r="K643">
            <v>1</v>
          </cell>
          <cell r="M643">
            <v>10</v>
          </cell>
          <cell r="O643" t="str">
            <v>041</v>
          </cell>
          <cell r="Q643">
            <v>1</v>
          </cell>
          <cell r="S643" t="str">
            <v>0.4</v>
          </cell>
          <cell r="U643" t="str">
            <v>0.05</v>
          </cell>
        </row>
        <row r="644">
          <cell r="A644" t="str">
            <v>15141900</v>
          </cell>
          <cell r="B644" t="str">
            <v>Huile rafin_x0002_e de navette ou de colza</v>
          </cell>
          <cell r="C644" t="str">
            <v>000</v>
          </cell>
          <cell r="E644">
            <v>38413</v>
          </cell>
          <cell r="G644">
            <v>30</v>
          </cell>
          <cell r="I644">
            <v>10</v>
          </cell>
          <cell r="K644">
            <v>1</v>
          </cell>
          <cell r="M644">
            <v>10</v>
          </cell>
          <cell r="O644" t="str">
            <v>041</v>
          </cell>
          <cell r="Q644">
            <v>1</v>
          </cell>
          <cell r="S644" t="str">
            <v>0.4</v>
          </cell>
          <cell r="U644" t="str">
            <v>0.05</v>
          </cell>
        </row>
        <row r="645">
          <cell r="A645" t="str">
            <v>15149100</v>
          </cell>
          <cell r="B645" t="str">
            <v>Huiles brutes ,autres que de navettes ou de colza .</v>
          </cell>
          <cell r="C645" t="str">
            <v>000</v>
          </cell>
          <cell r="E645">
            <v>38413</v>
          </cell>
          <cell r="G645">
            <v>30</v>
          </cell>
          <cell r="I645">
            <v>10</v>
          </cell>
          <cell r="K645">
            <v>1</v>
          </cell>
          <cell r="M645">
            <v>10</v>
          </cell>
          <cell r="O645" t="str">
            <v>041</v>
          </cell>
          <cell r="Q645">
            <v>1</v>
          </cell>
          <cell r="S645" t="str">
            <v>0.4</v>
          </cell>
          <cell r="U645" t="str">
            <v>0.05</v>
          </cell>
        </row>
        <row r="646">
          <cell r="A646" t="str">
            <v>15149900</v>
          </cell>
          <cell r="B646" t="str">
            <v>Huiles raffin_x0002_es, autres que de navette ou de colza</v>
          </cell>
          <cell r="C646" t="str">
            <v>000</v>
          </cell>
          <cell r="E646">
            <v>38413</v>
          </cell>
          <cell r="G646">
            <v>30</v>
          </cell>
          <cell r="H646">
            <v>0</v>
          </cell>
          <cell r="I646">
            <v>10</v>
          </cell>
          <cell r="K646">
            <v>1</v>
          </cell>
          <cell r="M646">
            <v>10</v>
          </cell>
          <cell r="O646" t="str">
            <v>041</v>
          </cell>
          <cell r="Q646">
            <v>1</v>
          </cell>
          <cell r="S646" t="str">
            <v>0.4</v>
          </cell>
          <cell r="U646" t="str">
            <v>0.05</v>
          </cell>
        </row>
        <row r="647">
          <cell r="A647" t="str">
            <v>15151100</v>
          </cell>
          <cell r="B647" t="str">
            <v>Huile de lin brute et ses fractions</v>
          </cell>
          <cell r="C647" t="str">
            <v>000</v>
          </cell>
          <cell r="E647">
            <v>38413</v>
          </cell>
          <cell r="G647">
            <v>10</v>
          </cell>
          <cell r="I647">
            <v>10</v>
          </cell>
          <cell r="K647">
            <v>1</v>
          </cell>
          <cell r="M647">
            <v>10</v>
          </cell>
          <cell r="O647" t="str">
            <v>041</v>
          </cell>
          <cell r="Q647">
            <v>1</v>
          </cell>
          <cell r="S647" t="str">
            <v>0.4</v>
          </cell>
          <cell r="U647" t="str">
            <v>0.05</v>
          </cell>
        </row>
        <row r="648">
          <cell r="A648" t="str">
            <v>15151900</v>
          </cell>
          <cell r="B648" t="str">
            <v>Huile de lin et ses fractions (travaillees)</v>
          </cell>
          <cell r="C648" t="str">
            <v>000</v>
          </cell>
          <cell r="E648">
            <v>38413</v>
          </cell>
          <cell r="G648">
            <v>30</v>
          </cell>
          <cell r="I648">
            <v>10</v>
          </cell>
          <cell r="K648">
            <v>1</v>
          </cell>
          <cell r="M648">
            <v>10</v>
          </cell>
          <cell r="O648" t="str">
            <v>041</v>
          </cell>
          <cell r="Q648">
            <v>1</v>
          </cell>
          <cell r="S648" t="str">
            <v>0.4</v>
          </cell>
          <cell r="U648" t="str">
            <v>0.05</v>
          </cell>
        </row>
        <row r="649">
          <cell r="A649" t="str">
            <v>15152100</v>
          </cell>
          <cell r="B649" t="str">
            <v>Huile brute de mais et ses fractions</v>
          </cell>
          <cell r="C649" t="str">
            <v>000</v>
          </cell>
          <cell r="E649">
            <v>38413</v>
          </cell>
          <cell r="G649">
            <v>30</v>
          </cell>
          <cell r="H649">
            <v>0</v>
          </cell>
          <cell r="I649">
            <v>18</v>
          </cell>
          <cell r="K649">
            <v>1</v>
          </cell>
          <cell r="M649">
            <v>10</v>
          </cell>
          <cell r="O649" t="str">
            <v>041</v>
          </cell>
          <cell r="Q649">
            <v>1</v>
          </cell>
          <cell r="S649" t="str">
            <v>0.4</v>
          </cell>
          <cell r="U649" t="str">
            <v>0.05</v>
          </cell>
        </row>
        <row r="650">
          <cell r="A650" t="str">
            <v>15152900</v>
          </cell>
          <cell r="B650" t="str">
            <v>Huile de mais et ses fractions (travaillees)</v>
          </cell>
          <cell r="C650" t="str">
            <v>000</v>
          </cell>
          <cell r="E650">
            <v>38413</v>
          </cell>
          <cell r="G650">
            <v>30</v>
          </cell>
          <cell r="I650">
            <v>10</v>
          </cell>
          <cell r="K650">
            <v>1</v>
          </cell>
          <cell r="M650">
            <v>10</v>
          </cell>
          <cell r="O650" t="str">
            <v>041</v>
          </cell>
          <cell r="Q650">
            <v>1</v>
          </cell>
          <cell r="S650" t="str">
            <v>0.4</v>
          </cell>
          <cell r="U650" t="str">
            <v>0.05</v>
          </cell>
        </row>
        <row r="651">
          <cell r="A651" t="str">
            <v>15153000</v>
          </cell>
          <cell r="B651" t="str">
            <v>Huile de ricin et ses fractions (travaillees)</v>
          </cell>
          <cell r="C651" t="str">
            <v>000</v>
          </cell>
          <cell r="E651">
            <v>38413</v>
          </cell>
          <cell r="G651">
            <v>10</v>
          </cell>
          <cell r="H651">
            <v>0</v>
          </cell>
          <cell r="I651">
            <v>18</v>
          </cell>
          <cell r="K651">
            <v>1</v>
          </cell>
          <cell r="M651">
            <v>10</v>
          </cell>
          <cell r="O651" t="str">
            <v>041</v>
          </cell>
          <cell r="Q651">
            <v>1</v>
          </cell>
          <cell r="S651" t="str">
            <v>0.4</v>
          </cell>
          <cell r="U651" t="str">
            <v>0.05</v>
          </cell>
        </row>
        <row r="652">
          <cell r="A652" t="str">
            <v>15154000</v>
          </cell>
          <cell r="B652" t="str">
            <v>Huile de tung et ses fractions (travaillees)</v>
          </cell>
          <cell r="C652" t="str">
            <v>000</v>
          </cell>
          <cell r="E652">
            <v>38413</v>
          </cell>
          <cell r="G652">
            <v>30</v>
          </cell>
          <cell r="H652">
            <v>0</v>
          </cell>
          <cell r="I652">
            <v>18</v>
          </cell>
          <cell r="K652">
            <v>1</v>
          </cell>
          <cell r="M652">
            <v>10</v>
          </cell>
          <cell r="O652" t="str">
            <v>041</v>
          </cell>
          <cell r="Q652">
            <v>1</v>
          </cell>
          <cell r="S652" t="str">
            <v>0.4</v>
          </cell>
          <cell r="U652" t="str">
            <v>0.05</v>
          </cell>
        </row>
        <row r="653">
          <cell r="A653" t="str">
            <v>15155000</v>
          </cell>
          <cell r="B653" t="str">
            <v>Huile de sesame et ses fractions (travaillees)</v>
          </cell>
          <cell r="C653" t="str">
            <v>000</v>
          </cell>
          <cell r="E653">
            <v>38413</v>
          </cell>
          <cell r="G653">
            <v>30</v>
          </cell>
          <cell r="H653">
            <v>0</v>
          </cell>
          <cell r="I653">
            <v>18</v>
          </cell>
          <cell r="K653">
            <v>1</v>
          </cell>
          <cell r="M653">
            <v>10</v>
          </cell>
          <cell r="O653" t="str">
            <v>041</v>
          </cell>
          <cell r="Q653">
            <v>1</v>
          </cell>
          <cell r="S653" t="str">
            <v>0.4</v>
          </cell>
          <cell r="U653" t="str">
            <v>0.05</v>
          </cell>
        </row>
        <row r="654">
          <cell r="A654" t="str">
            <v>15159000</v>
          </cell>
          <cell r="B654" t="str">
            <v>Huile de karite,autres huiles,et leurs fractions (travaillees)</v>
          </cell>
          <cell r="C654" t="str">
            <v>000</v>
          </cell>
          <cell r="E654">
            <v>38413</v>
          </cell>
          <cell r="G654">
            <v>30</v>
          </cell>
          <cell r="I654">
            <v>18</v>
          </cell>
          <cell r="K654">
            <v>1</v>
          </cell>
          <cell r="M654">
            <v>10</v>
          </cell>
          <cell r="O654" t="str">
            <v>041</v>
          </cell>
          <cell r="Q654">
            <v>1</v>
          </cell>
          <cell r="S654" t="str">
            <v>0.4</v>
          </cell>
          <cell r="U654" t="str">
            <v>0.05</v>
          </cell>
        </row>
        <row r="655">
          <cell r="A655" t="str">
            <v>15161000</v>
          </cell>
          <cell r="B655" t="str">
            <v>Graisses et huiles animales et leurs fractions (preparees)</v>
          </cell>
          <cell r="C655" t="str">
            <v>000</v>
          </cell>
          <cell r="E655">
            <v>38413</v>
          </cell>
          <cell r="G655">
            <v>30</v>
          </cell>
          <cell r="I655">
            <v>18</v>
          </cell>
          <cell r="K655">
            <v>1</v>
          </cell>
          <cell r="M655">
            <v>10</v>
          </cell>
          <cell r="O655" t="str">
            <v>041</v>
          </cell>
          <cell r="Q655">
            <v>1</v>
          </cell>
          <cell r="S655" t="str">
            <v>0.4</v>
          </cell>
          <cell r="U655" t="str">
            <v>0.05</v>
          </cell>
        </row>
        <row r="656">
          <cell r="A656" t="str">
            <v>15162000</v>
          </cell>
          <cell r="B656" t="str">
            <v>Graisses et huiles vegetales et leurs fractions,(preparee)</v>
          </cell>
          <cell r="C656" t="str">
            <v>000</v>
          </cell>
          <cell r="E656">
            <v>38413</v>
          </cell>
          <cell r="G656">
            <v>30</v>
          </cell>
          <cell r="I656">
            <v>18</v>
          </cell>
          <cell r="K656">
            <v>1</v>
          </cell>
          <cell r="M656">
            <v>10</v>
          </cell>
          <cell r="O656" t="str">
            <v>041</v>
          </cell>
          <cell r="Q656">
            <v>1</v>
          </cell>
          <cell r="S656" t="str">
            <v>0.4</v>
          </cell>
          <cell r="U656" t="str">
            <v>0.05</v>
          </cell>
        </row>
        <row r="657">
          <cell r="A657" t="str">
            <v>15171000</v>
          </cell>
          <cell r="B657" t="str">
            <v>Margarine, a l'exclusion de la margarine liquide</v>
          </cell>
          <cell r="C657" t="str">
            <v>000</v>
          </cell>
          <cell r="E657">
            <v>38413</v>
          </cell>
          <cell r="G657">
            <v>30</v>
          </cell>
          <cell r="I657">
            <v>0</v>
          </cell>
          <cell r="K657">
            <v>1</v>
          </cell>
          <cell r="M657">
            <v>10</v>
          </cell>
          <cell r="O657" t="str">
            <v>041</v>
          </cell>
          <cell r="Q657">
            <v>1</v>
          </cell>
          <cell r="S657" t="str">
            <v>0.4</v>
          </cell>
          <cell r="U657" t="str">
            <v>0.05</v>
          </cell>
        </row>
        <row r="658">
          <cell r="A658" t="str">
            <v>15179000</v>
          </cell>
          <cell r="B658" t="str">
            <v>Graisses alimentaires preparees autres que du 151610 a 151710</v>
          </cell>
          <cell r="C658" t="str">
            <v>000</v>
          </cell>
          <cell r="E658">
            <v>38413</v>
          </cell>
          <cell r="G658">
            <v>10</v>
          </cell>
          <cell r="I658">
            <v>18</v>
          </cell>
          <cell r="K658">
            <v>1</v>
          </cell>
          <cell r="M658">
            <v>10</v>
          </cell>
          <cell r="O658" t="str">
            <v>041</v>
          </cell>
          <cell r="Q658">
            <v>1</v>
          </cell>
          <cell r="S658" t="str">
            <v>0.4</v>
          </cell>
          <cell r="U658" t="str">
            <v>0.05</v>
          </cell>
        </row>
        <row r="659">
          <cell r="A659" t="str">
            <v>15180000</v>
          </cell>
          <cell r="B659" t="str">
            <v>Graisses et huiles animales ou vegetales,non alimentaires,modifiees</v>
          </cell>
          <cell r="C659" t="str">
            <v>000</v>
          </cell>
          <cell r="E659">
            <v>38413</v>
          </cell>
          <cell r="G659">
            <v>10</v>
          </cell>
          <cell r="I659">
            <v>18</v>
          </cell>
          <cell r="K659">
            <v>1</v>
          </cell>
          <cell r="M659">
            <v>10</v>
          </cell>
          <cell r="O659" t="str">
            <v>041</v>
          </cell>
          <cell r="Q659">
            <v>1</v>
          </cell>
          <cell r="S659" t="str">
            <v>0.4</v>
          </cell>
          <cell r="U659" t="str">
            <v>0.05</v>
          </cell>
        </row>
        <row r="660">
          <cell r="A660" t="str">
            <v>15200000</v>
          </cell>
          <cell r="B660" t="str">
            <v>Glycerol brut; eaux et lessives glycerineuses</v>
          </cell>
          <cell r="C660" t="str">
            <v>000</v>
          </cell>
          <cell r="E660">
            <v>38413</v>
          </cell>
          <cell r="G660">
            <v>10</v>
          </cell>
          <cell r="I660">
            <v>18</v>
          </cell>
          <cell r="K660">
            <v>1</v>
          </cell>
          <cell r="M660">
            <v>10</v>
          </cell>
          <cell r="O660" t="str">
            <v>041</v>
          </cell>
          <cell r="Q660">
            <v>1</v>
          </cell>
          <cell r="S660" t="str">
            <v>0.4</v>
          </cell>
          <cell r="U660" t="str">
            <v>0.05</v>
          </cell>
        </row>
        <row r="661">
          <cell r="A661" t="str">
            <v>15211000</v>
          </cell>
          <cell r="B661" t="str">
            <v>Cires vegetales</v>
          </cell>
          <cell r="C661" t="str">
            <v>000</v>
          </cell>
          <cell r="E661">
            <v>38413</v>
          </cell>
          <cell r="G661">
            <v>10</v>
          </cell>
          <cell r="I661">
            <v>18</v>
          </cell>
          <cell r="K661">
            <v>1</v>
          </cell>
          <cell r="M661">
            <v>10</v>
          </cell>
          <cell r="O661" t="str">
            <v>041</v>
          </cell>
          <cell r="Q661">
            <v>1</v>
          </cell>
          <cell r="S661" t="str">
            <v>0.4</v>
          </cell>
          <cell r="U661" t="str">
            <v>0.05</v>
          </cell>
        </row>
        <row r="662">
          <cell r="A662" t="str">
            <v>15219000</v>
          </cell>
          <cell r="B662" t="str">
            <v>Cires d'abeilles et d'autres insectes</v>
          </cell>
          <cell r="C662" t="str">
            <v>000</v>
          </cell>
          <cell r="E662">
            <v>38413</v>
          </cell>
          <cell r="G662">
            <v>10</v>
          </cell>
          <cell r="I662">
            <v>18</v>
          </cell>
          <cell r="K662">
            <v>1</v>
          </cell>
          <cell r="M662">
            <v>10</v>
          </cell>
          <cell r="O662" t="str">
            <v>041</v>
          </cell>
          <cell r="Q662">
            <v>1</v>
          </cell>
          <cell r="S662" t="str">
            <v>0.4</v>
          </cell>
          <cell r="U662" t="str">
            <v>0.05</v>
          </cell>
        </row>
        <row r="663">
          <cell r="A663" t="str">
            <v>15220000</v>
          </cell>
          <cell r="B663" t="str">
            <v>D_x0002_gras; Residus de corps gras</v>
          </cell>
          <cell r="C663" t="str">
            <v>000</v>
          </cell>
          <cell r="E663">
            <v>38413</v>
          </cell>
          <cell r="G663">
            <v>10</v>
          </cell>
          <cell r="I663">
            <v>18</v>
          </cell>
          <cell r="K663">
            <v>1</v>
          </cell>
          <cell r="M663">
            <v>10</v>
          </cell>
          <cell r="O663" t="str">
            <v>041</v>
          </cell>
          <cell r="Q663">
            <v>1</v>
          </cell>
          <cell r="S663" t="str">
            <v>0.4</v>
          </cell>
          <cell r="U663" t="str">
            <v>0.05</v>
          </cell>
        </row>
        <row r="664">
          <cell r="A664" t="str">
            <v>16010000</v>
          </cell>
          <cell r="B664" t="str">
            <v>Saucisses, saucissons et produits similaires de viande,abats ou de sang</v>
          </cell>
          <cell r="C664" t="str">
            <v>000</v>
          </cell>
          <cell r="E664">
            <v>38413</v>
          </cell>
          <cell r="G664">
            <v>30</v>
          </cell>
          <cell r="I664">
            <v>18</v>
          </cell>
          <cell r="K664">
            <v>1</v>
          </cell>
          <cell r="M664">
            <v>10</v>
          </cell>
          <cell r="O664" t="str">
            <v>002</v>
          </cell>
          <cell r="Q664">
            <v>1</v>
          </cell>
          <cell r="S664" t="str">
            <v>0.4</v>
          </cell>
          <cell r="U664" t="str">
            <v>0.05</v>
          </cell>
        </row>
        <row r="665">
          <cell r="A665" t="str">
            <v>16021000</v>
          </cell>
          <cell r="B665" t="str">
            <v>Preparations homogenisees de viandes,d'abats ou de sang</v>
          </cell>
          <cell r="C665" t="str">
            <v>000</v>
          </cell>
          <cell r="E665">
            <v>38413</v>
          </cell>
          <cell r="G665">
            <v>30</v>
          </cell>
          <cell r="I665">
            <v>18</v>
          </cell>
          <cell r="K665">
            <v>1</v>
          </cell>
          <cell r="M665">
            <v>10</v>
          </cell>
          <cell r="O665" t="str">
            <v>002</v>
          </cell>
          <cell r="Q665">
            <v>1</v>
          </cell>
          <cell r="S665" t="str">
            <v>0.4</v>
          </cell>
          <cell r="U665" t="str">
            <v>0.05</v>
          </cell>
        </row>
        <row r="666">
          <cell r="A666" t="str">
            <v>16022010</v>
          </cell>
          <cell r="B666" t="str">
            <v>Préparations de foies d'oie ou de canard   ( foie gras)</v>
          </cell>
          <cell r="C666" t="str">
            <v>000</v>
          </cell>
          <cell r="E666">
            <v>38413</v>
          </cell>
          <cell r="G666">
            <v>30</v>
          </cell>
          <cell r="I666">
            <v>18</v>
          </cell>
          <cell r="K666">
            <v>1</v>
          </cell>
          <cell r="M666">
            <v>10</v>
          </cell>
          <cell r="O666" t="str">
            <v>002</v>
          </cell>
          <cell r="Q666">
            <v>1</v>
          </cell>
          <cell r="S666" t="str">
            <v>0.4</v>
          </cell>
          <cell r="U666" t="str">
            <v>0.05</v>
          </cell>
        </row>
        <row r="667">
          <cell r="A667" t="str">
            <v>16022090</v>
          </cell>
          <cell r="B667" t="str">
            <v>Préparations de foies de tous animaux,sauf oie et canard,truff_x0002_s ou non.</v>
          </cell>
          <cell r="C667" t="str">
            <v>000</v>
          </cell>
          <cell r="E667">
            <v>38413</v>
          </cell>
          <cell r="G667">
            <v>30</v>
          </cell>
          <cell r="I667">
            <v>18</v>
          </cell>
          <cell r="K667">
            <v>1</v>
          </cell>
          <cell r="M667">
            <v>10</v>
          </cell>
          <cell r="O667" t="str">
            <v>002</v>
          </cell>
          <cell r="Q667">
            <v>1</v>
          </cell>
          <cell r="S667" t="str">
            <v>0.4</v>
          </cell>
          <cell r="U667" t="str">
            <v>0.05</v>
          </cell>
        </row>
        <row r="668">
          <cell r="A668" t="str">
            <v>16023100</v>
          </cell>
          <cell r="B668" t="str">
            <v>Preparations,conserves,composites homogeneises a base de dinde</v>
          </cell>
          <cell r="C668" t="str">
            <v>000</v>
          </cell>
          <cell r="E668">
            <v>38413</v>
          </cell>
          <cell r="G668">
            <v>30</v>
          </cell>
          <cell r="I668">
            <v>18</v>
          </cell>
          <cell r="K668">
            <v>1</v>
          </cell>
          <cell r="M668">
            <v>10</v>
          </cell>
          <cell r="O668" t="str">
            <v>002</v>
          </cell>
          <cell r="Q668">
            <v>1</v>
          </cell>
          <cell r="S668" t="str">
            <v>0.4</v>
          </cell>
          <cell r="U668" t="str">
            <v>0.05</v>
          </cell>
        </row>
        <row r="669">
          <cell r="A669" t="str">
            <v>16023200</v>
          </cell>
          <cell r="B669" t="str">
            <v>Preparations,conserves,composites homogeneises a base de coqs et de poules</v>
          </cell>
          <cell r="C669" t="str">
            <v>000</v>
          </cell>
          <cell r="E669">
            <v>38413</v>
          </cell>
          <cell r="G669">
            <v>30</v>
          </cell>
          <cell r="I669">
            <v>18</v>
          </cell>
          <cell r="K669">
            <v>1</v>
          </cell>
          <cell r="M669">
            <v>10</v>
          </cell>
          <cell r="O669" t="str">
            <v>002</v>
          </cell>
          <cell r="Q669">
            <v>1</v>
          </cell>
          <cell r="S669" t="str">
            <v>0.4</v>
          </cell>
          <cell r="U669" t="str">
            <v>0.05</v>
          </cell>
        </row>
        <row r="670">
          <cell r="A670" t="str">
            <v>16023900</v>
          </cell>
          <cell r="B670" t="str">
            <v>Preparation,conserve,composite homogeneise a base d'autre volailles #.0105</v>
          </cell>
          <cell r="C670" t="str">
            <v>000</v>
          </cell>
          <cell r="E670">
            <v>38413</v>
          </cell>
          <cell r="G670">
            <v>30</v>
          </cell>
          <cell r="I670">
            <v>18</v>
          </cell>
          <cell r="K670">
            <v>1</v>
          </cell>
          <cell r="M670">
            <v>10</v>
          </cell>
          <cell r="O670" t="str">
            <v>002</v>
          </cell>
          <cell r="Q670">
            <v>1</v>
          </cell>
          <cell r="S670" t="str">
            <v>0.4</v>
          </cell>
          <cell r="U670" t="str">
            <v>0.05</v>
          </cell>
        </row>
        <row r="671">
          <cell r="A671" t="str">
            <v>16024100</v>
          </cell>
          <cell r="B671" t="str">
            <v>Preparations et conserves de jambons de porc et leurs morceaux</v>
          </cell>
          <cell r="C671" t="str">
            <v>000</v>
          </cell>
          <cell r="E671">
            <v>38413</v>
          </cell>
          <cell r="G671">
            <v>30</v>
          </cell>
          <cell r="I671">
            <v>18</v>
          </cell>
          <cell r="K671">
            <v>1</v>
          </cell>
          <cell r="M671">
            <v>10</v>
          </cell>
          <cell r="O671" t="str">
            <v>002</v>
          </cell>
          <cell r="Q671">
            <v>1</v>
          </cell>
          <cell r="S671" t="str">
            <v>0.4</v>
          </cell>
          <cell r="U671" t="str">
            <v>0.05</v>
          </cell>
        </row>
        <row r="672">
          <cell r="A672" t="str">
            <v>16024200</v>
          </cell>
          <cell r="B672" t="str">
            <v>Preparations et conserves d'epaules de porc et leurs morceaux</v>
          </cell>
          <cell r="C672" t="str">
            <v>000</v>
          </cell>
          <cell r="E672">
            <v>38413</v>
          </cell>
          <cell r="G672">
            <v>30</v>
          </cell>
          <cell r="I672">
            <v>18</v>
          </cell>
          <cell r="K672">
            <v>1</v>
          </cell>
          <cell r="M672">
            <v>10</v>
          </cell>
          <cell r="O672" t="str">
            <v>002</v>
          </cell>
          <cell r="Q672">
            <v>1</v>
          </cell>
          <cell r="S672" t="str">
            <v>0.4</v>
          </cell>
          <cell r="U672" t="str">
            <v>0.05</v>
          </cell>
        </row>
        <row r="673">
          <cell r="A673" t="str">
            <v>16024900</v>
          </cell>
          <cell r="B673" t="str">
            <v>Preparat.conserves,composites homogeneisees de porc,y.c.les melange</v>
          </cell>
          <cell r="C673" t="str">
            <v>000</v>
          </cell>
          <cell r="E673">
            <v>38413</v>
          </cell>
          <cell r="G673">
            <v>30</v>
          </cell>
          <cell r="I673">
            <v>18</v>
          </cell>
          <cell r="K673">
            <v>1</v>
          </cell>
          <cell r="M673">
            <v>10</v>
          </cell>
          <cell r="O673" t="str">
            <v>002</v>
          </cell>
          <cell r="Q673">
            <v>1</v>
          </cell>
          <cell r="S673" t="str">
            <v>0.4</v>
          </cell>
          <cell r="U673" t="str">
            <v>0.05</v>
          </cell>
        </row>
        <row r="674">
          <cell r="A674" t="str">
            <v>16025000</v>
          </cell>
          <cell r="B674" t="str">
            <v>Preparations,conserves,composites homogeneisees de boeuf</v>
          </cell>
          <cell r="C674" t="str">
            <v>000</v>
          </cell>
          <cell r="E674">
            <v>38413</v>
          </cell>
          <cell r="G674">
            <v>30</v>
          </cell>
          <cell r="I674">
            <v>18</v>
          </cell>
          <cell r="K674">
            <v>1</v>
          </cell>
          <cell r="M674">
            <v>10</v>
          </cell>
          <cell r="O674" t="str">
            <v>002</v>
          </cell>
          <cell r="Q674">
            <v>1</v>
          </cell>
          <cell r="S674" t="str">
            <v>0.4</v>
          </cell>
          <cell r="U674" t="str">
            <v>0.05</v>
          </cell>
        </row>
        <row r="675">
          <cell r="A675" t="str">
            <v>16029000</v>
          </cell>
          <cell r="B675" t="str">
            <v>Preparat.conserve alimentaire,y.c.preparat.de sang de ts ls animaux ndnca</v>
          </cell>
          <cell r="C675" t="str">
            <v>000</v>
          </cell>
          <cell r="E675">
            <v>38413</v>
          </cell>
          <cell r="G675">
            <v>30</v>
          </cell>
          <cell r="I675">
            <v>18</v>
          </cell>
          <cell r="K675">
            <v>1</v>
          </cell>
          <cell r="M675">
            <v>10</v>
          </cell>
          <cell r="O675" t="str">
            <v>002</v>
          </cell>
          <cell r="Q675">
            <v>1</v>
          </cell>
          <cell r="S675" t="str">
            <v>0.4</v>
          </cell>
          <cell r="U675" t="str">
            <v>0.05</v>
          </cell>
        </row>
        <row r="676">
          <cell r="A676" t="str">
            <v>16030000</v>
          </cell>
          <cell r="B676" t="str">
            <v>Extraits et jus de viandes,poissons,crustaces,mollusques</v>
          </cell>
          <cell r="C676" t="str">
            <v>000</v>
          </cell>
          <cell r="E676">
            <v>38413</v>
          </cell>
          <cell r="G676">
            <v>30</v>
          </cell>
          <cell r="I676">
            <v>18</v>
          </cell>
          <cell r="K676">
            <v>1</v>
          </cell>
          <cell r="M676">
            <v>10</v>
          </cell>
          <cell r="O676" t="str">
            <v>002</v>
          </cell>
          <cell r="Q676">
            <v>1</v>
          </cell>
          <cell r="S676" t="str">
            <v>0.4</v>
          </cell>
          <cell r="U676" t="str">
            <v>0.05</v>
          </cell>
        </row>
        <row r="677">
          <cell r="A677" t="str">
            <v>16041100</v>
          </cell>
          <cell r="B677" t="str">
            <v>Pr_x0002_parations et Conserves de saumons entiers ou en morceaux non haches</v>
          </cell>
          <cell r="C677" t="str">
            <v>000</v>
          </cell>
          <cell r="E677">
            <v>38413</v>
          </cell>
          <cell r="G677">
            <v>30</v>
          </cell>
          <cell r="I677">
            <v>18</v>
          </cell>
          <cell r="K677">
            <v>1</v>
          </cell>
          <cell r="M677">
            <v>10</v>
          </cell>
          <cell r="O677" t="str">
            <v>002</v>
          </cell>
          <cell r="Q677">
            <v>1</v>
          </cell>
          <cell r="S677" t="str">
            <v>0.4</v>
          </cell>
          <cell r="U677" t="str">
            <v>0.05</v>
          </cell>
        </row>
        <row r="678">
          <cell r="A678" t="str">
            <v>16041200</v>
          </cell>
          <cell r="B678" t="str">
            <v>Pr_x0002_parations et Conserves de harengs entiers ou en morceaux non haches</v>
          </cell>
          <cell r="C678" t="str">
            <v>000</v>
          </cell>
          <cell r="E678">
            <v>38413</v>
          </cell>
          <cell r="G678">
            <v>30</v>
          </cell>
          <cell r="I678">
            <v>18</v>
          </cell>
          <cell r="K678">
            <v>1</v>
          </cell>
          <cell r="M678">
            <v>10</v>
          </cell>
          <cell r="O678" t="str">
            <v>002</v>
          </cell>
          <cell r="Q678">
            <v>1</v>
          </cell>
          <cell r="S678" t="str">
            <v>0.4</v>
          </cell>
          <cell r="U678" t="str">
            <v>0.05</v>
          </cell>
        </row>
        <row r="679">
          <cell r="A679" t="str">
            <v>16041300</v>
          </cell>
          <cell r="B679" t="str">
            <v>Pr_x0002_parations et conserves de sardines,sardinelles et sprats ou esprots</v>
          </cell>
          <cell r="C679" t="str">
            <v>000</v>
          </cell>
          <cell r="E679">
            <v>38413</v>
          </cell>
          <cell r="G679">
            <v>30</v>
          </cell>
          <cell r="I679">
            <v>0</v>
          </cell>
          <cell r="K679">
            <v>1</v>
          </cell>
          <cell r="M679">
            <v>10</v>
          </cell>
          <cell r="O679" t="str">
            <v>002</v>
          </cell>
          <cell r="Q679">
            <v>1</v>
          </cell>
          <cell r="S679" t="str">
            <v>0.4</v>
          </cell>
          <cell r="U679" t="str">
            <v>0.05</v>
          </cell>
        </row>
        <row r="680">
          <cell r="A680" t="str">
            <v>16041400</v>
          </cell>
          <cell r="B680" t="str">
            <v>Pr_x0002_parations et Conserves de thons,listaos et sardes entiers ou en morceaux non haches</v>
          </cell>
          <cell r="C680" t="str">
            <v>000</v>
          </cell>
          <cell r="E680">
            <v>38413</v>
          </cell>
          <cell r="G680">
            <v>30</v>
          </cell>
          <cell r="I680">
            <v>0</v>
          </cell>
          <cell r="K680">
            <v>1</v>
          </cell>
          <cell r="M680">
            <v>10</v>
          </cell>
          <cell r="O680" t="str">
            <v>002</v>
          </cell>
          <cell r="Q680">
            <v>1</v>
          </cell>
          <cell r="S680" t="str">
            <v>0.4</v>
          </cell>
          <cell r="U680" t="str">
            <v>0.05</v>
          </cell>
        </row>
        <row r="681">
          <cell r="A681" t="str">
            <v>16041500</v>
          </cell>
          <cell r="B681" t="str">
            <v>Pr_x0002_parations et Conserves de maquereaux  entiers  ou en morceaux non haches</v>
          </cell>
          <cell r="C681" t="str">
            <v>000</v>
          </cell>
          <cell r="E681">
            <v>38413</v>
          </cell>
          <cell r="G681">
            <v>30</v>
          </cell>
          <cell r="I681">
            <v>0</v>
          </cell>
          <cell r="K681">
            <v>1</v>
          </cell>
          <cell r="M681">
            <v>10</v>
          </cell>
          <cell r="O681" t="str">
            <v>002</v>
          </cell>
          <cell r="Q681">
            <v>1</v>
          </cell>
          <cell r="S681" t="str">
            <v>0.4</v>
          </cell>
          <cell r="U681" t="str">
            <v>0.05</v>
          </cell>
        </row>
        <row r="682">
          <cell r="A682" t="str">
            <v>16041600</v>
          </cell>
          <cell r="B682" t="str">
            <v>Pr_x0002_parations et Conserves d'anchoix entiers  ou en morceaux non haches</v>
          </cell>
          <cell r="C682" t="str">
            <v>000</v>
          </cell>
          <cell r="E682">
            <v>38413</v>
          </cell>
          <cell r="G682">
            <v>30</v>
          </cell>
          <cell r="I682">
            <v>18</v>
          </cell>
          <cell r="K682">
            <v>1</v>
          </cell>
          <cell r="M682">
            <v>10</v>
          </cell>
          <cell r="O682" t="str">
            <v>002</v>
          </cell>
          <cell r="Q682">
            <v>1</v>
          </cell>
          <cell r="S682" t="str">
            <v>0.4</v>
          </cell>
          <cell r="U682" t="str">
            <v>0.05</v>
          </cell>
        </row>
        <row r="683">
          <cell r="A683" t="str">
            <v>16041900</v>
          </cell>
          <cell r="B683" t="str">
            <v>Pr_x0002_parations et Conserves de poissons de mer ndnca entiers ou en morceaux non haches</v>
          </cell>
          <cell r="C683" t="str">
            <v>000</v>
          </cell>
          <cell r="E683">
            <v>38413</v>
          </cell>
          <cell r="G683">
            <v>30</v>
          </cell>
          <cell r="I683">
            <v>18</v>
          </cell>
          <cell r="K683">
            <v>1</v>
          </cell>
          <cell r="M683">
            <v>10</v>
          </cell>
          <cell r="O683" t="str">
            <v>002</v>
          </cell>
          <cell r="Q683">
            <v>1</v>
          </cell>
          <cell r="S683" t="str">
            <v>0.4</v>
          </cell>
          <cell r="U683" t="str">
            <v>0.05</v>
          </cell>
        </row>
        <row r="684">
          <cell r="A684" t="str">
            <v>16042000</v>
          </cell>
          <cell r="B684" t="str">
            <v>Preparations et conserves de poissons autres que ceux du 160411 _x0005_ 160416</v>
          </cell>
          <cell r="C684" t="str">
            <v>000</v>
          </cell>
          <cell r="E684">
            <v>38413</v>
          </cell>
          <cell r="G684">
            <v>30</v>
          </cell>
          <cell r="I684">
            <v>18</v>
          </cell>
          <cell r="K684">
            <v>1</v>
          </cell>
          <cell r="M684">
            <v>10</v>
          </cell>
          <cell r="O684" t="str">
            <v>002</v>
          </cell>
          <cell r="Q684">
            <v>1</v>
          </cell>
          <cell r="S684" t="str">
            <v>0.4</v>
          </cell>
          <cell r="U684" t="str">
            <v>0.05</v>
          </cell>
        </row>
        <row r="685">
          <cell r="A685" t="str">
            <v>16043000</v>
          </cell>
          <cell r="B685" t="str">
            <v>Caviar et ses Succedan_x0002_s</v>
          </cell>
          <cell r="C685" t="str">
            <v>000</v>
          </cell>
          <cell r="E685">
            <v>38413</v>
          </cell>
          <cell r="G685">
            <v>30</v>
          </cell>
          <cell r="H685">
            <v>30</v>
          </cell>
          <cell r="I685">
            <v>18</v>
          </cell>
          <cell r="K685">
            <v>1</v>
          </cell>
          <cell r="M685">
            <v>10</v>
          </cell>
          <cell r="O685" t="str">
            <v>002</v>
          </cell>
          <cell r="Q685">
            <v>1</v>
          </cell>
          <cell r="S685" t="str">
            <v>0.4</v>
          </cell>
          <cell r="U685" t="str">
            <v>0.05</v>
          </cell>
        </row>
        <row r="686">
          <cell r="A686" t="str">
            <v>16051000</v>
          </cell>
          <cell r="B686" t="str">
            <v>Preparations alimentaires _x0005_ base de crabe</v>
          </cell>
          <cell r="C686" t="str">
            <v>000</v>
          </cell>
          <cell r="E686">
            <v>38413</v>
          </cell>
          <cell r="G686">
            <v>30</v>
          </cell>
          <cell r="I686">
            <v>18</v>
          </cell>
          <cell r="K686">
            <v>1</v>
          </cell>
          <cell r="M686">
            <v>10</v>
          </cell>
          <cell r="O686" t="str">
            <v>002</v>
          </cell>
          <cell r="Q686">
            <v>1</v>
          </cell>
          <cell r="S686" t="str">
            <v>0.4</v>
          </cell>
          <cell r="U686" t="str">
            <v>0.05</v>
          </cell>
        </row>
        <row r="687">
          <cell r="A687" t="str">
            <v>16052000</v>
          </cell>
          <cell r="B687" t="str">
            <v>Preparations et conserves de crevette</v>
          </cell>
          <cell r="C687" t="str">
            <v>000</v>
          </cell>
          <cell r="E687">
            <v>38413</v>
          </cell>
          <cell r="G687">
            <v>30</v>
          </cell>
          <cell r="I687">
            <v>18</v>
          </cell>
          <cell r="K687">
            <v>1</v>
          </cell>
          <cell r="M687">
            <v>10</v>
          </cell>
          <cell r="O687" t="str">
            <v>002</v>
          </cell>
          <cell r="Q687">
            <v>1</v>
          </cell>
          <cell r="S687" t="str">
            <v>0.4</v>
          </cell>
          <cell r="U687" t="str">
            <v>0.05</v>
          </cell>
        </row>
        <row r="688">
          <cell r="A688" t="str">
            <v>16053000</v>
          </cell>
          <cell r="B688" t="str">
            <v>Preparations et conserves de homard</v>
          </cell>
          <cell r="C688" t="str">
            <v>000</v>
          </cell>
          <cell r="E688">
            <v>38413</v>
          </cell>
          <cell r="G688">
            <v>30</v>
          </cell>
          <cell r="I688">
            <v>18</v>
          </cell>
          <cell r="K688">
            <v>1</v>
          </cell>
          <cell r="M688">
            <v>10</v>
          </cell>
          <cell r="O688" t="str">
            <v>002</v>
          </cell>
          <cell r="Q688">
            <v>1</v>
          </cell>
          <cell r="S688" t="str">
            <v>0.4</v>
          </cell>
          <cell r="U688" t="str">
            <v>0.05</v>
          </cell>
        </row>
        <row r="689">
          <cell r="A689" t="str">
            <v>16054000</v>
          </cell>
          <cell r="B689" t="str">
            <v>Preparations et conserves de crustaces autres que des nx160510 _x0005_ 160530</v>
          </cell>
          <cell r="C689" t="str">
            <v>000</v>
          </cell>
          <cell r="E689">
            <v>38413</v>
          </cell>
          <cell r="G689">
            <v>30</v>
          </cell>
          <cell r="I689">
            <v>18</v>
          </cell>
          <cell r="K689">
            <v>1</v>
          </cell>
          <cell r="M689">
            <v>10</v>
          </cell>
          <cell r="O689" t="str">
            <v>002</v>
          </cell>
          <cell r="Q689">
            <v>1</v>
          </cell>
          <cell r="S689" t="str">
            <v>0.4</v>
          </cell>
          <cell r="U689" t="str">
            <v>0.05</v>
          </cell>
        </row>
        <row r="690">
          <cell r="A690" t="str">
            <v>16059000</v>
          </cell>
          <cell r="B690" t="str">
            <v>Preparations et conserves de mollusques,invertebres aquatiques</v>
          </cell>
          <cell r="C690" t="str">
            <v>000</v>
          </cell>
          <cell r="E690">
            <v>38413</v>
          </cell>
          <cell r="G690">
            <v>30</v>
          </cell>
          <cell r="I690">
            <v>18</v>
          </cell>
          <cell r="K690">
            <v>1</v>
          </cell>
          <cell r="M690">
            <v>10</v>
          </cell>
          <cell r="O690" t="str">
            <v>002</v>
          </cell>
          <cell r="Q690">
            <v>1</v>
          </cell>
          <cell r="S690" t="str">
            <v>0.4</v>
          </cell>
          <cell r="U690" t="str">
            <v>0.05</v>
          </cell>
        </row>
        <row r="691">
          <cell r="A691" t="str">
            <v>17011100</v>
          </cell>
          <cell r="B691" t="str">
            <v>Sucres bruts de canne,sans aromatisants ni colorants.</v>
          </cell>
          <cell r="C691" t="str">
            <v>000</v>
          </cell>
          <cell r="E691">
            <v>38413</v>
          </cell>
          <cell r="G691">
            <v>30</v>
          </cell>
          <cell r="I691">
            <v>18</v>
          </cell>
          <cell r="K691">
            <v>1</v>
          </cell>
          <cell r="M691">
            <v>10</v>
          </cell>
          <cell r="O691" t="str">
            <v>002</v>
          </cell>
          <cell r="Q691">
            <v>1</v>
          </cell>
          <cell r="S691" t="str">
            <v>0.4</v>
          </cell>
          <cell r="U691" t="str">
            <v>0.05</v>
          </cell>
        </row>
        <row r="692">
          <cell r="A692" t="str">
            <v>17011200</v>
          </cell>
          <cell r="B692" t="str">
            <v>Sucres bruts de betterave,sans aromatisants ni colorants.</v>
          </cell>
          <cell r="C692" t="str">
            <v>000</v>
          </cell>
          <cell r="E692">
            <v>38413</v>
          </cell>
          <cell r="G692">
            <v>30</v>
          </cell>
          <cell r="I692">
            <v>18</v>
          </cell>
          <cell r="K692">
            <v>1</v>
          </cell>
          <cell r="M692">
            <v>10</v>
          </cell>
          <cell r="O692" t="str">
            <v>002</v>
          </cell>
          <cell r="Q692">
            <v>1</v>
          </cell>
          <cell r="S692" t="str">
            <v>0.4</v>
          </cell>
          <cell r="U692" t="str">
            <v>0.05</v>
          </cell>
        </row>
        <row r="693">
          <cell r="A693" t="str">
            <v>17019100</v>
          </cell>
          <cell r="B693" t="str">
            <v>Sucres,de canne ou betterave raffine aromatises ou colores.</v>
          </cell>
          <cell r="C693" t="str">
            <v>000</v>
          </cell>
          <cell r="E693">
            <v>38413</v>
          </cell>
          <cell r="G693">
            <v>30</v>
          </cell>
          <cell r="I693">
            <v>10</v>
          </cell>
          <cell r="K693">
            <v>1</v>
          </cell>
          <cell r="M693">
            <v>10</v>
          </cell>
          <cell r="O693" t="str">
            <v>002</v>
          </cell>
          <cell r="Q693">
            <v>1</v>
          </cell>
          <cell r="S693" t="str">
            <v>0.4</v>
          </cell>
          <cell r="U693" t="str">
            <v>0.05</v>
          </cell>
        </row>
        <row r="694">
          <cell r="A694" t="str">
            <v>17019910</v>
          </cell>
          <cell r="B694" t="str">
            <v>Sucres raffin_x0002_s de canne ou de betterave non aromatis_x0002_ ni color_x0002_</v>
          </cell>
          <cell r="C694" t="str">
            <v>000</v>
          </cell>
          <cell r="E694">
            <v>38413</v>
          </cell>
          <cell r="G694">
            <v>30</v>
          </cell>
          <cell r="I694">
            <v>18</v>
          </cell>
          <cell r="K694">
            <v>1</v>
          </cell>
          <cell r="M694">
            <v>10</v>
          </cell>
          <cell r="O694" t="str">
            <v>002</v>
          </cell>
          <cell r="Q694">
            <v>1</v>
          </cell>
          <cell r="S694" t="str">
            <v>0.4</v>
          </cell>
          <cell r="U694" t="str">
            <v>0.05</v>
          </cell>
        </row>
        <row r="695">
          <cell r="A695" t="str">
            <v>17019990</v>
          </cell>
          <cell r="B695" t="str">
            <v>Saccharose chimiquement pur et sucres autres que de canne ou de betterave</v>
          </cell>
          <cell r="C695" t="str">
            <v>000</v>
          </cell>
          <cell r="E695">
            <v>38413</v>
          </cell>
          <cell r="G695">
            <v>30</v>
          </cell>
          <cell r="I695">
            <v>18</v>
          </cell>
          <cell r="K695">
            <v>1</v>
          </cell>
          <cell r="M695">
            <v>10</v>
          </cell>
          <cell r="O695" t="str">
            <v>002</v>
          </cell>
          <cell r="Q695">
            <v>1</v>
          </cell>
          <cell r="S695" t="str">
            <v>0.4</v>
          </cell>
          <cell r="U695" t="str">
            <v>0.05</v>
          </cell>
        </row>
        <row r="696">
          <cell r="A696" t="str">
            <v>17021100</v>
          </cell>
          <cell r="B696" t="str">
            <v>Lactose et sirop de lactose contenant 99% &amp; + et lactose en pds de lactose</v>
          </cell>
          <cell r="C696" t="str">
            <v>000</v>
          </cell>
          <cell r="E696">
            <v>38413</v>
          </cell>
          <cell r="G696">
            <v>10</v>
          </cell>
          <cell r="I696">
            <v>18</v>
          </cell>
          <cell r="K696">
            <v>1</v>
          </cell>
          <cell r="M696">
            <v>10</v>
          </cell>
          <cell r="O696" t="str">
            <v>002</v>
          </cell>
          <cell r="Q696">
            <v>1</v>
          </cell>
          <cell r="S696" t="str">
            <v>0.4</v>
          </cell>
          <cell r="U696" t="str">
            <v>0.05</v>
          </cell>
        </row>
        <row r="697">
          <cell r="A697" t="str">
            <v>17021900</v>
          </cell>
          <cell r="B697" t="str">
            <v>Lactose &amp; sirop de lact.cont.99% &amp;+ de lact.en pds de lact.aut. que 170211</v>
          </cell>
          <cell r="C697" t="str">
            <v>000</v>
          </cell>
          <cell r="E697">
            <v>38413</v>
          </cell>
          <cell r="G697">
            <v>10</v>
          </cell>
          <cell r="I697">
            <v>18</v>
          </cell>
          <cell r="K697">
            <v>1</v>
          </cell>
          <cell r="M697">
            <v>10</v>
          </cell>
          <cell r="O697" t="str">
            <v>002</v>
          </cell>
          <cell r="Q697">
            <v>1</v>
          </cell>
          <cell r="S697" t="str">
            <v>0.4</v>
          </cell>
          <cell r="U697" t="str">
            <v>0.05</v>
          </cell>
        </row>
        <row r="698">
          <cell r="A698" t="str">
            <v>17022000</v>
          </cell>
          <cell r="B698" t="str">
            <v>Sucre et sirop d'erable, sans  aromatisants ni colorants</v>
          </cell>
          <cell r="C698" t="str">
            <v>000</v>
          </cell>
          <cell r="E698">
            <v>38413</v>
          </cell>
          <cell r="G698">
            <v>10</v>
          </cell>
          <cell r="I698">
            <v>18</v>
          </cell>
          <cell r="K698">
            <v>1</v>
          </cell>
          <cell r="M698">
            <v>10</v>
          </cell>
          <cell r="O698" t="str">
            <v>002</v>
          </cell>
          <cell r="Q698">
            <v>1</v>
          </cell>
          <cell r="S698" t="str">
            <v>0.4</v>
          </cell>
          <cell r="U698" t="str">
            <v>0.05</v>
          </cell>
        </row>
        <row r="699">
          <cell r="A699" t="str">
            <v>17023000</v>
          </cell>
          <cell r="B699" t="str">
            <v>Glucose, sirop de glucose,sans fructose,ou en cont.- de 20% en poids,sec</v>
          </cell>
          <cell r="C699" t="str">
            <v>000</v>
          </cell>
          <cell r="E699">
            <v>38413</v>
          </cell>
          <cell r="G699">
            <v>10</v>
          </cell>
          <cell r="I699">
            <v>18</v>
          </cell>
          <cell r="K699">
            <v>1</v>
          </cell>
          <cell r="M699">
            <v>10</v>
          </cell>
          <cell r="O699" t="str">
            <v>002</v>
          </cell>
          <cell r="Q699">
            <v>1</v>
          </cell>
          <cell r="S699" t="str">
            <v>0.4</v>
          </cell>
          <cell r="U699" t="str">
            <v>0.05</v>
          </cell>
        </row>
        <row r="700">
          <cell r="A700" t="str">
            <v>17024000</v>
          </cell>
          <cell r="B700" t="str">
            <v>Glucose,sirop de glucose cont.a l'etat sec de 20% a 50% en pds de fructose</v>
          </cell>
          <cell r="C700" t="str">
            <v>000</v>
          </cell>
          <cell r="E700">
            <v>38413</v>
          </cell>
          <cell r="G700">
            <v>10</v>
          </cell>
          <cell r="I700">
            <v>18</v>
          </cell>
          <cell r="K700">
            <v>1</v>
          </cell>
          <cell r="M700">
            <v>10</v>
          </cell>
          <cell r="O700" t="str">
            <v>002</v>
          </cell>
          <cell r="Q700">
            <v>1</v>
          </cell>
          <cell r="S700" t="str">
            <v>0.4</v>
          </cell>
          <cell r="U700" t="str">
            <v>0.05</v>
          </cell>
        </row>
        <row r="701">
          <cell r="A701" t="str">
            <v>17025000</v>
          </cell>
          <cell r="B701" t="str">
            <v>Fructose chimiquement pur</v>
          </cell>
          <cell r="C701" t="str">
            <v>000</v>
          </cell>
          <cell r="E701">
            <v>38413</v>
          </cell>
          <cell r="G701">
            <v>10</v>
          </cell>
          <cell r="I701">
            <v>18</v>
          </cell>
          <cell r="K701">
            <v>1</v>
          </cell>
          <cell r="M701">
            <v>10</v>
          </cell>
          <cell r="O701" t="str">
            <v>002</v>
          </cell>
          <cell r="Q701">
            <v>1</v>
          </cell>
          <cell r="S701" t="str">
            <v>0.4</v>
          </cell>
          <cell r="U701" t="str">
            <v>0.05</v>
          </cell>
        </row>
        <row r="702">
          <cell r="A702" t="str">
            <v>17026000</v>
          </cell>
          <cell r="B702" t="str">
            <v>Fructose,sirop de fructose cont.a l'etat sec +de 50% en pds fructose</v>
          </cell>
          <cell r="C702" t="str">
            <v>000</v>
          </cell>
          <cell r="E702">
            <v>38413</v>
          </cell>
          <cell r="G702">
            <v>10</v>
          </cell>
          <cell r="I702">
            <v>18</v>
          </cell>
          <cell r="K702">
            <v>1</v>
          </cell>
          <cell r="M702">
            <v>10</v>
          </cell>
          <cell r="O702" t="str">
            <v>002</v>
          </cell>
          <cell r="Q702">
            <v>1</v>
          </cell>
          <cell r="S702" t="str">
            <v>0.4</v>
          </cell>
          <cell r="U702" t="str">
            <v>0.05</v>
          </cell>
        </row>
        <row r="703">
          <cell r="A703" t="str">
            <v>17029000</v>
          </cell>
          <cell r="B703" t="str">
            <v>Sucre chimiqmt pur,a l'etat solide yc le sucre inverti ou (interverti)</v>
          </cell>
          <cell r="C703" t="str">
            <v>000</v>
          </cell>
          <cell r="E703">
            <v>38413</v>
          </cell>
          <cell r="G703">
            <v>10</v>
          </cell>
          <cell r="I703">
            <v>18</v>
          </cell>
          <cell r="K703">
            <v>1</v>
          </cell>
          <cell r="M703">
            <v>10</v>
          </cell>
          <cell r="O703" t="str">
            <v>002</v>
          </cell>
          <cell r="Q703">
            <v>1</v>
          </cell>
          <cell r="S703" t="str">
            <v>0.4</v>
          </cell>
          <cell r="U703" t="str">
            <v>0.05</v>
          </cell>
        </row>
        <row r="704">
          <cell r="A704" t="str">
            <v>17031000</v>
          </cell>
          <cell r="B704" t="str">
            <v>Melasses de sucre de canne</v>
          </cell>
          <cell r="C704" t="str">
            <v>000</v>
          </cell>
          <cell r="E704">
            <v>38413</v>
          </cell>
          <cell r="G704">
            <v>30</v>
          </cell>
          <cell r="I704">
            <v>18</v>
          </cell>
          <cell r="K704">
            <v>1</v>
          </cell>
          <cell r="M704">
            <v>10</v>
          </cell>
          <cell r="O704" t="str">
            <v>002</v>
          </cell>
          <cell r="Q704">
            <v>1</v>
          </cell>
          <cell r="S704" t="str">
            <v>0.4</v>
          </cell>
          <cell r="U704" t="str">
            <v>0.05</v>
          </cell>
        </row>
        <row r="705">
          <cell r="A705" t="str">
            <v>17039000</v>
          </cell>
          <cell r="B705" t="str">
            <v>Melasses autres que de canne resultant de l'extrac.ou du raffinage du sucr</v>
          </cell>
          <cell r="C705" t="str">
            <v>000</v>
          </cell>
          <cell r="E705">
            <v>38413</v>
          </cell>
          <cell r="G705">
            <v>30</v>
          </cell>
          <cell r="I705">
            <v>18</v>
          </cell>
          <cell r="K705">
            <v>1</v>
          </cell>
          <cell r="M705">
            <v>10</v>
          </cell>
          <cell r="O705" t="str">
            <v>002</v>
          </cell>
          <cell r="Q705">
            <v>1</v>
          </cell>
          <cell r="S705" t="str">
            <v>0.4</v>
          </cell>
          <cell r="U705" t="str">
            <v>0.05</v>
          </cell>
        </row>
        <row r="706">
          <cell r="A706" t="str">
            <v>17041000</v>
          </cell>
          <cell r="B706" t="str">
            <v>Gommes a macher(chewing-gum), meme enrobees de sucre sans cacao.</v>
          </cell>
          <cell r="C706" t="str">
            <v>000</v>
          </cell>
          <cell r="E706">
            <v>38413</v>
          </cell>
          <cell r="G706">
            <v>30</v>
          </cell>
          <cell r="I706">
            <v>18</v>
          </cell>
          <cell r="K706">
            <v>1</v>
          </cell>
          <cell r="M706">
            <v>10</v>
          </cell>
          <cell r="O706" t="str">
            <v>002</v>
          </cell>
          <cell r="Q706">
            <v>1</v>
          </cell>
          <cell r="S706" t="str">
            <v>0.4</v>
          </cell>
          <cell r="U706" t="str">
            <v>0.05</v>
          </cell>
        </row>
        <row r="707">
          <cell r="A707" t="str">
            <v>17049010</v>
          </cell>
          <cell r="B707" t="str">
            <v>Pastilles et bonbons contre la toux</v>
          </cell>
          <cell r="C707" t="str">
            <v>000</v>
          </cell>
          <cell r="E707">
            <v>38413</v>
          </cell>
          <cell r="G707">
            <v>30</v>
          </cell>
          <cell r="I707">
            <v>18</v>
          </cell>
          <cell r="K707">
            <v>1</v>
          </cell>
          <cell r="M707">
            <v>10</v>
          </cell>
          <cell r="O707" t="str">
            <v>002</v>
          </cell>
          <cell r="Q707">
            <v>1</v>
          </cell>
          <cell r="S707" t="str">
            <v>0.4</v>
          </cell>
          <cell r="U707" t="str">
            <v>0.05</v>
          </cell>
        </row>
        <row r="708">
          <cell r="A708" t="str">
            <v>17049090</v>
          </cell>
          <cell r="B708" t="str">
            <v>Sucreries du 1704 autres que du 170410 _x0005_17049010 sans cacao, y compris le chocolat blanc</v>
          </cell>
          <cell r="C708" t="str">
            <v>000</v>
          </cell>
          <cell r="E708">
            <v>38413</v>
          </cell>
          <cell r="G708">
            <v>30</v>
          </cell>
          <cell r="I708">
            <v>18</v>
          </cell>
          <cell r="K708">
            <v>1</v>
          </cell>
          <cell r="M708">
            <v>10</v>
          </cell>
          <cell r="O708" t="str">
            <v>002</v>
          </cell>
          <cell r="Q708">
            <v>1</v>
          </cell>
          <cell r="S708" t="str">
            <v>0.4</v>
          </cell>
          <cell r="U708" t="str">
            <v>0.05</v>
          </cell>
        </row>
        <row r="709">
          <cell r="A709" t="str">
            <v>18010011</v>
          </cell>
          <cell r="B709" t="str">
            <v>Cacao en fves et brisures de fves,bruts u m_x0008_me ferment_x0002_s  de type superieur</v>
          </cell>
          <cell r="C709" t="str">
            <v>000</v>
          </cell>
          <cell r="E709">
            <v>38413</v>
          </cell>
          <cell r="G709">
            <v>30</v>
          </cell>
          <cell r="I709">
            <v>18</v>
          </cell>
          <cell r="K709">
            <v>1</v>
          </cell>
          <cell r="M709">
            <v>10</v>
          </cell>
          <cell r="O709" t="str">
            <v>002</v>
          </cell>
          <cell r="Q709">
            <v>1</v>
          </cell>
          <cell r="S709" t="str">
            <v>0.4</v>
          </cell>
          <cell r="U709" t="str">
            <v>0.05</v>
          </cell>
        </row>
        <row r="710">
          <cell r="A710" t="str">
            <v>18010012</v>
          </cell>
          <cell r="B710" t="str">
            <v>Cacao en fves et brisures de fves,bruts m_x0008_me ferment_x0002_s de type courant</v>
          </cell>
          <cell r="C710" t="str">
            <v>000</v>
          </cell>
          <cell r="E710">
            <v>38413</v>
          </cell>
          <cell r="G710">
            <v>30</v>
          </cell>
          <cell r="I710">
            <v>18</v>
          </cell>
          <cell r="K710">
            <v>1</v>
          </cell>
          <cell r="M710">
            <v>10</v>
          </cell>
          <cell r="O710" t="str">
            <v>002</v>
          </cell>
          <cell r="Q710">
            <v>1</v>
          </cell>
          <cell r="S710" t="str">
            <v>0.4</v>
          </cell>
          <cell r="U710" t="str">
            <v>0.05</v>
          </cell>
        </row>
        <row r="711">
          <cell r="A711" t="str">
            <v>18010013</v>
          </cell>
          <cell r="B711" t="str">
            <v>Cacao en fves et brisures de fves,bruts   m_x0008_me ferment_x0002_s de type limite</v>
          </cell>
          <cell r="C711" t="str">
            <v>000</v>
          </cell>
          <cell r="E711">
            <v>38413</v>
          </cell>
          <cell r="G711">
            <v>30</v>
          </cell>
          <cell r="I711">
            <v>18</v>
          </cell>
          <cell r="K711">
            <v>1</v>
          </cell>
          <cell r="M711">
            <v>10</v>
          </cell>
          <cell r="O711" t="str">
            <v>002</v>
          </cell>
          <cell r="Q711">
            <v>1</v>
          </cell>
          <cell r="S711" t="str">
            <v>0.4</v>
          </cell>
          <cell r="U711" t="str">
            <v>0.05</v>
          </cell>
        </row>
        <row r="712">
          <cell r="A712" t="str">
            <v>18010019</v>
          </cell>
          <cell r="B712" t="str">
            <v>Cacao en fves ou en brisures,bruts m_x0008_meferment_x0002_s de type autre que du 18010011 _x0005_13</v>
          </cell>
          <cell r="C712" t="str">
            <v>000</v>
          </cell>
          <cell r="E712">
            <v>38413</v>
          </cell>
          <cell r="G712">
            <v>30</v>
          </cell>
          <cell r="I712">
            <v>18</v>
          </cell>
          <cell r="K712">
            <v>1</v>
          </cell>
          <cell r="M712">
            <v>10</v>
          </cell>
          <cell r="O712" t="str">
            <v>002</v>
          </cell>
          <cell r="Q712">
            <v>1</v>
          </cell>
          <cell r="S712" t="str">
            <v>0.4</v>
          </cell>
          <cell r="U712" t="str">
            <v>0.05</v>
          </cell>
        </row>
        <row r="713">
          <cell r="A713" t="str">
            <v>18010020</v>
          </cell>
          <cell r="B713" t="str">
            <v>Cacao en fves et brisures de fves torr_x0002_fi_x0002_s</v>
          </cell>
          <cell r="C713" t="str">
            <v>000</v>
          </cell>
          <cell r="E713">
            <v>38413</v>
          </cell>
          <cell r="G713">
            <v>30</v>
          </cell>
          <cell r="I713">
            <v>18</v>
          </cell>
          <cell r="K713">
            <v>1</v>
          </cell>
          <cell r="M713">
            <v>10</v>
          </cell>
          <cell r="O713" t="str">
            <v>002</v>
          </cell>
          <cell r="Q713">
            <v>1</v>
          </cell>
          <cell r="S713" t="str">
            <v>0.4</v>
          </cell>
          <cell r="U713" t="str">
            <v>0.05</v>
          </cell>
        </row>
        <row r="714">
          <cell r="A714" t="str">
            <v>18020000</v>
          </cell>
          <cell r="B714" t="str">
            <v>Coques,pellicules(pelures)et autres dechets de cacao</v>
          </cell>
          <cell r="C714" t="str">
            <v>000</v>
          </cell>
          <cell r="E714">
            <v>38413</v>
          </cell>
          <cell r="G714">
            <v>30</v>
          </cell>
          <cell r="I714">
            <v>18</v>
          </cell>
          <cell r="K714">
            <v>1</v>
          </cell>
          <cell r="M714">
            <v>10</v>
          </cell>
          <cell r="O714" t="str">
            <v>002</v>
          </cell>
          <cell r="Q714">
            <v>1</v>
          </cell>
          <cell r="S714" t="str">
            <v>0.4</v>
          </cell>
          <cell r="U714" t="str">
            <v>0.05</v>
          </cell>
        </row>
        <row r="715">
          <cell r="A715" t="str">
            <v>18031000</v>
          </cell>
          <cell r="B715" t="str">
            <v>Pate de cacao non degraissee</v>
          </cell>
          <cell r="C715" t="str">
            <v>000</v>
          </cell>
          <cell r="E715">
            <v>38413</v>
          </cell>
          <cell r="G715">
            <v>30</v>
          </cell>
          <cell r="I715">
            <v>18</v>
          </cell>
          <cell r="K715">
            <v>1</v>
          </cell>
          <cell r="M715">
            <v>10</v>
          </cell>
          <cell r="O715" t="str">
            <v>002</v>
          </cell>
          <cell r="Q715">
            <v>1</v>
          </cell>
          <cell r="S715" t="str">
            <v>0.4</v>
          </cell>
          <cell r="U715" t="str">
            <v>0.05</v>
          </cell>
        </row>
        <row r="716">
          <cell r="A716" t="str">
            <v>18032000</v>
          </cell>
          <cell r="B716" t="str">
            <v>Pate de cacao completement ou partiellement degraissee</v>
          </cell>
          <cell r="C716" t="str">
            <v>000</v>
          </cell>
          <cell r="E716">
            <v>38413</v>
          </cell>
          <cell r="G716">
            <v>30</v>
          </cell>
          <cell r="I716">
            <v>18</v>
          </cell>
          <cell r="K716">
            <v>1</v>
          </cell>
          <cell r="M716">
            <v>10</v>
          </cell>
          <cell r="O716" t="str">
            <v>002</v>
          </cell>
          <cell r="Q716">
            <v>1</v>
          </cell>
          <cell r="S716" t="str">
            <v>0.4</v>
          </cell>
          <cell r="U716" t="str">
            <v>0.05</v>
          </cell>
        </row>
        <row r="717">
          <cell r="A717" t="str">
            <v>18040000</v>
          </cell>
          <cell r="B717" t="str">
            <v>Beurre,graisse et huile de cacao</v>
          </cell>
          <cell r="C717" t="str">
            <v>000</v>
          </cell>
          <cell r="E717">
            <v>38413</v>
          </cell>
          <cell r="G717">
            <v>30</v>
          </cell>
          <cell r="I717">
            <v>18</v>
          </cell>
          <cell r="K717">
            <v>1</v>
          </cell>
          <cell r="M717">
            <v>10</v>
          </cell>
          <cell r="O717" t="str">
            <v>002</v>
          </cell>
          <cell r="Q717">
            <v>1</v>
          </cell>
          <cell r="S717" t="str">
            <v>0.4</v>
          </cell>
          <cell r="U717" t="str">
            <v>0.05</v>
          </cell>
        </row>
        <row r="718">
          <cell r="A718" t="str">
            <v>18050000</v>
          </cell>
          <cell r="B718" t="str">
            <v>Poudre de cacao,sans sucre ni edulcorants</v>
          </cell>
          <cell r="C718" t="str">
            <v>000</v>
          </cell>
          <cell r="E718">
            <v>38413</v>
          </cell>
          <cell r="G718">
            <v>30</v>
          </cell>
          <cell r="I718">
            <v>18</v>
          </cell>
          <cell r="K718">
            <v>1</v>
          </cell>
          <cell r="M718">
            <v>10</v>
          </cell>
          <cell r="O718" t="str">
            <v>002</v>
          </cell>
          <cell r="Q718">
            <v>1</v>
          </cell>
          <cell r="S718" t="str">
            <v>0.4</v>
          </cell>
          <cell r="U718" t="str">
            <v>0.05</v>
          </cell>
        </row>
        <row r="719">
          <cell r="A719" t="str">
            <v>18061000</v>
          </cell>
          <cell r="B719" t="str">
            <v>Poudre de cacao sucree,edulcoree.</v>
          </cell>
          <cell r="C719" t="str">
            <v>000</v>
          </cell>
          <cell r="E719">
            <v>38413</v>
          </cell>
          <cell r="G719">
            <v>30</v>
          </cell>
          <cell r="I719">
            <v>18</v>
          </cell>
          <cell r="K719">
            <v>1</v>
          </cell>
          <cell r="M719">
            <v>10</v>
          </cell>
          <cell r="O719" t="str">
            <v>002</v>
          </cell>
          <cell r="Q719">
            <v>1</v>
          </cell>
          <cell r="S719" t="str">
            <v>0.4</v>
          </cell>
          <cell r="U719" t="str">
            <v>0.05</v>
          </cell>
        </row>
        <row r="720">
          <cell r="A720" t="str">
            <v>18062000</v>
          </cell>
          <cell r="B720" t="str">
            <v>Chocolats en barres ou en blocs, pate, poudre, liquide poids &gt; 2 kg</v>
          </cell>
          <cell r="C720" t="str">
            <v>000</v>
          </cell>
          <cell r="E720">
            <v>38413</v>
          </cell>
          <cell r="G720">
            <v>30</v>
          </cell>
          <cell r="I720">
            <v>18</v>
          </cell>
          <cell r="K720">
            <v>1</v>
          </cell>
          <cell r="M720">
            <v>10</v>
          </cell>
          <cell r="O720" t="str">
            <v>002</v>
          </cell>
          <cell r="Q720">
            <v>1</v>
          </cell>
          <cell r="S720" t="str">
            <v>0.4</v>
          </cell>
          <cell r="U720" t="str">
            <v>0.05</v>
          </cell>
        </row>
        <row r="721">
          <cell r="A721" t="str">
            <v>18063100</v>
          </cell>
          <cell r="B721" t="str">
            <v>Chocolat fourre en tablettes, barres ou batons fourres</v>
          </cell>
          <cell r="C721" t="str">
            <v>000</v>
          </cell>
          <cell r="E721">
            <v>38413</v>
          </cell>
          <cell r="G721">
            <v>30</v>
          </cell>
          <cell r="I721">
            <v>18</v>
          </cell>
          <cell r="K721">
            <v>1</v>
          </cell>
          <cell r="M721">
            <v>10</v>
          </cell>
          <cell r="O721" t="str">
            <v>002</v>
          </cell>
          <cell r="Q721">
            <v>1</v>
          </cell>
          <cell r="S721" t="str">
            <v>0.4</v>
          </cell>
          <cell r="U721" t="str">
            <v>0.05</v>
          </cell>
        </row>
        <row r="722">
          <cell r="A722" t="str">
            <v>18063200</v>
          </cell>
          <cell r="B722" t="str">
            <v>Chocolat non fourre en tablettes, barres ou batons non fourres</v>
          </cell>
          <cell r="C722" t="str">
            <v>000</v>
          </cell>
          <cell r="E722">
            <v>38413</v>
          </cell>
          <cell r="G722">
            <v>30</v>
          </cell>
          <cell r="I722">
            <v>18</v>
          </cell>
          <cell r="K722">
            <v>1</v>
          </cell>
          <cell r="M722">
            <v>10</v>
          </cell>
          <cell r="O722" t="str">
            <v>002</v>
          </cell>
          <cell r="Q722">
            <v>1</v>
          </cell>
          <cell r="S722" t="str">
            <v>0.4</v>
          </cell>
          <cell r="U722" t="str">
            <v>0.05</v>
          </cell>
        </row>
        <row r="723">
          <cell r="A723" t="str">
            <v>18069000</v>
          </cell>
          <cell r="B723" t="str">
            <v>Preparations au cacao ou chocolat ndnca,present.autre que du 1801 a 180632</v>
          </cell>
          <cell r="C723" t="str">
            <v>000</v>
          </cell>
          <cell r="E723">
            <v>38413</v>
          </cell>
          <cell r="G723">
            <v>30</v>
          </cell>
          <cell r="I723">
            <v>18</v>
          </cell>
          <cell r="K723">
            <v>1</v>
          </cell>
          <cell r="M723">
            <v>10</v>
          </cell>
          <cell r="O723" t="str">
            <v>002</v>
          </cell>
          <cell r="Q723">
            <v>1</v>
          </cell>
          <cell r="S723" t="str">
            <v>0.4</v>
          </cell>
          <cell r="U723" t="str">
            <v>0.05</v>
          </cell>
        </row>
        <row r="724">
          <cell r="A724" t="str">
            <v>19011011</v>
          </cell>
          <cell r="B724" t="str">
            <v>Préparation pour alimentation des enfants _x0005_base de farine ne contenant pasde cacao cvd</v>
          </cell>
          <cell r="C724" t="str">
            <v>000</v>
          </cell>
          <cell r="E724">
            <v>38413</v>
          </cell>
          <cell r="I724">
            <v>0</v>
          </cell>
          <cell r="K724">
            <v>1</v>
          </cell>
          <cell r="M724">
            <v>10</v>
          </cell>
          <cell r="O724" t="str">
            <v>002</v>
          </cell>
          <cell r="Q724">
            <v>1</v>
          </cell>
          <cell r="S724" t="str">
            <v>0.4</v>
          </cell>
          <cell r="U724" t="str">
            <v>0.05</v>
          </cell>
        </row>
        <row r="725">
          <cell r="A725" t="str">
            <v>19011012</v>
          </cell>
          <cell r="B725" t="str">
            <v>Préparation pr alimentation des enfants _x0005_ base de farine,cacao &lt; 40% pds, cvd.</v>
          </cell>
          <cell r="C725" t="str">
            <v>000</v>
          </cell>
          <cell r="E725">
            <v>38413</v>
          </cell>
          <cell r="G725">
            <v>5</v>
          </cell>
          <cell r="I725">
            <v>0</v>
          </cell>
          <cell r="K725">
            <v>1</v>
          </cell>
          <cell r="M725">
            <v>10</v>
          </cell>
          <cell r="O725" t="str">
            <v>002</v>
          </cell>
          <cell r="Q725">
            <v>1</v>
          </cell>
          <cell r="S725" t="str">
            <v>0.4</v>
          </cell>
          <cell r="U725" t="str">
            <v>0.05</v>
          </cell>
        </row>
        <row r="726">
          <cell r="A726" t="str">
            <v>19011021</v>
          </cell>
          <cell r="B726" t="str">
            <v>Préparation pr aliment des enfants _x0005_base des produits du 0401 _x0005_ 0404 ,sans cacao cvd</v>
          </cell>
          <cell r="C726" t="str">
            <v>000</v>
          </cell>
          <cell r="E726">
            <v>38413</v>
          </cell>
          <cell r="I726">
            <v>0</v>
          </cell>
          <cell r="K726">
            <v>1</v>
          </cell>
          <cell r="M726">
            <v>10</v>
          </cell>
          <cell r="O726" t="str">
            <v>002</v>
          </cell>
          <cell r="Q726">
            <v>1</v>
          </cell>
          <cell r="S726" t="str">
            <v>0.4</v>
          </cell>
          <cell r="U726" t="str">
            <v>0.05</v>
          </cell>
        </row>
        <row r="727">
          <cell r="A727" t="str">
            <v>19011022</v>
          </cell>
          <cell r="B727" t="str">
            <v>Préparations pr alimentation des enfants _x0005_base des pduits du 0401 _x0005_ 0404,cacao&lt;5% pds</v>
          </cell>
          <cell r="C727" t="str">
            <v>000</v>
          </cell>
          <cell r="E727">
            <v>38413</v>
          </cell>
          <cell r="G727">
            <v>5</v>
          </cell>
          <cell r="I727">
            <v>0</v>
          </cell>
          <cell r="K727">
            <v>1</v>
          </cell>
          <cell r="M727">
            <v>10</v>
          </cell>
          <cell r="O727" t="str">
            <v>002</v>
          </cell>
          <cell r="Q727">
            <v>1</v>
          </cell>
          <cell r="S727" t="str">
            <v>0.4</v>
          </cell>
          <cell r="U727" t="str">
            <v>0.05</v>
          </cell>
        </row>
        <row r="728">
          <cell r="A728" t="str">
            <v>19012010</v>
          </cell>
          <cell r="B728" t="str">
            <v>Mélange et p_x0003_te pr boulangerie,patisserie ou la biscuiterie contenant du cacao</v>
          </cell>
          <cell r="C728" t="str">
            <v>000</v>
          </cell>
          <cell r="E728">
            <v>38413</v>
          </cell>
          <cell r="G728">
            <v>30</v>
          </cell>
          <cell r="I728">
            <v>0</v>
          </cell>
          <cell r="K728">
            <v>1</v>
          </cell>
          <cell r="M728">
            <v>10</v>
          </cell>
          <cell r="O728" t="str">
            <v>002</v>
          </cell>
          <cell r="Q728">
            <v>1</v>
          </cell>
          <cell r="S728" t="str">
            <v>0.4</v>
          </cell>
          <cell r="U728" t="str">
            <v>0.05</v>
          </cell>
        </row>
        <row r="729">
          <cell r="A729" t="str">
            <v>19012090</v>
          </cell>
          <cell r="B729" t="str">
            <v>Mélange et p_x0003_te pr boulangerie,patisserie ou biscuiterie ne contenant pas de cacao</v>
          </cell>
          <cell r="C729" t="str">
            <v>000</v>
          </cell>
          <cell r="E729">
            <v>38413</v>
          </cell>
          <cell r="G729">
            <v>30</v>
          </cell>
          <cell r="I729">
            <v>0</v>
          </cell>
          <cell r="K729">
            <v>1</v>
          </cell>
          <cell r="M729">
            <v>10</v>
          </cell>
          <cell r="O729" t="str">
            <v>002</v>
          </cell>
          <cell r="Q729">
            <v>1</v>
          </cell>
          <cell r="S729" t="str">
            <v>0.4</v>
          </cell>
          <cell r="U729" t="str">
            <v>0.05</v>
          </cell>
        </row>
        <row r="730">
          <cell r="A730" t="str">
            <v>19019010</v>
          </cell>
          <cell r="B730" t="str">
            <v>Mélanges et p_x0003_tes autres que du 190120 contenant du cacao .</v>
          </cell>
          <cell r="C730" t="str">
            <v>000</v>
          </cell>
          <cell r="E730">
            <v>38413</v>
          </cell>
          <cell r="G730">
            <v>30</v>
          </cell>
          <cell r="I730">
            <v>0</v>
          </cell>
          <cell r="K730">
            <v>1</v>
          </cell>
          <cell r="M730">
            <v>10</v>
          </cell>
          <cell r="O730" t="str">
            <v>002</v>
          </cell>
          <cell r="Q730">
            <v>1</v>
          </cell>
          <cell r="S730" t="str">
            <v>0.4</v>
          </cell>
          <cell r="U730" t="str">
            <v>0.05</v>
          </cell>
        </row>
        <row r="731">
          <cell r="A731" t="str">
            <v>19019020</v>
          </cell>
          <cell r="B731" t="str">
            <v>Extrait de malt</v>
          </cell>
          <cell r="C731" t="str">
            <v>000</v>
          </cell>
          <cell r="E731">
            <v>38413</v>
          </cell>
          <cell r="G731">
            <v>10</v>
          </cell>
          <cell r="I731">
            <v>18</v>
          </cell>
          <cell r="K731">
            <v>1</v>
          </cell>
          <cell r="M731">
            <v>10</v>
          </cell>
          <cell r="O731" t="str">
            <v>002</v>
          </cell>
          <cell r="Q731">
            <v>1</v>
          </cell>
          <cell r="S731" t="str">
            <v>0.4</v>
          </cell>
          <cell r="U731" t="str">
            <v>0.05</v>
          </cell>
        </row>
        <row r="732">
          <cell r="A732" t="str">
            <v>19019090</v>
          </cell>
          <cell r="B732" t="str">
            <v>Préparations alimentaires du 1901 autres que du 190110 _x0005_ 19019020 ndnca</v>
          </cell>
          <cell r="C732" t="str">
            <v>000</v>
          </cell>
          <cell r="E732">
            <v>38413</v>
          </cell>
          <cell r="G732">
            <v>30</v>
          </cell>
          <cell r="I732">
            <v>0</v>
          </cell>
          <cell r="K732">
            <v>1</v>
          </cell>
          <cell r="M732">
            <v>10</v>
          </cell>
          <cell r="O732" t="str">
            <v>002</v>
          </cell>
          <cell r="Q732">
            <v>1</v>
          </cell>
          <cell r="S732" t="str">
            <v>0.4</v>
          </cell>
          <cell r="U732" t="str">
            <v>0.05</v>
          </cell>
        </row>
        <row r="733">
          <cell r="A733" t="str">
            <v>19021100</v>
          </cell>
          <cell r="B733" t="str">
            <v>Pates alimentaires aux oeufs,non cuites ni farcies ni autrement preparees</v>
          </cell>
          <cell r="C733" t="str">
            <v>000</v>
          </cell>
          <cell r="E733">
            <v>38413</v>
          </cell>
          <cell r="G733">
            <v>30</v>
          </cell>
          <cell r="I733">
            <v>0</v>
          </cell>
          <cell r="K733">
            <v>1</v>
          </cell>
          <cell r="M733">
            <v>10</v>
          </cell>
          <cell r="O733" t="str">
            <v>002</v>
          </cell>
          <cell r="Q733">
            <v>1</v>
          </cell>
          <cell r="S733" t="str">
            <v>0.4</v>
          </cell>
          <cell r="U733" t="str">
            <v>0.05</v>
          </cell>
        </row>
        <row r="734">
          <cell r="A734" t="str">
            <v>19021900</v>
          </cell>
          <cell r="B734" t="str">
            <v>Pates alimentaires sans oeufs,non cuites ni farcies ni autrement preparees</v>
          </cell>
          <cell r="C734" t="str">
            <v>000</v>
          </cell>
          <cell r="E734">
            <v>38413</v>
          </cell>
          <cell r="G734">
            <v>30</v>
          </cell>
          <cell r="I734">
            <v>0</v>
          </cell>
          <cell r="K734">
            <v>1</v>
          </cell>
          <cell r="M734">
            <v>10</v>
          </cell>
          <cell r="O734" t="str">
            <v>002</v>
          </cell>
          <cell r="Q734">
            <v>1</v>
          </cell>
          <cell r="S734" t="str">
            <v>0.4</v>
          </cell>
          <cell r="U734" t="str">
            <v>0.05</v>
          </cell>
        </row>
        <row r="735">
          <cell r="A735" t="str">
            <v>19022000</v>
          </cell>
          <cell r="B735" t="str">
            <v>Pates alimentaires farcies</v>
          </cell>
          <cell r="C735" t="str">
            <v>000</v>
          </cell>
          <cell r="E735">
            <v>38413</v>
          </cell>
          <cell r="G735">
            <v>30</v>
          </cell>
          <cell r="I735">
            <v>0</v>
          </cell>
          <cell r="K735">
            <v>1</v>
          </cell>
          <cell r="M735">
            <v>10</v>
          </cell>
          <cell r="O735" t="str">
            <v>002</v>
          </cell>
          <cell r="Q735">
            <v>1</v>
          </cell>
          <cell r="S735" t="str">
            <v>0.4</v>
          </cell>
          <cell r="U735" t="str">
            <v>0.05</v>
          </cell>
        </row>
        <row r="736">
          <cell r="A736" t="str">
            <v>19023000</v>
          </cell>
          <cell r="B736" t="str">
            <v>Pates alimentaires autres que du 190211 a 190220</v>
          </cell>
          <cell r="C736" t="str">
            <v>000</v>
          </cell>
          <cell r="E736">
            <v>38413</v>
          </cell>
          <cell r="G736">
            <v>30</v>
          </cell>
          <cell r="I736">
            <v>0</v>
          </cell>
          <cell r="K736">
            <v>1</v>
          </cell>
          <cell r="M736">
            <v>10</v>
          </cell>
          <cell r="O736" t="str">
            <v>002</v>
          </cell>
          <cell r="Q736">
            <v>1</v>
          </cell>
          <cell r="S736" t="str">
            <v>0.4</v>
          </cell>
          <cell r="U736" t="str">
            <v>0.05</v>
          </cell>
        </row>
        <row r="737">
          <cell r="A737" t="str">
            <v>19024000</v>
          </cell>
          <cell r="B737" t="str">
            <v>Couscous</v>
          </cell>
          <cell r="C737" t="str">
            <v>000</v>
          </cell>
          <cell r="E737">
            <v>38413</v>
          </cell>
          <cell r="G737">
            <v>30</v>
          </cell>
          <cell r="I737">
            <v>0</v>
          </cell>
          <cell r="K737">
            <v>1</v>
          </cell>
          <cell r="M737">
            <v>10</v>
          </cell>
          <cell r="O737" t="str">
            <v>002</v>
          </cell>
          <cell r="Q737">
            <v>1</v>
          </cell>
          <cell r="S737" t="str">
            <v>0.4</v>
          </cell>
          <cell r="U737" t="str">
            <v>0.05</v>
          </cell>
        </row>
        <row r="738">
          <cell r="A738" t="str">
            <v>19030000</v>
          </cell>
          <cell r="B738" t="str">
            <v>Tapiocas et ses succidanes sous toute forme de preparation</v>
          </cell>
          <cell r="C738" t="str">
            <v>000</v>
          </cell>
          <cell r="E738">
            <v>38413</v>
          </cell>
          <cell r="G738">
            <v>30</v>
          </cell>
          <cell r="I738">
            <v>0</v>
          </cell>
          <cell r="K738">
            <v>1</v>
          </cell>
          <cell r="M738">
            <v>10</v>
          </cell>
          <cell r="O738" t="str">
            <v>002</v>
          </cell>
          <cell r="Q738">
            <v>1</v>
          </cell>
          <cell r="S738" t="str">
            <v>0.4</v>
          </cell>
          <cell r="U738" t="str">
            <v>0.05</v>
          </cell>
        </row>
        <row r="739">
          <cell r="A739" t="str">
            <v>19041000</v>
          </cell>
          <cell r="B739" t="str">
            <v>Preparations soufflees ou grillees a base de cereales</v>
          </cell>
          <cell r="C739" t="str">
            <v>000</v>
          </cell>
          <cell r="E739">
            <v>38413</v>
          </cell>
          <cell r="G739">
            <v>30</v>
          </cell>
          <cell r="I739">
            <v>18</v>
          </cell>
          <cell r="K739">
            <v>1</v>
          </cell>
          <cell r="M739">
            <v>10</v>
          </cell>
          <cell r="O739" t="str">
            <v>002</v>
          </cell>
          <cell r="Q739">
            <v>1</v>
          </cell>
          <cell r="S739" t="str">
            <v>0.4</v>
          </cell>
          <cell r="U739" t="str">
            <v>0.05</v>
          </cell>
        </row>
        <row r="740">
          <cell r="A740" t="str">
            <v>19042000</v>
          </cell>
          <cell r="B740" t="str">
            <v>Preparations alimentaires a base de flocons,cereales non grilles &amp;souffles</v>
          </cell>
          <cell r="C740" t="str">
            <v>000</v>
          </cell>
          <cell r="E740">
            <v>38413</v>
          </cell>
          <cell r="G740">
            <v>30</v>
          </cell>
          <cell r="I740">
            <v>18</v>
          </cell>
          <cell r="K740">
            <v>1</v>
          </cell>
          <cell r="M740">
            <v>10</v>
          </cell>
          <cell r="O740" t="str">
            <v>002</v>
          </cell>
          <cell r="Q740">
            <v>1</v>
          </cell>
          <cell r="S740" t="str">
            <v>0.4</v>
          </cell>
          <cell r="U740" t="str">
            <v>0.05</v>
          </cell>
        </row>
        <row r="741">
          <cell r="A741" t="str">
            <v>19043000</v>
          </cell>
          <cell r="B741" t="str">
            <v>Bulgur de bl_x0002_</v>
          </cell>
          <cell r="C741" t="str">
            <v>000</v>
          </cell>
          <cell r="E741">
            <v>38413</v>
          </cell>
          <cell r="G741">
            <v>30</v>
          </cell>
          <cell r="I741">
            <v>18</v>
          </cell>
          <cell r="K741">
            <v>1</v>
          </cell>
          <cell r="M741">
            <v>10</v>
          </cell>
          <cell r="O741" t="str">
            <v>002</v>
          </cell>
          <cell r="Q741">
            <v>1</v>
          </cell>
          <cell r="S741" t="str">
            <v>0.4</v>
          </cell>
          <cell r="U741" t="str">
            <v>0.05</v>
          </cell>
        </row>
        <row r="742">
          <cell r="A742" t="str">
            <v>19049000</v>
          </cell>
          <cell r="B742" t="str">
            <v>Cereales, autres que le mais,precuites ou autrement preparees</v>
          </cell>
          <cell r="C742" t="str">
            <v>000</v>
          </cell>
          <cell r="E742">
            <v>38413</v>
          </cell>
          <cell r="G742">
            <v>30</v>
          </cell>
          <cell r="I742">
            <v>18</v>
          </cell>
          <cell r="K742">
            <v>1</v>
          </cell>
          <cell r="M742">
            <v>10</v>
          </cell>
          <cell r="O742" t="str">
            <v>002</v>
          </cell>
          <cell r="Q742">
            <v>1</v>
          </cell>
          <cell r="S742" t="str">
            <v>0.4</v>
          </cell>
          <cell r="U742" t="str">
            <v>0.05</v>
          </cell>
        </row>
        <row r="743">
          <cell r="A743" t="str">
            <v>19051000</v>
          </cell>
          <cell r="B743" t="str">
            <v>Pain croustillant  dit "knackerbrot"</v>
          </cell>
          <cell r="C743" t="str">
            <v>000</v>
          </cell>
          <cell r="E743">
            <v>38895</v>
          </cell>
          <cell r="G743">
            <v>5</v>
          </cell>
          <cell r="I743">
            <v>0</v>
          </cell>
          <cell r="K743">
            <v>1</v>
          </cell>
          <cell r="M743">
            <v>10</v>
          </cell>
          <cell r="O743" t="str">
            <v>002</v>
          </cell>
          <cell r="Q743">
            <v>1</v>
          </cell>
          <cell r="S743" t="str">
            <v>0.4</v>
          </cell>
          <cell r="U743" t="str">
            <v>0.05</v>
          </cell>
        </row>
        <row r="744">
          <cell r="A744" t="str">
            <v>19052000</v>
          </cell>
          <cell r="B744" t="str">
            <v>Pain d'epices</v>
          </cell>
          <cell r="C744" t="str">
            <v>000</v>
          </cell>
          <cell r="E744">
            <v>38895</v>
          </cell>
          <cell r="G744">
            <v>5</v>
          </cell>
          <cell r="I744">
            <v>0</v>
          </cell>
          <cell r="K744">
            <v>1</v>
          </cell>
          <cell r="M744">
            <v>10</v>
          </cell>
          <cell r="O744" t="str">
            <v>002</v>
          </cell>
          <cell r="Q744">
            <v>1</v>
          </cell>
          <cell r="S744" t="str">
            <v>0.4</v>
          </cell>
          <cell r="U744" t="str">
            <v>0.05</v>
          </cell>
        </row>
        <row r="745">
          <cell r="A745" t="str">
            <v>19053100</v>
          </cell>
          <cell r="B745" t="str">
            <v>Biscuits additionn_x0002_s d'_x0002_dulcorant</v>
          </cell>
          <cell r="C745" t="str">
            <v>000</v>
          </cell>
          <cell r="E745">
            <v>38895</v>
          </cell>
          <cell r="G745">
            <v>5</v>
          </cell>
          <cell r="I745">
            <v>18</v>
          </cell>
          <cell r="K745">
            <v>1</v>
          </cell>
          <cell r="M745">
            <v>10</v>
          </cell>
          <cell r="O745" t="str">
            <v>002</v>
          </cell>
          <cell r="Q745">
            <v>1</v>
          </cell>
          <cell r="S745" t="str">
            <v>0.4</v>
          </cell>
          <cell r="U745" t="str">
            <v>0.05</v>
          </cell>
        </row>
        <row r="746">
          <cell r="A746" t="str">
            <v>19053200</v>
          </cell>
          <cell r="B746" t="str">
            <v>Gaufres et gaufrettes</v>
          </cell>
          <cell r="C746" t="str">
            <v>000</v>
          </cell>
          <cell r="E746">
            <v>38895</v>
          </cell>
          <cell r="G746">
            <v>5</v>
          </cell>
          <cell r="I746">
            <v>18</v>
          </cell>
          <cell r="K746">
            <v>1</v>
          </cell>
          <cell r="M746">
            <v>10</v>
          </cell>
          <cell r="O746" t="str">
            <v>002</v>
          </cell>
          <cell r="Q746">
            <v>1</v>
          </cell>
          <cell r="S746" t="str">
            <v>0.4</v>
          </cell>
          <cell r="U746" t="str">
            <v>0.05</v>
          </cell>
        </row>
        <row r="747">
          <cell r="A747" t="str">
            <v>19054000</v>
          </cell>
          <cell r="B747" t="str">
            <v>Biscotte, pain grille et produits similaires grilles</v>
          </cell>
          <cell r="C747" t="str">
            <v>000</v>
          </cell>
          <cell r="E747">
            <v>38895</v>
          </cell>
          <cell r="G747">
            <v>5</v>
          </cell>
          <cell r="I747">
            <v>18</v>
          </cell>
          <cell r="K747">
            <v>1</v>
          </cell>
          <cell r="M747">
            <v>10</v>
          </cell>
          <cell r="O747" t="str">
            <v>002</v>
          </cell>
          <cell r="Q747">
            <v>1</v>
          </cell>
          <cell r="S747" t="str">
            <v>0.4</v>
          </cell>
          <cell r="U747" t="str">
            <v>0.05</v>
          </cell>
        </row>
        <row r="748">
          <cell r="A748" t="str">
            <v>19059010</v>
          </cell>
          <cell r="B748" t="str">
            <v>Produits de la boulangerie fine,patisserie ou biscuiterie m_x0008_me additionn_x0002_s de cacao</v>
          </cell>
          <cell r="C748" t="str">
            <v>000</v>
          </cell>
          <cell r="E748">
            <v>38895</v>
          </cell>
          <cell r="G748">
            <v>5</v>
          </cell>
          <cell r="I748">
            <v>18</v>
          </cell>
          <cell r="K748">
            <v>1</v>
          </cell>
          <cell r="M748">
            <v>10</v>
          </cell>
          <cell r="O748" t="str">
            <v>002</v>
          </cell>
          <cell r="Q748">
            <v>1</v>
          </cell>
          <cell r="S748" t="str">
            <v>0.4</v>
          </cell>
          <cell r="U748" t="str">
            <v>0.05</v>
          </cell>
        </row>
        <row r="749">
          <cell r="A749" t="str">
            <v>19059090</v>
          </cell>
          <cell r="B749" t="str">
            <v>Produits de la boulangerie,patisserie ou biscuiterie autres que du 190510 _x0005_ 19059010</v>
          </cell>
          <cell r="C749" t="str">
            <v>000</v>
          </cell>
          <cell r="E749">
            <v>38895</v>
          </cell>
          <cell r="G749">
            <v>5</v>
          </cell>
          <cell r="I749">
            <v>18</v>
          </cell>
          <cell r="K749">
            <v>1</v>
          </cell>
          <cell r="M749">
            <v>10</v>
          </cell>
          <cell r="O749" t="str">
            <v>002</v>
          </cell>
          <cell r="Q749">
            <v>1</v>
          </cell>
          <cell r="S749" t="str">
            <v>0.4</v>
          </cell>
          <cell r="U749" t="str">
            <v>0.05</v>
          </cell>
        </row>
        <row r="750">
          <cell r="A750" t="str">
            <v>20011000</v>
          </cell>
          <cell r="B750" t="str">
            <v>Concombres et cornichons prepares au vinaigre ou a l'acide acetique</v>
          </cell>
          <cell r="C750" t="str">
            <v>000</v>
          </cell>
          <cell r="E750">
            <v>38413</v>
          </cell>
          <cell r="G750">
            <v>30</v>
          </cell>
          <cell r="I750">
            <v>18</v>
          </cell>
          <cell r="K750">
            <v>1</v>
          </cell>
          <cell r="M750">
            <v>10</v>
          </cell>
          <cell r="O750" t="str">
            <v>002</v>
          </cell>
          <cell r="Q750">
            <v>1</v>
          </cell>
          <cell r="S750" t="str">
            <v>0.4</v>
          </cell>
          <cell r="U750" t="str">
            <v>0.05</v>
          </cell>
        </row>
        <row r="751">
          <cell r="A751" t="str">
            <v>20019000</v>
          </cell>
          <cell r="B751" t="str">
            <v>Legumes,fruits,plantes du 2001 prepar.ou conserv.autres que du 200110 &amp; 20</v>
          </cell>
          <cell r="C751" t="str">
            <v>000</v>
          </cell>
          <cell r="E751">
            <v>38413</v>
          </cell>
          <cell r="G751">
            <v>30</v>
          </cell>
          <cell r="I751">
            <v>18</v>
          </cell>
          <cell r="K751">
            <v>1</v>
          </cell>
          <cell r="M751">
            <v>10</v>
          </cell>
          <cell r="O751" t="str">
            <v>002</v>
          </cell>
          <cell r="Q751">
            <v>1</v>
          </cell>
          <cell r="S751" t="str">
            <v>0.4</v>
          </cell>
          <cell r="U751" t="str">
            <v>0.05</v>
          </cell>
        </row>
        <row r="752">
          <cell r="A752" t="str">
            <v>20021000</v>
          </cell>
          <cell r="B752" t="str">
            <v>Tomates entieres,en morceau prepares,sans vinaigre ou a l'acide acetique</v>
          </cell>
          <cell r="C752" t="str">
            <v>000</v>
          </cell>
          <cell r="E752">
            <v>38413</v>
          </cell>
          <cell r="G752">
            <v>30</v>
          </cell>
          <cell r="I752">
            <v>18</v>
          </cell>
          <cell r="K752">
            <v>1</v>
          </cell>
          <cell r="M752">
            <v>10</v>
          </cell>
          <cell r="O752" t="str">
            <v>002</v>
          </cell>
          <cell r="Q752">
            <v>1</v>
          </cell>
          <cell r="S752" t="str">
            <v>0.4</v>
          </cell>
          <cell r="U752" t="str">
            <v>0.05</v>
          </cell>
        </row>
        <row r="753">
          <cell r="A753" t="str">
            <v>20029000</v>
          </cell>
          <cell r="B753" t="str">
            <v>Tomates preparees ou conservees autre qu'entieres ou en morceau</v>
          </cell>
          <cell r="C753" t="str">
            <v>000</v>
          </cell>
          <cell r="E753">
            <v>38413</v>
          </cell>
          <cell r="G753">
            <v>30</v>
          </cell>
          <cell r="I753">
            <v>10</v>
          </cell>
          <cell r="K753">
            <v>1</v>
          </cell>
          <cell r="M753">
            <v>10</v>
          </cell>
          <cell r="O753" t="str">
            <v>002</v>
          </cell>
          <cell r="Q753">
            <v>1</v>
          </cell>
          <cell r="S753" t="str">
            <v>0.4</v>
          </cell>
          <cell r="U753" t="str">
            <v>0.05</v>
          </cell>
        </row>
        <row r="754">
          <cell r="A754" t="str">
            <v>20031000</v>
          </cell>
          <cell r="B754" t="str">
            <v>Champignon genre agaricus pr_x0002_par_x0002_,conserv autr.qu'au vinaigre ou _x0005_ l'acide acetique</v>
          </cell>
          <cell r="C754" t="str">
            <v>000</v>
          </cell>
          <cell r="E754">
            <v>38413</v>
          </cell>
          <cell r="G754">
            <v>30</v>
          </cell>
          <cell r="I754">
            <v>18</v>
          </cell>
          <cell r="K754">
            <v>1</v>
          </cell>
          <cell r="M754">
            <v>10</v>
          </cell>
          <cell r="O754" t="str">
            <v>002</v>
          </cell>
          <cell r="Q754">
            <v>1</v>
          </cell>
          <cell r="S754" t="str">
            <v>0.4</v>
          </cell>
          <cell r="U754" t="str">
            <v>0.05</v>
          </cell>
        </row>
        <row r="755">
          <cell r="A755" t="str">
            <v>20032000</v>
          </cell>
          <cell r="B755" t="str">
            <v>Truffes,prepares,conserves autrement qu'au vinaigre ou a l'acide acetique</v>
          </cell>
          <cell r="C755" t="str">
            <v>000</v>
          </cell>
          <cell r="E755">
            <v>38413</v>
          </cell>
          <cell r="G755">
            <v>30</v>
          </cell>
          <cell r="I755">
            <v>18</v>
          </cell>
          <cell r="K755">
            <v>1</v>
          </cell>
          <cell r="M755">
            <v>10</v>
          </cell>
          <cell r="O755" t="str">
            <v>002</v>
          </cell>
          <cell r="Q755">
            <v>1</v>
          </cell>
          <cell r="S755" t="str">
            <v>0.4</v>
          </cell>
          <cell r="U755" t="str">
            <v>0.05</v>
          </cell>
        </row>
        <row r="756">
          <cell r="A756" t="str">
            <v>20039000</v>
          </cell>
          <cell r="B756" t="str">
            <v>Champignons,truffes,autres que du 200310 &amp;200320,pr_x0002_p.conser.autr.qu'au vin.ou ac.ac_x0002_</v>
          </cell>
          <cell r="C756" t="str">
            <v>000</v>
          </cell>
          <cell r="E756">
            <v>38413</v>
          </cell>
          <cell r="G756">
            <v>30</v>
          </cell>
          <cell r="I756">
            <v>18</v>
          </cell>
          <cell r="K756">
            <v>1</v>
          </cell>
          <cell r="M756">
            <v>10</v>
          </cell>
          <cell r="O756" t="str">
            <v>002</v>
          </cell>
          <cell r="Q756">
            <v>1</v>
          </cell>
          <cell r="S756" t="str">
            <v>0.4</v>
          </cell>
          <cell r="U756" t="str">
            <v>0.05</v>
          </cell>
        </row>
        <row r="757">
          <cell r="A757" t="str">
            <v>20041000</v>
          </cell>
          <cell r="B757" t="str">
            <v>Preparations de pommes de terres,congelees,sans vinaigre ou acide acetique</v>
          </cell>
          <cell r="C757" t="str">
            <v>000</v>
          </cell>
          <cell r="E757">
            <v>38413</v>
          </cell>
          <cell r="G757">
            <v>30</v>
          </cell>
          <cell r="I757">
            <v>18</v>
          </cell>
          <cell r="K757">
            <v>1</v>
          </cell>
          <cell r="M757">
            <v>10</v>
          </cell>
          <cell r="O757" t="str">
            <v>002</v>
          </cell>
          <cell r="Q757">
            <v>1</v>
          </cell>
          <cell r="S757" t="str">
            <v>0.4</v>
          </cell>
          <cell r="U757" t="str">
            <v>0.05</v>
          </cell>
        </row>
        <row r="758">
          <cell r="A758" t="str">
            <v>20049000</v>
          </cell>
          <cell r="B758" t="str">
            <v>Legumes &amp;melanges prepares,autremt qu'en vinaigre ou acide acetique</v>
          </cell>
          <cell r="C758" t="str">
            <v>000</v>
          </cell>
          <cell r="E758">
            <v>38413</v>
          </cell>
          <cell r="G758">
            <v>30</v>
          </cell>
          <cell r="I758">
            <v>18</v>
          </cell>
          <cell r="K758">
            <v>1</v>
          </cell>
          <cell r="M758">
            <v>10</v>
          </cell>
          <cell r="O758" t="str">
            <v>002</v>
          </cell>
          <cell r="Q758">
            <v>1</v>
          </cell>
          <cell r="S758" t="str">
            <v>0.4</v>
          </cell>
          <cell r="U758" t="str">
            <v>0.05</v>
          </cell>
        </row>
        <row r="759">
          <cell r="A759" t="str">
            <v>20051000</v>
          </cell>
          <cell r="B759" t="str">
            <v>Legumes homogeneisees n.congelees prep,conservees autremt qu'en vinaigre</v>
          </cell>
          <cell r="C759" t="str">
            <v>000</v>
          </cell>
          <cell r="E759">
            <v>38413</v>
          </cell>
          <cell r="G759">
            <v>30</v>
          </cell>
          <cell r="I759">
            <v>18</v>
          </cell>
          <cell r="K759">
            <v>1</v>
          </cell>
          <cell r="M759">
            <v>10</v>
          </cell>
          <cell r="O759" t="str">
            <v>002</v>
          </cell>
          <cell r="Q759">
            <v>1</v>
          </cell>
          <cell r="S759" t="str">
            <v>0.4</v>
          </cell>
          <cell r="U759" t="str">
            <v>0.05</v>
          </cell>
        </row>
        <row r="760">
          <cell r="A760" t="str">
            <v>20052000</v>
          </cell>
          <cell r="B760" t="str">
            <v>Preparation de pommes de terres,non congelees,sans vinaigre ou acide acet.</v>
          </cell>
          <cell r="C760" t="str">
            <v>000</v>
          </cell>
          <cell r="E760">
            <v>38413</v>
          </cell>
          <cell r="G760">
            <v>30</v>
          </cell>
          <cell r="I760">
            <v>18</v>
          </cell>
          <cell r="K760">
            <v>1</v>
          </cell>
          <cell r="M760">
            <v>10</v>
          </cell>
          <cell r="O760" t="str">
            <v>002</v>
          </cell>
          <cell r="Q760">
            <v>1</v>
          </cell>
          <cell r="S760" t="str">
            <v>0.4</v>
          </cell>
          <cell r="U760" t="str">
            <v>0.05</v>
          </cell>
        </row>
        <row r="761">
          <cell r="A761" t="str">
            <v>20054000</v>
          </cell>
          <cell r="B761" t="str">
            <v>Preparations de pois,non congelees,sans vinaigre ou acide acetique</v>
          </cell>
          <cell r="C761" t="str">
            <v>000</v>
          </cell>
          <cell r="E761">
            <v>38413</v>
          </cell>
          <cell r="G761">
            <v>30</v>
          </cell>
          <cell r="I761">
            <v>18</v>
          </cell>
          <cell r="K761">
            <v>1</v>
          </cell>
          <cell r="M761">
            <v>10</v>
          </cell>
          <cell r="O761" t="str">
            <v>002</v>
          </cell>
          <cell r="Q761">
            <v>1</v>
          </cell>
          <cell r="S761" t="str">
            <v>0.4</v>
          </cell>
          <cell r="U761" t="str">
            <v>0.05</v>
          </cell>
        </row>
        <row r="762">
          <cell r="A762" t="str">
            <v>20055100</v>
          </cell>
          <cell r="B762" t="str">
            <v>Haricots en grains,non congeles,sans vinaigre et sans acide acetique</v>
          </cell>
          <cell r="C762" t="str">
            <v>000</v>
          </cell>
          <cell r="E762">
            <v>38413</v>
          </cell>
          <cell r="G762">
            <v>30</v>
          </cell>
          <cell r="I762">
            <v>10</v>
          </cell>
          <cell r="K762">
            <v>1</v>
          </cell>
          <cell r="M762">
            <v>10</v>
          </cell>
          <cell r="O762" t="str">
            <v>002</v>
          </cell>
          <cell r="Q762">
            <v>1</v>
          </cell>
          <cell r="S762" t="str">
            <v>0.4</v>
          </cell>
          <cell r="U762" t="str">
            <v>0.05</v>
          </cell>
        </row>
        <row r="763">
          <cell r="A763" t="str">
            <v>20055900</v>
          </cell>
          <cell r="B763" t="str">
            <v>Preparations homogeneisees de haricots, non congeles,sans vinaigre</v>
          </cell>
          <cell r="C763" t="str">
            <v>000</v>
          </cell>
          <cell r="E763">
            <v>38413</v>
          </cell>
          <cell r="G763">
            <v>30</v>
          </cell>
          <cell r="I763">
            <v>10</v>
          </cell>
          <cell r="K763">
            <v>1</v>
          </cell>
          <cell r="M763">
            <v>10</v>
          </cell>
          <cell r="O763" t="str">
            <v>002</v>
          </cell>
          <cell r="Q763">
            <v>1</v>
          </cell>
          <cell r="S763" t="str">
            <v>0.4</v>
          </cell>
          <cell r="U763" t="str">
            <v>0.05</v>
          </cell>
        </row>
        <row r="764">
          <cell r="A764" t="str">
            <v>20056000</v>
          </cell>
          <cell r="B764" t="str">
            <v>Asperges,non congelees,sans vinaigre.</v>
          </cell>
          <cell r="C764" t="str">
            <v>000</v>
          </cell>
          <cell r="E764">
            <v>38413</v>
          </cell>
          <cell r="G764">
            <v>30</v>
          </cell>
          <cell r="I764">
            <v>10</v>
          </cell>
          <cell r="K764">
            <v>1</v>
          </cell>
          <cell r="M764">
            <v>10</v>
          </cell>
          <cell r="O764" t="str">
            <v>002</v>
          </cell>
          <cell r="Q764">
            <v>1</v>
          </cell>
          <cell r="S764" t="str">
            <v>0.4</v>
          </cell>
          <cell r="U764" t="str">
            <v>0.05</v>
          </cell>
        </row>
        <row r="765">
          <cell r="A765" t="str">
            <v>20057000</v>
          </cell>
          <cell r="B765" t="str">
            <v>Olives,non congelees,sans vinaigre.</v>
          </cell>
          <cell r="C765" t="str">
            <v>000</v>
          </cell>
          <cell r="E765">
            <v>38413</v>
          </cell>
          <cell r="G765">
            <v>30</v>
          </cell>
          <cell r="I765">
            <v>10</v>
          </cell>
          <cell r="K765">
            <v>1</v>
          </cell>
          <cell r="M765">
            <v>10</v>
          </cell>
          <cell r="O765" t="str">
            <v>002</v>
          </cell>
          <cell r="Q765">
            <v>1</v>
          </cell>
          <cell r="S765" t="str">
            <v>0.4</v>
          </cell>
          <cell r="U765" t="str">
            <v>0.05</v>
          </cell>
        </row>
        <row r="766">
          <cell r="A766" t="str">
            <v>20058000</v>
          </cell>
          <cell r="B766" t="str">
            <v>Mais doux,non congele,prepare ou conserve sans vinaigre ni acide acetique</v>
          </cell>
          <cell r="C766" t="str">
            <v>000</v>
          </cell>
          <cell r="E766">
            <v>38413</v>
          </cell>
          <cell r="G766">
            <v>30</v>
          </cell>
          <cell r="I766">
            <v>10</v>
          </cell>
          <cell r="K766">
            <v>1</v>
          </cell>
          <cell r="M766">
            <v>10</v>
          </cell>
          <cell r="O766" t="str">
            <v>002</v>
          </cell>
          <cell r="Q766">
            <v>1</v>
          </cell>
          <cell r="S766" t="str">
            <v>0.4</v>
          </cell>
          <cell r="U766" t="str">
            <v>0.05</v>
          </cell>
        </row>
        <row r="767">
          <cell r="A767" t="str">
            <v>20059000</v>
          </cell>
          <cell r="B767" t="str">
            <v>Preparat.d'autre legume &amp; melange,non congele,sans vinaigre ni acide acet.</v>
          </cell>
          <cell r="C767" t="str">
            <v>000</v>
          </cell>
          <cell r="E767">
            <v>38413</v>
          </cell>
          <cell r="G767">
            <v>30</v>
          </cell>
          <cell r="I767">
            <v>10</v>
          </cell>
          <cell r="K767">
            <v>1</v>
          </cell>
          <cell r="M767">
            <v>10</v>
          </cell>
          <cell r="O767" t="str">
            <v>002</v>
          </cell>
          <cell r="Q767">
            <v>1</v>
          </cell>
          <cell r="S767" t="str">
            <v>0.4</v>
          </cell>
          <cell r="U767" t="str">
            <v>0.05</v>
          </cell>
        </row>
        <row r="768">
          <cell r="A768" t="str">
            <v>20060000</v>
          </cell>
          <cell r="B768" t="str">
            <v>Legumes, fruits et autres parties de plantes confits au sucres</v>
          </cell>
          <cell r="C768" t="str">
            <v>000</v>
          </cell>
          <cell r="E768">
            <v>38413</v>
          </cell>
          <cell r="G768">
            <v>30</v>
          </cell>
          <cell r="I768">
            <v>18</v>
          </cell>
          <cell r="K768">
            <v>1</v>
          </cell>
          <cell r="M768">
            <v>10</v>
          </cell>
          <cell r="O768" t="str">
            <v>002</v>
          </cell>
          <cell r="Q768">
            <v>1</v>
          </cell>
          <cell r="S768" t="str">
            <v>0.4</v>
          </cell>
          <cell r="U768" t="str">
            <v>0.05</v>
          </cell>
        </row>
        <row r="769">
          <cell r="A769" t="str">
            <v>20071000</v>
          </cell>
          <cell r="B769" t="str">
            <v>Preparations homogeneisees de fruits,n.sucrees edulcorees obt.par cuisson</v>
          </cell>
          <cell r="C769" t="str">
            <v>000</v>
          </cell>
          <cell r="E769">
            <v>38413</v>
          </cell>
          <cell r="G769">
            <v>30</v>
          </cell>
          <cell r="I769">
            <v>10</v>
          </cell>
          <cell r="K769">
            <v>1</v>
          </cell>
          <cell r="M769">
            <v>10</v>
          </cell>
          <cell r="O769" t="str">
            <v>002</v>
          </cell>
          <cell r="Q769">
            <v>1</v>
          </cell>
          <cell r="S769" t="str">
            <v>0.4</v>
          </cell>
          <cell r="U769" t="str">
            <v>0.05</v>
          </cell>
        </row>
        <row r="770">
          <cell r="A770" t="str">
            <v>20079100</v>
          </cell>
          <cell r="B770" t="str">
            <v>Confitures d'agrumes,avec ou sans sucres obtenues par cuissonoree</v>
          </cell>
          <cell r="C770" t="str">
            <v>000</v>
          </cell>
          <cell r="E770">
            <v>38413</v>
          </cell>
          <cell r="G770">
            <v>30</v>
          </cell>
          <cell r="I770">
            <v>10</v>
          </cell>
          <cell r="K770">
            <v>1</v>
          </cell>
          <cell r="M770">
            <v>10</v>
          </cell>
          <cell r="O770" t="str">
            <v>002</v>
          </cell>
          <cell r="Q770">
            <v>1</v>
          </cell>
          <cell r="S770" t="str">
            <v>0.4</v>
          </cell>
          <cell r="U770" t="str">
            <v>0.05</v>
          </cell>
        </row>
        <row r="771">
          <cell r="A771" t="str">
            <v>20079900</v>
          </cell>
          <cell r="B771" t="str">
            <v>Confitures de fruits, obtenues par cuisson</v>
          </cell>
          <cell r="C771" t="str">
            <v>000</v>
          </cell>
          <cell r="E771">
            <v>38413</v>
          </cell>
          <cell r="G771">
            <v>30</v>
          </cell>
          <cell r="I771">
            <v>10</v>
          </cell>
          <cell r="K771">
            <v>1</v>
          </cell>
          <cell r="M771">
            <v>10</v>
          </cell>
          <cell r="O771" t="str">
            <v>002</v>
          </cell>
          <cell r="Q771">
            <v>1</v>
          </cell>
          <cell r="S771" t="str">
            <v>0.4</v>
          </cell>
          <cell r="U771" t="str">
            <v>0.05</v>
          </cell>
        </row>
        <row r="772">
          <cell r="A772" t="str">
            <v>20081100</v>
          </cell>
          <cell r="B772" t="str">
            <v>Arachides prepares ou conserves, sucres,edulcores ou non</v>
          </cell>
          <cell r="C772" t="str">
            <v>000</v>
          </cell>
          <cell r="E772">
            <v>38413</v>
          </cell>
          <cell r="G772">
            <v>30</v>
          </cell>
          <cell r="I772">
            <v>10</v>
          </cell>
          <cell r="K772">
            <v>1</v>
          </cell>
          <cell r="M772">
            <v>10</v>
          </cell>
          <cell r="O772" t="str">
            <v>002</v>
          </cell>
          <cell r="Q772">
            <v>1</v>
          </cell>
          <cell r="S772" t="str">
            <v>0.4</v>
          </cell>
          <cell r="U772" t="str">
            <v>0.05</v>
          </cell>
        </row>
        <row r="773">
          <cell r="A773" t="str">
            <v>20081900</v>
          </cell>
          <cell r="B773" t="str">
            <v>Pr_x0002_parations alimentaires _x0005_ base de fruits _x0005_ coques,graines,_x0005_ l'exclusion des arachide</v>
          </cell>
          <cell r="C773" t="str">
            <v>000</v>
          </cell>
          <cell r="E773">
            <v>38413</v>
          </cell>
          <cell r="G773">
            <v>30</v>
          </cell>
          <cell r="I773">
            <v>10</v>
          </cell>
          <cell r="K773">
            <v>1</v>
          </cell>
          <cell r="M773">
            <v>10</v>
          </cell>
          <cell r="O773" t="str">
            <v>002</v>
          </cell>
          <cell r="Q773">
            <v>1</v>
          </cell>
          <cell r="S773" t="str">
            <v>0.4</v>
          </cell>
          <cell r="U773" t="str">
            <v>0.05</v>
          </cell>
        </row>
        <row r="774">
          <cell r="A774" t="str">
            <v>20082010</v>
          </cell>
          <cell r="B774" t="str">
            <v>Ananas pr_x0002_par_x0002_ ou conserv_x0002_ _x0005_ l'eau de vie ou _x0005_ l'alcool,avec ou sans sucre</v>
          </cell>
          <cell r="C774" t="str">
            <v>000</v>
          </cell>
          <cell r="E774">
            <v>38413</v>
          </cell>
          <cell r="G774">
            <v>30</v>
          </cell>
          <cell r="I774">
            <v>18</v>
          </cell>
          <cell r="K774">
            <v>1</v>
          </cell>
          <cell r="M774">
            <v>10</v>
          </cell>
          <cell r="O774" t="str">
            <v>002</v>
          </cell>
          <cell r="Q774">
            <v>1</v>
          </cell>
          <cell r="S774" t="str">
            <v>0.4</v>
          </cell>
          <cell r="U774" t="str">
            <v>0.05</v>
          </cell>
        </row>
        <row r="775">
          <cell r="A775" t="str">
            <v>20082090</v>
          </cell>
          <cell r="B775" t="str">
            <v>Ananas pr_x0002_par_x0002_ ou conserv_x0002_ autrement qu'_x0005_ l'eau de vie ou l'alcool,avec ou sans sucre</v>
          </cell>
          <cell r="C775" t="str">
            <v>000</v>
          </cell>
          <cell r="E775">
            <v>38413</v>
          </cell>
          <cell r="G775">
            <v>30</v>
          </cell>
          <cell r="I775">
            <v>10</v>
          </cell>
          <cell r="K775">
            <v>1</v>
          </cell>
          <cell r="M775">
            <v>10</v>
          </cell>
          <cell r="O775" t="str">
            <v>002</v>
          </cell>
          <cell r="Q775">
            <v>1</v>
          </cell>
          <cell r="S775" t="str">
            <v>0.4</v>
          </cell>
          <cell r="U775" t="str">
            <v>0.05</v>
          </cell>
        </row>
        <row r="776">
          <cell r="A776" t="str">
            <v>20083010</v>
          </cell>
          <cell r="B776" t="str">
            <v>Agrumes pr_x0002_par_x0002_s ou conserv_x0002_s _x0005_ l'eau de vie ou l'alcool,avec ou sans sucre</v>
          </cell>
          <cell r="C776" t="str">
            <v>000</v>
          </cell>
          <cell r="E776">
            <v>38413</v>
          </cell>
          <cell r="G776">
            <v>30</v>
          </cell>
          <cell r="I776">
            <v>18</v>
          </cell>
          <cell r="K776">
            <v>1</v>
          </cell>
          <cell r="M776">
            <v>10</v>
          </cell>
          <cell r="O776" t="str">
            <v>002</v>
          </cell>
          <cell r="Q776">
            <v>1</v>
          </cell>
          <cell r="S776" t="str">
            <v>0.4</v>
          </cell>
          <cell r="U776" t="str">
            <v>0.05</v>
          </cell>
        </row>
        <row r="777">
          <cell r="A777" t="str">
            <v>20083090</v>
          </cell>
          <cell r="B777" t="str">
            <v>Agrumes pr_x0002_par_x0002_s ou conserv_x0002_s autrement qu'_x0005_ l'eau de vie ou l'alcool,sucr_x0002_s ou non</v>
          </cell>
          <cell r="C777" t="str">
            <v>000</v>
          </cell>
          <cell r="E777">
            <v>38413</v>
          </cell>
          <cell r="G777">
            <v>30</v>
          </cell>
          <cell r="I777">
            <v>18</v>
          </cell>
          <cell r="K777">
            <v>1</v>
          </cell>
          <cell r="M777">
            <v>10</v>
          </cell>
          <cell r="O777" t="str">
            <v>002</v>
          </cell>
          <cell r="Q777">
            <v>1</v>
          </cell>
          <cell r="S777" t="str">
            <v>0.4</v>
          </cell>
          <cell r="U777" t="str">
            <v>0.05</v>
          </cell>
        </row>
        <row r="778">
          <cell r="A778" t="str">
            <v>20084010</v>
          </cell>
          <cell r="B778" t="str">
            <v>Poires pr_x0002_par_x0002_s ou conserv_x0002_s _x0005_ l'eau de vie ou l'alcool,avec ou sans sucre</v>
          </cell>
          <cell r="C778" t="str">
            <v>000</v>
          </cell>
          <cell r="E778">
            <v>38413</v>
          </cell>
          <cell r="G778">
            <v>30</v>
          </cell>
          <cell r="I778">
            <v>18</v>
          </cell>
          <cell r="K778">
            <v>1</v>
          </cell>
          <cell r="M778">
            <v>10</v>
          </cell>
          <cell r="O778" t="str">
            <v>002</v>
          </cell>
          <cell r="Q778">
            <v>1</v>
          </cell>
          <cell r="S778" t="str">
            <v>0.4</v>
          </cell>
          <cell r="U778" t="str">
            <v>0.05</v>
          </cell>
        </row>
        <row r="779">
          <cell r="A779" t="str">
            <v>20084090</v>
          </cell>
          <cell r="B779" t="str">
            <v>Poires pr_x0002_par_x0002_s ou conserv_x0002_s autrement qu'_x0005_ l'eau de vie ou alcool,avec ou sans sucre</v>
          </cell>
          <cell r="C779" t="str">
            <v>000</v>
          </cell>
          <cell r="E779">
            <v>38413</v>
          </cell>
          <cell r="G779">
            <v>30</v>
          </cell>
          <cell r="I779">
            <v>10</v>
          </cell>
          <cell r="K779">
            <v>1</v>
          </cell>
          <cell r="M779">
            <v>10</v>
          </cell>
          <cell r="O779" t="str">
            <v>002</v>
          </cell>
          <cell r="Q779">
            <v>1</v>
          </cell>
          <cell r="S779" t="str">
            <v>0.4</v>
          </cell>
          <cell r="U779" t="str">
            <v>0.05</v>
          </cell>
        </row>
        <row r="780">
          <cell r="A780" t="str">
            <v>20085010</v>
          </cell>
          <cell r="B780" t="str">
            <v>Abricots pr_x0002_par_x0002_s ou conserv_x0002_s _x0005_ l'eau de vie ou l'alcool,avec ou sans sucre</v>
          </cell>
          <cell r="C780" t="str">
            <v>000</v>
          </cell>
          <cell r="E780">
            <v>38413</v>
          </cell>
          <cell r="G780">
            <v>30</v>
          </cell>
          <cell r="I780">
            <v>18</v>
          </cell>
          <cell r="K780">
            <v>1</v>
          </cell>
          <cell r="M780">
            <v>10</v>
          </cell>
          <cell r="O780" t="str">
            <v>002</v>
          </cell>
          <cell r="Q780">
            <v>1</v>
          </cell>
          <cell r="S780" t="str">
            <v>0.4</v>
          </cell>
          <cell r="U780" t="str">
            <v>0.05</v>
          </cell>
        </row>
        <row r="781">
          <cell r="A781" t="str">
            <v>20085090</v>
          </cell>
          <cell r="B781" t="str">
            <v>Abricots pr_x0002_par_x0002_s ou conserv_x0002_s autrement qu'_x0005_ l'eau de vie ou alcool,sucr_x0002_ ou non</v>
          </cell>
          <cell r="C781" t="str">
            <v>000</v>
          </cell>
          <cell r="E781">
            <v>38413</v>
          </cell>
          <cell r="G781">
            <v>30</v>
          </cell>
          <cell r="I781">
            <v>10</v>
          </cell>
          <cell r="K781">
            <v>1</v>
          </cell>
          <cell r="M781">
            <v>10</v>
          </cell>
          <cell r="O781" t="str">
            <v>002</v>
          </cell>
          <cell r="Q781">
            <v>1</v>
          </cell>
          <cell r="S781" t="str">
            <v>0.4</v>
          </cell>
          <cell r="U781" t="str">
            <v>0.05</v>
          </cell>
        </row>
        <row r="782">
          <cell r="A782" t="str">
            <v>20086010</v>
          </cell>
          <cell r="B782" t="str">
            <v>Cerises pr_x0002_par_x0002_s ou conserv_x0002_s _x0005_ l'eau de vie ou l'alcool,avec ou sans sucre</v>
          </cell>
          <cell r="C782" t="str">
            <v>000</v>
          </cell>
          <cell r="E782">
            <v>38413</v>
          </cell>
          <cell r="G782">
            <v>30</v>
          </cell>
          <cell r="I782">
            <v>18</v>
          </cell>
          <cell r="K782">
            <v>1</v>
          </cell>
          <cell r="M782">
            <v>10</v>
          </cell>
          <cell r="O782" t="str">
            <v>002</v>
          </cell>
          <cell r="Q782">
            <v>1</v>
          </cell>
          <cell r="S782" t="str">
            <v>0.4</v>
          </cell>
          <cell r="U782" t="str">
            <v>0.05</v>
          </cell>
        </row>
        <row r="783">
          <cell r="A783" t="str">
            <v>20086090</v>
          </cell>
          <cell r="B783" t="str">
            <v>Cerises pr_x0002_par_x0002_s ou conserv_x0002_s autrement qu'_x0005_ l'eau de vie ou alcool,sucr_x0002_ ou non</v>
          </cell>
          <cell r="C783" t="str">
            <v>000</v>
          </cell>
          <cell r="E783">
            <v>38413</v>
          </cell>
          <cell r="G783">
            <v>30</v>
          </cell>
          <cell r="I783">
            <v>10</v>
          </cell>
          <cell r="K783">
            <v>1</v>
          </cell>
          <cell r="M783">
            <v>10</v>
          </cell>
          <cell r="O783" t="str">
            <v>002</v>
          </cell>
          <cell r="Q783">
            <v>1</v>
          </cell>
          <cell r="S783" t="str">
            <v>0.4</v>
          </cell>
          <cell r="U783" t="str">
            <v>0.05</v>
          </cell>
        </row>
        <row r="784">
          <cell r="A784" t="str">
            <v>20087010</v>
          </cell>
          <cell r="B784" t="str">
            <v>Pêches,brugnons,nectarines pr_x0002_par_x0002_s ou conserv _x0005_ l'eau de vie ou alcool,suc.ou non</v>
          </cell>
          <cell r="C784" t="str">
            <v>000</v>
          </cell>
          <cell r="E784">
            <v>38413</v>
          </cell>
          <cell r="G784">
            <v>30</v>
          </cell>
          <cell r="I784">
            <v>18</v>
          </cell>
          <cell r="K784">
            <v>1</v>
          </cell>
          <cell r="M784">
            <v>10</v>
          </cell>
          <cell r="O784" t="str">
            <v>002</v>
          </cell>
          <cell r="Q784">
            <v>1</v>
          </cell>
          <cell r="S784" t="str">
            <v>0.4</v>
          </cell>
          <cell r="U784" t="str">
            <v>0.05</v>
          </cell>
        </row>
        <row r="785">
          <cell r="A785" t="str">
            <v>20087090</v>
          </cell>
          <cell r="B785" t="str">
            <v>Pêches,brugnons,nectarines pr_x0002_p.conserv_x0002_sautr.qu'_x0005_ l'eau de vie ou alcool,sucr/non</v>
          </cell>
          <cell r="C785" t="str">
            <v>000</v>
          </cell>
          <cell r="E785">
            <v>38413</v>
          </cell>
          <cell r="G785">
            <v>30</v>
          </cell>
          <cell r="I785">
            <v>10</v>
          </cell>
          <cell r="K785">
            <v>1</v>
          </cell>
          <cell r="M785">
            <v>10</v>
          </cell>
          <cell r="O785" t="str">
            <v>002</v>
          </cell>
          <cell r="Q785">
            <v>1</v>
          </cell>
          <cell r="S785" t="str">
            <v>0.4</v>
          </cell>
          <cell r="U785" t="str">
            <v>0.05</v>
          </cell>
        </row>
        <row r="786">
          <cell r="A786" t="str">
            <v>20088010</v>
          </cell>
          <cell r="B786" t="str">
            <v>Fraises pr_x0002_par_x0002_s ou conserv_x0002_s _x0005_ l'eau de vie ou l'alcool,avec ou sans sucre</v>
          </cell>
          <cell r="C786" t="str">
            <v>000</v>
          </cell>
          <cell r="E786">
            <v>38413</v>
          </cell>
          <cell r="G786">
            <v>30</v>
          </cell>
          <cell r="I786">
            <v>10</v>
          </cell>
          <cell r="K786">
            <v>1</v>
          </cell>
          <cell r="M786">
            <v>10</v>
          </cell>
          <cell r="O786" t="str">
            <v>002</v>
          </cell>
          <cell r="Q786">
            <v>1</v>
          </cell>
          <cell r="S786" t="str">
            <v>0.4</v>
          </cell>
          <cell r="U786" t="str">
            <v>0.05</v>
          </cell>
        </row>
        <row r="787">
          <cell r="A787" t="str">
            <v>20088090</v>
          </cell>
          <cell r="B787" t="str">
            <v>Fraises pr_x0002_par_x0002_s ou conserv_x0002_s autrement qu_x0005_l'eau de vie ou alcool,avec ou sans sucre</v>
          </cell>
          <cell r="C787" t="str">
            <v>000</v>
          </cell>
          <cell r="E787">
            <v>38413</v>
          </cell>
          <cell r="G787">
            <v>30</v>
          </cell>
          <cell r="I787">
            <v>18</v>
          </cell>
          <cell r="K787">
            <v>1</v>
          </cell>
          <cell r="M787">
            <v>10</v>
          </cell>
          <cell r="O787" t="str">
            <v>002</v>
          </cell>
          <cell r="Q787">
            <v>1</v>
          </cell>
          <cell r="S787" t="str">
            <v>0.4</v>
          </cell>
          <cell r="U787" t="str">
            <v>0.05</v>
          </cell>
        </row>
        <row r="788">
          <cell r="A788" t="str">
            <v>20089110</v>
          </cell>
          <cell r="B788" t="str">
            <v>Coeurs de palmiers pr_x0002_par_x0002_s ou conserv_x0002_s _x0005_l'eau de vie ou alcool,avec ou sans sucre</v>
          </cell>
          <cell r="C788" t="str">
            <v>000</v>
          </cell>
          <cell r="E788">
            <v>38413</v>
          </cell>
          <cell r="G788">
            <v>30</v>
          </cell>
          <cell r="I788">
            <v>18</v>
          </cell>
          <cell r="K788">
            <v>1</v>
          </cell>
          <cell r="M788">
            <v>10</v>
          </cell>
          <cell r="O788" t="str">
            <v>002</v>
          </cell>
          <cell r="Q788">
            <v>1</v>
          </cell>
          <cell r="S788" t="str">
            <v>0.4</v>
          </cell>
          <cell r="U788" t="str">
            <v>0.05</v>
          </cell>
        </row>
        <row r="789">
          <cell r="A789" t="str">
            <v>20089190</v>
          </cell>
          <cell r="B789" t="str">
            <v>Coeurs de palmiers pr_x0002_par_x0002_s ou conserv_x0002_s autre qu'_x0005_ l'eau de vie ou alcool,sucr/non</v>
          </cell>
          <cell r="C789" t="str">
            <v>000</v>
          </cell>
          <cell r="E789">
            <v>38413</v>
          </cell>
          <cell r="G789">
            <v>30</v>
          </cell>
          <cell r="I789">
            <v>10</v>
          </cell>
          <cell r="K789">
            <v>1</v>
          </cell>
          <cell r="M789">
            <v>10</v>
          </cell>
          <cell r="O789" t="str">
            <v>002</v>
          </cell>
          <cell r="Q789">
            <v>1</v>
          </cell>
          <cell r="S789" t="str">
            <v>0.4</v>
          </cell>
          <cell r="U789" t="str">
            <v>0.05</v>
          </cell>
        </row>
        <row r="790">
          <cell r="A790" t="str">
            <v>20089210</v>
          </cell>
          <cell r="B790" t="str">
            <v>Mélanges de fruits,200819exclu,pr_x0002_par_x0002_s,conserv_x0002_s _x0005_ l'eau de vie ou alcool,suc/non</v>
          </cell>
          <cell r="C790" t="str">
            <v>000</v>
          </cell>
          <cell r="E790">
            <v>38413</v>
          </cell>
          <cell r="G790">
            <v>30</v>
          </cell>
          <cell r="I790">
            <v>10</v>
          </cell>
          <cell r="K790">
            <v>1</v>
          </cell>
          <cell r="M790">
            <v>10</v>
          </cell>
          <cell r="O790" t="str">
            <v>002</v>
          </cell>
          <cell r="Q790">
            <v>1</v>
          </cell>
          <cell r="S790" t="str">
            <v>0.4</v>
          </cell>
          <cell r="U790" t="str">
            <v>0.05</v>
          </cell>
        </row>
        <row r="791">
          <cell r="A791" t="str">
            <v>20089290</v>
          </cell>
          <cell r="B791" t="str">
            <v>Mélanges de fruits,200819 exclu,pr_x0002_par_x0002_s ou conser autr qu'_x0005_l'eau de vie,alcool,suc/non</v>
          </cell>
          <cell r="C791" t="str">
            <v>000</v>
          </cell>
          <cell r="E791">
            <v>38413</v>
          </cell>
          <cell r="G791">
            <v>30</v>
          </cell>
          <cell r="I791">
            <v>10</v>
          </cell>
          <cell r="K791">
            <v>1</v>
          </cell>
          <cell r="M791">
            <v>10</v>
          </cell>
          <cell r="O791" t="str">
            <v>002</v>
          </cell>
          <cell r="Q791">
            <v>1</v>
          </cell>
          <cell r="S791" t="str">
            <v>0.4</v>
          </cell>
          <cell r="U791" t="str">
            <v>0.05</v>
          </cell>
        </row>
        <row r="792">
          <cell r="A792" t="str">
            <v>20089910</v>
          </cell>
          <cell r="B792" t="str">
            <v>Fruits autres que du 200811 _x0005_200892,pr_x0002_par_x0002_conserv_x0002_s _x0005_ l'eau de vie ou alcool,suc/non</v>
          </cell>
          <cell r="C792" t="str">
            <v>000</v>
          </cell>
          <cell r="E792">
            <v>38413</v>
          </cell>
          <cell r="G792">
            <v>30</v>
          </cell>
          <cell r="I792">
            <v>10</v>
          </cell>
          <cell r="K792">
            <v>1</v>
          </cell>
          <cell r="M792">
            <v>10</v>
          </cell>
          <cell r="O792" t="str">
            <v>002</v>
          </cell>
          <cell r="Q792">
            <v>1</v>
          </cell>
          <cell r="S792" t="str">
            <v>0.4</v>
          </cell>
          <cell r="U792" t="str">
            <v>0.05</v>
          </cell>
        </row>
        <row r="793">
          <cell r="A793" t="str">
            <v>20089991</v>
          </cell>
          <cell r="B793" t="str">
            <v>M_x0002_langes de fruits,200819exclu,pr_x0002_par_x0002_ ou conserves autre _x0005_ l'eau de vie ou alcool&gt;20kg</v>
          </cell>
          <cell r="C793" t="str">
            <v>000</v>
          </cell>
          <cell r="E793">
            <v>38413</v>
          </cell>
          <cell r="G793">
            <v>10</v>
          </cell>
          <cell r="I793">
            <v>18</v>
          </cell>
          <cell r="K793">
            <v>1</v>
          </cell>
          <cell r="M793">
            <v>10</v>
          </cell>
          <cell r="O793" t="str">
            <v>002</v>
          </cell>
          <cell r="Q793">
            <v>1</v>
          </cell>
          <cell r="S793" t="str">
            <v>0.4</v>
          </cell>
          <cell r="U793" t="str">
            <v>0.05</v>
          </cell>
        </row>
        <row r="794">
          <cell r="A794" t="str">
            <v>20089992</v>
          </cell>
          <cell r="B794" t="str">
            <v>M_x0002_langes de fruits,200819exclu,pr_x0002_par_x0002_ ou conserv_x0002_s autre _x0005_ l'eau de vie ou alcool&lt;20kg</v>
          </cell>
          <cell r="C794" t="str">
            <v>000</v>
          </cell>
          <cell r="E794">
            <v>38413</v>
          </cell>
          <cell r="G794">
            <v>30</v>
          </cell>
          <cell r="I794">
            <v>10</v>
          </cell>
          <cell r="K794">
            <v>1</v>
          </cell>
          <cell r="M794">
            <v>10</v>
          </cell>
          <cell r="O794" t="str">
            <v>002</v>
          </cell>
          <cell r="Q794">
            <v>1</v>
          </cell>
          <cell r="S794" t="str">
            <v>0.4</v>
          </cell>
          <cell r="U794" t="str">
            <v>0.05</v>
          </cell>
        </row>
        <row r="795">
          <cell r="A795" t="str">
            <v>20091110</v>
          </cell>
          <cell r="B795" t="str">
            <v>Jus d'orange non f_x0002_rment_x0002_,non sucr_x0002_ ni _x0002_dulcor_x0002_,sans alcool,congel_x0002_.</v>
          </cell>
          <cell r="C795" t="str">
            <v>000</v>
          </cell>
          <cell r="E795">
            <v>38413</v>
          </cell>
          <cell r="G795">
            <v>30</v>
          </cell>
          <cell r="I795">
            <v>18</v>
          </cell>
          <cell r="K795">
            <v>1</v>
          </cell>
          <cell r="M795">
            <v>10</v>
          </cell>
          <cell r="O795" t="str">
            <v>002</v>
          </cell>
          <cell r="Q795">
            <v>1</v>
          </cell>
          <cell r="S795" t="str">
            <v>0.4</v>
          </cell>
          <cell r="U795" t="str">
            <v>0.05</v>
          </cell>
        </row>
        <row r="796">
          <cell r="A796" t="str">
            <v>20091190</v>
          </cell>
          <cell r="B796" t="str">
            <v>Jus d'orange non ferment_x0002_ , sucr_x0002_ ou edulcor_x0002_, sans alcool,congel_x0002_.</v>
          </cell>
          <cell r="C796" t="str">
            <v>000</v>
          </cell>
          <cell r="E796">
            <v>38413</v>
          </cell>
          <cell r="G796">
            <v>30</v>
          </cell>
          <cell r="I796">
            <v>18</v>
          </cell>
          <cell r="K796">
            <v>1</v>
          </cell>
          <cell r="M796">
            <v>10</v>
          </cell>
          <cell r="O796" t="str">
            <v>002</v>
          </cell>
          <cell r="Q796">
            <v>1</v>
          </cell>
          <cell r="S796" t="str">
            <v>0.4</v>
          </cell>
          <cell r="U796" t="str">
            <v>0.05</v>
          </cell>
        </row>
        <row r="797">
          <cell r="A797" t="str">
            <v>20091210</v>
          </cell>
          <cell r="B797" t="str">
            <v>Jus d'orange,non ferment_x0002_,ni sucr_x0002_,ni _x0002_dulc sans alcool,valeur BRIX &lt;=20,non congel_x0002_</v>
          </cell>
          <cell r="C797" t="str">
            <v>000</v>
          </cell>
          <cell r="E797">
            <v>38413</v>
          </cell>
          <cell r="G797">
            <v>30</v>
          </cell>
          <cell r="I797">
            <v>18</v>
          </cell>
          <cell r="K797">
            <v>1</v>
          </cell>
          <cell r="M797">
            <v>10</v>
          </cell>
          <cell r="O797" t="str">
            <v>002</v>
          </cell>
          <cell r="Q797">
            <v>1</v>
          </cell>
          <cell r="S797" t="str">
            <v>0.4</v>
          </cell>
          <cell r="U797" t="str">
            <v>0.05</v>
          </cell>
        </row>
        <row r="798">
          <cell r="A798" t="str">
            <v>20091290</v>
          </cell>
          <cell r="B798" t="str">
            <v>Jus d'orange,non ferment_x0002_,sucr_x0002_ ou _x0002_dulcor_x0002_sans alcool,valeur BRIX &lt;= 20,non congel_x0002_.</v>
          </cell>
          <cell r="C798" t="str">
            <v>000</v>
          </cell>
          <cell r="E798">
            <v>38413</v>
          </cell>
          <cell r="G798">
            <v>30</v>
          </cell>
          <cell r="I798">
            <v>18</v>
          </cell>
          <cell r="K798">
            <v>1</v>
          </cell>
          <cell r="M798">
            <v>10</v>
          </cell>
          <cell r="O798" t="str">
            <v>002</v>
          </cell>
          <cell r="Q798">
            <v>1</v>
          </cell>
          <cell r="S798" t="str">
            <v>0.4</v>
          </cell>
          <cell r="U798" t="str">
            <v>0.05</v>
          </cell>
        </row>
        <row r="799">
          <cell r="A799" t="str">
            <v>20091910</v>
          </cell>
          <cell r="B799" t="str">
            <v>Jus d'orange non ferment_x0002_ ni sucr_x0002_ ni _x0002_dulc sans alcool, val BRIX &gt; 20, non congel_x0002_</v>
          </cell>
          <cell r="C799" t="str">
            <v>000</v>
          </cell>
          <cell r="E799">
            <v>38413</v>
          </cell>
          <cell r="G799">
            <v>30</v>
          </cell>
          <cell r="I799">
            <v>18</v>
          </cell>
          <cell r="K799">
            <v>1</v>
          </cell>
          <cell r="M799">
            <v>10</v>
          </cell>
          <cell r="O799" t="str">
            <v>002</v>
          </cell>
          <cell r="Q799">
            <v>1</v>
          </cell>
          <cell r="S799" t="str">
            <v>0.4</v>
          </cell>
          <cell r="U799" t="str">
            <v>0.05</v>
          </cell>
        </row>
        <row r="800">
          <cell r="A800" t="str">
            <v>20091990</v>
          </cell>
          <cell r="B800" t="str">
            <v>Jus d'orange non ferment_x0002_,sucr_x0002_ ou _x0002_dulcor_x0002_sans alcool,val BRIX &gt; 20 , non congel_x0002_.</v>
          </cell>
          <cell r="C800" t="str">
            <v>000</v>
          </cell>
          <cell r="E800">
            <v>38413</v>
          </cell>
          <cell r="G800">
            <v>30</v>
          </cell>
          <cell r="I800">
            <v>18</v>
          </cell>
          <cell r="K800">
            <v>1</v>
          </cell>
          <cell r="M800">
            <v>10</v>
          </cell>
          <cell r="O800" t="str">
            <v>002</v>
          </cell>
          <cell r="Q800">
            <v>1</v>
          </cell>
          <cell r="S800" t="str">
            <v>0.4</v>
          </cell>
          <cell r="U800" t="str">
            <v>0.05</v>
          </cell>
        </row>
        <row r="801">
          <cell r="A801" t="str">
            <v>20092110</v>
          </cell>
          <cell r="B801" t="str">
            <v>Jus de pamplemousse,pomelo non ferment_x0002_,nisucr_x0002_,ni _x0002_dulc,sans alcool,val BRIX &lt;=20</v>
          </cell>
          <cell r="C801" t="str">
            <v>000</v>
          </cell>
          <cell r="E801">
            <v>38413</v>
          </cell>
          <cell r="G801">
            <v>30</v>
          </cell>
          <cell r="I801">
            <v>18</v>
          </cell>
          <cell r="K801">
            <v>1</v>
          </cell>
          <cell r="M801">
            <v>10</v>
          </cell>
          <cell r="O801" t="str">
            <v>002</v>
          </cell>
          <cell r="Q801">
            <v>1</v>
          </cell>
          <cell r="S801" t="str">
            <v>0.4</v>
          </cell>
          <cell r="U801" t="str">
            <v>0.05</v>
          </cell>
        </row>
        <row r="802">
          <cell r="A802" t="str">
            <v>20092190</v>
          </cell>
          <cell r="B802" t="str">
            <v>Jus de pamplemousse,pomelo non ferment_x0002_,sucr_x0002_, _x0002_dulcor_x0002_,sans alcool,val BRIX &lt;= 20.</v>
          </cell>
          <cell r="C802" t="str">
            <v>000</v>
          </cell>
          <cell r="E802">
            <v>38413</v>
          </cell>
          <cell r="G802">
            <v>30</v>
          </cell>
          <cell r="I802">
            <v>18</v>
          </cell>
          <cell r="K802">
            <v>1</v>
          </cell>
          <cell r="M802">
            <v>10</v>
          </cell>
          <cell r="O802" t="str">
            <v>002</v>
          </cell>
          <cell r="Q802">
            <v>1</v>
          </cell>
          <cell r="S802" t="str">
            <v>0.4</v>
          </cell>
          <cell r="U802" t="str">
            <v>0.05</v>
          </cell>
        </row>
        <row r="803">
          <cell r="A803" t="str">
            <v>20092910</v>
          </cell>
          <cell r="B803" t="str">
            <v>Jus de pamplemousse,de pomelo,non ferment_x0002_ni sucr ni _x0002_dulc,sans alcool,val BRIX &gt;20</v>
          </cell>
          <cell r="C803" t="str">
            <v>000</v>
          </cell>
          <cell r="E803">
            <v>38413</v>
          </cell>
          <cell r="G803">
            <v>30</v>
          </cell>
          <cell r="I803">
            <v>18</v>
          </cell>
          <cell r="K803">
            <v>1</v>
          </cell>
          <cell r="M803">
            <v>10</v>
          </cell>
          <cell r="O803" t="str">
            <v>002</v>
          </cell>
          <cell r="Q803">
            <v>1</v>
          </cell>
          <cell r="S803" t="str">
            <v>0.4</v>
          </cell>
          <cell r="U803" t="str">
            <v>0.05</v>
          </cell>
        </row>
        <row r="804">
          <cell r="A804" t="str">
            <v>20092990</v>
          </cell>
          <cell r="B804" t="str">
            <v>Jus de pamplemousse,pomelo non ferment_x0002_,sucr_x0002_,_x0002_dulcor_x0002_,sans alcool,val BRIX &gt;20</v>
          </cell>
          <cell r="C804" t="str">
            <v>000</v>
          </cell>
          <cell r="E804">
            <v>38413</v>
          </cell>
          <cell r="G804">
            <v>30</v>
          </cell>
          <cell r="I804">
            <v>18</v>
          </cell>
          <cell r="K804">
            <v>1</v>
          </cell>
          <cell r="M804">
            <v>10</v>
          </cell>
          <cell r="O804" t="str">
            <v>002</v>
          </cell>
          <cell r="Q804">
            <v>1</v>
          </cell>
          <cell r="S804" t="str">
            <v>0.4</v>
          </cell>
          <cell r="U804" t="str">
            <v>0.05</v>
          </cell>
        </row>
        <row r="805">
          <cell r="A805" t="str">
            <v>20093110</v>
          </cell>
          <cell r="B805" t="str">
            <v>Jus d'agrumes autres que du 200911 _x0005_ 200929non sucr_x0002_ ni _x0002_dulc,sans alcool,val BRIX&lt;=20</v>
          </cell>
          <cell r="C805" t="str">
            <v>000</v>
          </cell>
          <cell r="E805">
            <v>38413</v>
          </cell>
          <cell r="G805">
            <v>30</v>
          </cell>
          <cell r="I805">
            <v>18</v>
          </cell>
          <cell r="K805">
            <v>1</v>
          </cell>
          <cell r="M805">
            <v>10</v>
          </cell>
          <cell r="O805" t="str">
            <v>002</v>
          </cell>
          <cell r="Q805">
            <v>1</v>
          </cell>
          <cell r="S805" t="str">
            <v>0.4</v>
          </cell>
          <cell r="U805" t="str">
            <v>0.05</v>
          </cell>
        </row>
        <row r="806">
          <cell r="A806" t="str">
            <v>20093190</v>
          </cell>
          <cell r="B806" t="str">
            <v>Jus d'agrumes autres que du 200911 _x0005_ 200929sucr_x0002_,_x0002_dulc,sans alcool,val BRIX &lt;= 20</v>
          </cell>
          <cell r="C806" t="str">
            <v>000</v>
          </cell>
          <cell r="E806">
            <v>38413</v>
          </cell>
          <cell r="G806">
            <v>30</v>
          </cell>
          <cell r="I806">
            <v>18</v>
          </cell>
          <cell r="K806">
            <v>1</v>
          </cell>
          <cell r="M806">
            <v>10</v>
          </cell>
          <cell r="O806" t="str">
            <v>002</v>
          </cell>
          <cell r="Q806">
            <v>1</v>
          </cell>
          <cell r="S806" t="str">
            <v>0.4</v>
          </cell>
          <cell r="U806" t="str">
            <v>0.05</v>
          </cell>
        </row>
        <row r="807">
          <cell r="A807" t="str">
            <v>20093910</v>
          </cell>
          <cell r="B807" t="str">
            <v>Jus d'agrumes autres que du 200911 _x0005_ 200929non sucr_x0002_ ni _x0002_dulc,sans alcool,val BRIX&gt;20</v>
          </cell>
          <cell r="C807" t="str">
            <v>000</v>
          </cell>
          <cell r="E807">
            <v>38413</v>
          </cell>
          <cell r="G807">
            <v>30</v>
          </cell>
          <cell r="I807">
            <v>18</v>
          </cell>
          <cell r="K807">
            <v>1</v>
          </cell>
          <cell r="M807">
            <v>10</v>
          </cell>
          <cell r="O807" t="str">
            <v>002</v>
          </cell>
          <cell r="Q807">
            <v>1</v>
          </cell>
          <cell r="S807" t="str">
            <v>0.4</v>
          </cell>
          <cell r="U807" t="str">
            <v>0.05</v>
          </cell>
        </row>
        <row r="808">
          <cell r="A808" t="str">
            <v>20093990</v>
          </cell>
          <cell r="B808" t="str">
            <v>Jus d'agrumes autres que du 200911 _x0005_ 200929sucr_x0002_ ou _x0002_dulcor_x0002_,sans alcool,val BRIX &gt;20</v>
          </cell>
          <cell r="C808" t="str">
            <v>000</v>
          </cell>
          <cell r="E808">
            <v>38413</v>
          </cell>
          <cell r="G808">
            <v>30</v>
          </cell>
          <cell r="I808">
            <v>18</v>
          </cell>
          <cell r="K808">
            <v>1</v>
          </cell>
          <cell r="M808">
            <v>10</v>
          </cell>
          <cell r="O808" t="str">
            <v>002</v>
          </cell>
          <cell r="Q808">
            <v>1</v>
          </cell>
          <cell r="S808" t="str">
            <v>0.4</v>
          </cell>
          <cell r="U808" t="str">
            <v>0.05</v>
          </cell>
        </row>
        <row r="809">
          <cell r="A809" t="str">
            <v>20094110</v>
          </cell>
          <cell r="B809" t="str">
            <v>Jus d'ananas non ferment_x0002_,ni sucr_x0002_ ni _x0002_dulcor_x0002_, sans alcool,valeur BRIX &lt;= 20.</v>
          </cell>
          <cell r="C809" t="str">
            <v>000</v>
          </cell>
          <cell r="E809">
            <v>38413</v>
          </cell>
          <cell r="G809">
            <v>30</v>
          </cell>
          <cell r="I809">
            <v>18</v>
          </cell>
          <cell r="K809">
            <v>1</v>
          </cell>
          <cell r="M809">
            <v>10</v>
          </cell>
          <cell r="O809" t="str">
            <v>002</v>
          </cell>
          <cell r="Q809">
            <v>1</v>
          </cell>
          <cell r="S809" t="str">
            <v>0.4</v>
          </cell>
          <cell r="U809" t="str">
            <v>0.05</v>
          </cell>
        </row>
        <row r="810">
          <cell r="A810" t="str">
            <v>20094190</v>
          </cell>
          <cell r="B810" t="str">
            <v>Jus d'ananas non ferment_x0002_,sucr_x0002_,_x0002_dulcor_x0002_,sans alcool,valeur BRIX &lt;= 20</v>
          </cell>
          <cell r="C810" t="str">
            <v>000</v>
          </cell>
          <cell r="E810">
            <v>38413</v>
          </cell>
          <cell r="G810">
            <v>30</v>
          </cell>
          <cell r="I810">
            <v>18</v>
          </cell>
          <cell r="K810">
            <v>1</v>
          </cell>
          <cell r="M810">
            <v>10</v>
          </cell>
          <cell r="O810" t="str">
            <v>002</v>
          </cell>
          <cell r="Q810">
            <v>1</v>
          </cell>
          <cell r="S810" t="str">
            <v>0.4</v>
          </cell>
          <cell r="U810" t="str">
            <v>0.05</v>
          </cell>
        </row>
        <row r="811">
          <cell r="A811" t="str">
            <v>20094910</v>
          </cell>
          <cell r="B811" t="str">
            <v>Jus d'ananas non ferment_x0002_,ni sucr_x0002_ ni _x0002_dulcor_x0002_,sans alcool,valeur BRIX &gt;20.</v>
          </cell>
          <cell r="C811" t="str">
            <v>000</v>
          </cell>
          <cell r="E811">
            <v>38413</v>
          </cell>
          <cell r="G811">
            <v>30</v>
          </cell>
          <cell r="I811">
            <v>18</v>
          </cell>
          <cell r="K811">
            <v>1</v>
          </cell>
          <cell r="M811">
            <v>10</v>
          </cell>
          <cell r="O811" t="str">
            <v>002</v>
          </cell>
          <cell r="Q811">
            <v>1</v>
          </cell>
          <cell r="S811" t="str">
            <v>0.4</v>
          </cell>
          <cell r="U811" t="str">
            <v>0.05</v>
          </cell>
        </row>
        <row r="812">
          <cell r="A812" t="str">
            <v>20094990</v>
          </cell>
          <cell r="B812" t="str">
            <v>Jus d'ananas non ferment_x0002_,sucr_x0002_,_x0002_dulcor_x0002_,sans alcool,valeur BRIX &gt; 20.</v>
          </cell>
          <cell r="C812" t="str">
            <v>000</v>
          </cell>
          <cell r="E812">
            <v>38413</v>
          </cell>
          <cell r="G812">
            <v>30</v>
          </cell>
          <cell r="I812">
            <v>18</v>
          </cell>
          <cell r="K812">
            <v>1</v>
          </cell>
          <cell r="M812">
            <v>10</v>
          </cell>
          <cell r="O812" t="str">
            <v>002</v>
          </cell>
          <cell r="Q812">
            <v>1</v>
          </cell>
          <cell r="S812" t="str">
            <v>0.4</v>
          </cell>
          <cell r="U812" t="str">
            <v>0.05</v>
          </cell>
        </row>
        <row r="813">
          <cell r="A813" t="str">
            <v>20095000</v>
          </cell>
          <cell r="B813" t="str">
            <v>Jus de tomate sans alcool,non sucre</v>
          </cell>
          <cell r="C813" t="str">
            <v>000</v>
          </cell>
          <cell r="E813">
            <v>38413</v>
          </cell>
          <cell r="G813">
            <v>30</v>
          </cell>
          <cell r="I813">
            <v>18</v>
          </cell>
          <cell r="K813">
            <v>1</v>
          </cell>
          <cell r="M813">
            <v>10</v>
          </cell>
          <cell r="O813" t="str">
            <v>002</v>
          </cell>
          <cell r="Q813">
            <v>1</v>
          </cell>
          <cell r="S813" t="str">
            <v>0.4</v>
          </cell>
          <cell r="U813" t="str">
            <v>0.05</v>
          </cell>
        </row>
        <row r="814">
          <cell r="A814" t="str">
            <v>20096110</v>
          </cell>
          <cell r="B814" t="str">
            <v>Jus de raisin non ferment_x0002_,ni sucr_x0002_ ni _x0002_dulcor_x0002_ sans alcool,valeur BRIX &lt;= 30</v>
          </cell>
          <cell r="C814" t="str">
            <v>000</v>
          </cell>
          <cell r="E814">
            <v>38413</v>
          </cell>
          <cell r="G814">
            <v>30</v>
          </cell>
          <cell r="I814">
            <v>18</v>
          </cell>
          <cell r="K814">
            <v>1</v>
          </cell>
          <cell r="M814">
            <v>10</v>
          </cell>
          <cell r="O814" t="str">
            <v>002</v>
          </cell>
          <cell r="Q814">
            <v>1</v>
          </cell>
          <cell r="S814" t="str">
            <v>0.4</v>
          </cell>
          <cell r="U814" t="str">
            <v>0.05</v>
          </cell>
        </row>
        <row r="815">
          <cell r="A815" t="str">
            <v>20096190</v>
          </cell>
          <cell r="B815" t="str">
            <v>Jus de raisin non ferment_x0002_,sucr_x0002_,_x0002_dulcor_x0002_,sans alcool, valeur BRIX &lt;=30</v>
          </cell>
          <cell r="C815" t="str">
            <v>000</v>
          </cell>
          <cell r="E815">
            <v>38413</v>
          </cell>
          <cell r="G815">
            <v>30</v>
          </cell>
          <cell r="I815">
            <v>18</v>
          </cell>
          <cell r="K815">
            <v>1</v>
          </cell>
          <cell r="M815">
            <v>10</v>
          </cell>
          <cell r="O815" t="str">
            <v>002</v>
          </cell>
          <cell r="Q815">
            <v>1</v>
          </cell>
          <cell r="S815" t="str">
            <v>0.4</v>
          </cell>
          <cell r="U815" t="str">
            <v>0.05</v>
          </cell>
        </row>
        <row r="816">
          <cell r="A816" t="str">
            <v>20096910</v>
          </cell>
          <cell r="B816" t="str">
            <v>Jus de raisin non ferment_x0002_,ni sucr_x0002_ ni _x0002_dulcor_x0002_,sans alcool,valeur BRIX &gt; 30</v>
          </cell>
          <cell r="C816" t="str">
            <v>000</v>
          </cell>
          <cell r="E816">
            <v>38413</v>
          </cell>
          <cell r="G816">
            <v>10</v>
          </cell>
          <cell r="I816">
            <v>18</v>
          </cell>
          <cell r="K816">
            <v>1</v>
          </cell>
          <cell r="M816">
            <v>10</v>
          </cell>
          <cell r="O816" t="str">
            <v>002</v>
          </cell>
          <cell r="Q816">
            <v>1</v>
          </cell>
          <cell r="S816" t="str">
            <v>0.4</v>
          </cell>
          <cell r="U816" t="str">
            <v>0.05</v>
          </cell>
        </row>
        <row r="817">
          <cell r="A817" t="str">
            <v>20096990</v>
          </cell>
          <cell r="B817" t="str">
            <v>Jus de raisin non ferment_x0002_,sucr_x0002_,_x0002_dulcor_x0002_,sans alcool,valeur BRIX &gt; 30</v>
          </cell>
          <cell r="C817" t="str">
            <v>000</v>
          </cell>
          <cell r="E817">
            <v>38413</v>
          </cell>
          <cell r="G817">
            <v>30</v>
          </cell>
          <cell r="I817">
            <v>18</v>
          </cell>
          <cell r="K817">
            <v>1</v>
          </cell>
          <cell r="M817">
            <v>10</v>
          </cell>
          <cell r="O817" t="str">
            <v>002</v>
          </cell>
          <cell r="Q817">
            <v>1</v>
          </cell>
          <cell r="S817" t="str">
            <v>0.4</v>
          </cell>
          <cell r="U817" t="str">
            <v>0.05</v>
          </cell>
        </row>
        <row r="818">
          <cell r="A818" t="str">
            <v>20097110</v>
          </cell>
          <cell r="B818" t="str">
            <v>Jus de pommes non ferment_x0002_,ni sucr_x0002_ ni _x0002_dulcor_x0002_,sans alcool,valeur BRIX &lt;= 20</v>
          </cell>
          <cell r="C818" t="str">
            <v>000</v>
          </cell>
          <cell r="E818">
            <v>38413</v>
          </cell>
          <cell r="G818">
            <v>30</v>
          </cell>
          <cell r="I818">
            <v>18</v>
          </cell>
          <cell r="K818">
            <v>1</v>
          </cell>
          <cell r="M818">
            <v>10</v>
          </cell>
          <cell r="O818" t="str">
            <v>002</v>
          </cell>
          <cell r="Q818">
            <v>1</v>
          </cell>
          <cell r="S818" t="str">
            <v>0.4</v>
          </cell>
          <cell r="U818" t="str">
            <v>0.05</v>
          </cell>
        </row>
        <row r="819">
          <cell r="A819" t="str">
            <v>20097190</v>
          </cell>
          <cell r="B819" t="str">
            <v>Jus de pommes non ferment_x0002_,sucr_x0002_ ou _x0002_dulcor_x0002_,sans alcool,valeur BRIX &lt;= 20</v>
          </cell>
          <cell r="C819" t="str">
            <v>000</v>
          </cell>
          <cell r="E819">
            <v>38413</v>
          </cell>
          <cell r="G819">
            <v>30</v>
          </cell>
          <cell r="I819">
            <v>18</v>
          </cell>
          <cell r="K819">
            <v>1</v>
          </cell>
          <cell r="M819">
            <v>10</v>
          </cell>
          <cell r="O819" t="str">
            <v>002</v>
          </cell>
          <cell r="Q819">
            <v>1</v>
          </cell>
          <cell r="S819" t="str">
            <v>0.4</v>
          </cell>
          <cell r="U819" t="str">
            <v>0.05</v>
          </cell>
        </row>
        <row r="820">
          <cell r="A820" t="str">
            <v>20097910</v>
          </cell>
          <cell r="B820" t="str">
            <v>Jus de pommes non ferment_x0002_,ni sucr_x0002_,ni _x0002_dulcor_x0002_,sans alcool,valeur BRIX &gt; 20</v>
          </cell>
          <cell r="C820" t="str">
            <v>000</v>
          </cell>
          <cell r="E820">
            <v>38413</v>
          </cell>
          <cell r="G820">
            <v>30</v>
          </cell>
          <cell r="I820">
            <v>18</v>
          </cell>
          <cell r="K820">
            <v>1</v>
          </cell>
          <cell r="M820">
            <v>10</v>
          </cell>
          <cell r="O820" t="str">
            <v>002</v>
          </cell>
          <cell r="Q820">
            <v>1</v>
          </cell>
          <cell r="S820" t="str">
            <v>0.4</v>
          </cell>
          <cell r="U820" t="str">
            <v>0.05</v>
          </cell>
        </row>
        <row r="821">
          <cell r="A821" t="str">
            <v>20097990</v>
          </cell>
          <cell r="B821" t="str">
            <v>Jus de pommes non ferment_x0002_,sucr_x0002_ ou _x0002_dulcor_x0002_,sans alcool,valeur BRIX &gt; 20</v>
          </cell>
          <cell r="C821" t="str">
            <v>000</v>
          </cell>
          <cell r="E821">
            <v>38413</v>
          </cell>
          <cell r="G821">
            <v>30</v>
          </cell>
          <cell r="I821">
            <v>18</v>
          </cell>
          <cell r="K821">
            <v>1</v>
          </cell>
          <cell r="M821">
            <v>10</v>
          </cell>
          <cell r="O821" t="str">
            <v>002</v>
          </cell>
          <cell r="Q821">
            <v>1</v>
          </cell>
          <cell r="S821" t="str">
            <v>0.4</v>
          </cell>
          <cell r="U821" t="str">
            <v>0.05</v>
          </cell>
        </row>
        <row r="822">
          <cell r="A822" t="str">
            <v>20098010</v>
          </cell>
          <cell r="B822" t="str">
            <v>Jus de fruits ou l_x0002_gumes autres que du 200911 _x0005_ 200979,non sucr_x0002_ ni _x0002_dulc,sans alc</v>
          </cell>
          <cell r="C822" t="str">
            <v>000</v>
          </cell>
          <cell r="E822">
            <v>38413</v>
          </cell>
          <cell r="G822">
            <v>30</v>
          </cell>
          <cell r="I822">
            <v>18</v>
          </cell>
          <cell r="K822">
            <v>1</v>
          </cell>
          <cell r="M822">
            <v>10</v>
          </cell>
          <cell r="O822" t="str">
            <v>002</v>
          </cell>
          <cell r="Q822">
            <v>1</v>
          </cell>
          <cell r="S822" t="str">
            <v>0.4</v>
          </cell>
          <cell r="U822" t="str">
            <v>0.05</v>
          </cell>
        </row>
        <row r="823">
          <cell r="A823" t="str">
            <v>20098090</v>
          </cell>
          <cell r="B823" t="str">
            <v>Jus de fruits ou de l_x0002_gumes autres que du 200911 _x0005_ 200979,sucr_x0002_,_x0002_dulcor_x0002_,sans alcool</v>
          </cell>
          <cell r="C823" t="str">
            <v>000</v>
          </cell>
          <cell r="E823">
            <v>38413</v>
          </cell>
          <cell r="G823">
            <v>30</v>
          </cell>
          <cell r="I823">
            <v>18</v>
          </cell>
          <cell r="K823">
            <v>1</v>
          </cell>
          <cell r="M823">
            <v>10</v>
          </cell>
          <cell r="O823" t="str">
            <v>002</v>
          </cell>
          <cell r="Q823">
            <v>1</v>
          </cell>
          <cell r="S823" t="str">
            <v>0.4</v>
          </cell>
          <cell r="U823" t="str">
            <v>0.05</v>
          </cell>
        </row>
        <row r="824">
          <cell r="A824" t="str">
            <v>20099010</v>
          </cell>
          <cell r="B824" t="str">
            <v>Melanges de jus du 2009 non ferment_x0002_,ni sucr_x0002_ ni _x0002_dulcor_x0002_,sans alcool,</v>
          </cell>
          <cell r="C824" t="str">
            <v>000</v>
          </cell>
          <cell r="E824">
            <v>38413</v>
          </cell>
          <cell r="G824">
            <v>30</v>
          </cell>
          <cell r="I824">
            <v>18</v>
          </cell>
          <cell r="K824">
            <v>1</v>
          </cell>
          <cell r="M824">
            <v>10</v>
          </cell>
          <cell r="O824" t="str">
            <v>002</v>
          </cell>
          <cell r="Q824">
            <v>1</v>
          </cell>
          <cell r="S824" t="str">
            <v>0.4</v>
          </cell>
          <cell r="U824" t="str">
            <v>0.05</v>
          </cell>
        </row>
        <row r="825">
          <cell r="A825" t="str">
            <v>20099090</v>
          </cell>
          <cell r="B825" t="str">
            <v>Mélanges de jus du 2009 non ferment_x0002_s,sucr_x0002__x0002_dulcore, sans alcool</v>
          </cell>
          <cell r="C825" t="str">
            <v>000</v>
          </cell>
          <cell r="E825">
            <v>38413</v>
          </cell>
          <cell r="G825">
            <v>30</v>
          </cell>
          <cell r="I825">
            <v>18</v>
          </cell>
          <cell r="K825">
            <v>1</v>
          </cell>
          <cell r="M825">
            <v>10</v>
          </cell>
          <cell r="O825" t="str">
            <v>002</v>
          </cell>
          <cell r="Q825">
            <v>1</v>
          </cell>
          <cell r="S825" t="str">
            <v>0.4</v>
          </cell>
          <cell r="U825" t="str">
            <v>0.05</v>
          </cell>
        </row>
        <row r="826">
          <cell r="A826" t="str">
            <v>21011100</v>
          </cell>
          <cell r="B826" t="str">
            <v>Extraits,essences et concentres de cafe</v>
          </cell>
          <cell r="C826" t="str">
            <v>000</v>
          </cell>
          <cell r="E826">
            <v>38413</v>
          </cell>
          <cell r="G826">
            <v>30</v>
          </cell>
          <cell r="I826">
            <v>18</v>
          </cell>
          <cell r="K826">
            <v>1</v>
          </cell>
          <cell r="M826">
            <v>10</v>
          </cell>
          <cell r="O826" t="str">
            <v>002</v>
          </cell>
          <cell r="Q826">
            <v>1</v>
          </cell>
          <cell r="S826" t="str">
            <v>0.4</v>
          </cell>
          <cell r="U826" t="str">
            <v>0.05</v>
          </cell>
        </row>
        <row r="827">
          <cell r="A827" t="str">
            <v>21011200</v>
          </cell>
          <cell r="B827" t="str">
            <v>Preparations a base d'extraits,essences ou concentres ou a base de cafe</v>
          </cell>
          <cell r="C827" t="str">
            <v>000</v>
          </cell>
          <cell r="E827">
            <v>38413</v>
          </cell>
          <cell r="G827">
            <v>30</v>
          </cell>
          <cell r="I827">
            <v>18</v>
          </cell>
          <cell r="K827">
            <v>1</v>
          </cell>
          <cell r="M827">
            <v>10</v>
          </cell>
          <cell r="O827" t="str">
            <v>002</v>
          </cell>
          <cell r="Q827">
            <v>1</v>
          </cell>
          <cell r="S827" t="str">
            <v>0.4</v>
          </cell>
          <cell r="U827" t="str">
            <v>0.05</v>
          </cell>
        </row>
        <row r="828">
          <cell r="A828" t="str">
            <v>21012000</v>
          </cell>
          <cell r="B828" t="str">
            <v>Extraits,essences,concentres de the, mate et leurs preparations</v>
          </cell>
          <cell r="C828" t="str">
            <v>000</v>
          </cell>
          <cell r="E828">
            <v>38413</v>
          </cell>
          <cell r="G828">
            <v>30</v>
          </cell>
          <cell r="I828">
            <v>18</v>
          </cell>
          <cell r="K828">
            <v>1</v>
          </cell>
          <cell r="M828">
            <v>10</v>
          </cell>
          <cell r="O828" t="str">
            <v>002</v>
          </cell>
        </row>
      </sheetData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C 02 16"/>
      <sheetName val="TC 11 16intégration"/>
      <sheetName val="TC 12 16"/>
      <sheetName val="TC 13 16"/>
      <sheetName val="TC AERIEN 14D 16"/>
      <sheetName val="TC 15 16"/>
      <sheetName val="TC 16 16 intégration"/>
      <sheetName val="TC 16 16 DD"/>
      <sheetName val="TC 17 16intégration"/>
      <sheetName val="TC 17 16DD"/>
      <sheetName val="TC 18 16"/>
      <sheetName val="TC 18 16intégration"/>
      <sheetName val="TC 18 16DD"/>
      <sheetName val="TC 19 16intégration"/>
      <sheetName val="TC 19 16DD"/>
      <sheetName val="TC 20 16"/>
      <sheetName val="TC 20 16intégration,"/>
      <sheetName val="TC 20 16DD"/>
      <sheetName val="TC AERIEN 22A 16"/>
      <sheetName val="TC 23 16"/>
      <sheetName val="TC 23 16Intégration"/>
      <sheetName val="TC 24 16"/>
      <sheetName val="TC 25 16"/>
      <sheetName val="TC 26 16"/>
      <sheetName val="TC 26 16Intégration"/>
      <sheetName val="TC AERIEN 27D 16"/>
      <sheetName val="TC 28 16"/>
      <sheetName val="TC 29 16"/>
      <sheetName val="TC 29 16intégration"/>
      <sheetName val="TC 30 16"/>
      <sheetName val="TC AERIEN 31A 16"/>
      <sheetName val="TC AERIEN 32D 16"/>
      <sheetName val="TC AERIEN 33D 16"/>
      <sheetName val="TC 01 16 (12)"/>
      <sheetName val="TC 35 16"/>
      <sheetName val="TC AERIEN 36A 16"/>
      <sheetName val="TC AERIEN 37A 16"/>
      <sheetName val="TC AERIEN 38A 16"/>
      <sheetName val="TC 40 16"/>
      <sheetName val="TC 41 16"/>
      <sheetName val="TC 41 16 Intégration"/>
      <sheetName val="TC 42 16"/>
      <sheetName val="TC 42 16intégration ceff"/>
      <sheetName val="TC 42 16 avec DD"/>
      <sheetName val="TC 44 16 avec DD"/>
      <sheetName val="TC 44 coeff"/>
      <sheetName val="TC 44intégration"/>
      <sheetName val="TC 45 16"/>
      <sheetName val="TC 45 16coeff intégration"/>
      <sheetName val="TC 45 16 avec DD"/>
      <sheetName val="TC AERIEN 46A 16intégration"/>
      <sheetName val="TC 48 16"/>
      <sheetName val="TC 48 16 avec coeff"/>
      <sheetName val="TC 48 16 avec coeffintégration"/>
      <sheetName val="TC 50A 16FEDEX"/>
      <sheetName val="TC 50A 16FEDEX COEF"/>
      <sheetName val="TC 51 16"/>
      <sheetName val="TC 51 16avec DD"/>
      <sheetName val="TC 51 16avec coeffintégration"/>
      <sheetName val="TC 52 16"/>
      <sheetName val="TC 52 16avec coeff"/>
      <sheetName val="TC 52 16avec coeffintégration"/>
      <sheetName val="TC AERIEN 54D 16"/>
      <sheetName val="TC 56 16 DD"/>
      <sheetName val="TC 56 16avec coef"/>
      <sheetName val="TC AERIEN 57A 16intégration"/>
      <sheetName val="TC AERIEN 59 et 60 16"/>
      <sheetName val="TC AERIEN 59 et 60 16Intégratio"/>
      <sheetName val="TC 61 16"/>
      <sheetName val="TC 61 16avec coeff"/>
      <sheetName val="TC 62 16"/>
      <sheetName val="TC 62 16avec coeff"/>
      <sheetName val="TC 62 16avec coeff Intégration"/>
      <sheetName val="TC AERIEN 63D 16"/>
      <sheetName val="TC 64 16"/>
      <sheetName val="TC AERIEN 65D 16"/>
      <sheetName val="TC AERIEN 65D 16 (2)"/>
      <sheetName val="TC AERIEN 66A 16"/>
      <sheetName val="TC AERIEN 66A avec coef"/>
      <sheetName val="TC 68 16"/>
      <sheetName val="TC 68 16avec coeff"/>
      <sheetName val="TC AERIEN 70D 16"/>
      <sheetName val="TC 71 16"/>
      <sheetName val="TC 71 16avec coeff"/>
      <sheetName val="TC 71 16avec coeff (2)"/>
      <sheetName val="TC 72 16"/>
      <sheetName val="TC 72 16avec coeff"/>
      <sheetName val="TC AERIEN 73D 16"/>
      <sheetName val="TC 74 16"/>
      <sheetName val="TC AERIEN 75D 16"/>
      <sheetName val="TC AERIEN 76D 16"/>
      <sheetName val="TC AERIEN 77D 16"/>
      <sheetName val="TC AERIEN 77D 16 (2)"/>
      <sheetName val="TC AERIEN 78D 16"/>
      <sheetName val="TC 80 16"/>
      <sheetName val="TC AERIEN 81D 16"/>
      <sheetName val="TC AERIEN 82D 16"/>
      <sheetName val="TC 01 16 (3)"/>
      <sheetName val="TC AERIEN 02 17IAM"/>
      <sheetName val="TC AERIEN 05D 17IAM"/>
      <sheetName val="TC 01 16 (5)"/>
      <sheetName val="TC AERIEN 07D 17"/>
      <sheetName val="TC AERIEN 09D 17"/>
      <sheetName val="TC 01 16 (7)"/>
      <sheetName val="TC AERIEN 14D 17IAM"/>
      <sheetName val="TC AERIEN 18D 17"/>
      <sheetName val="TC 22D 17"/>
      <sheetName val="TC AERIEN 24D 17"/>
      <sheetName val="TC AERIEN 26D 17"/>
      <sheetName val="TC AERIEN 28D 17"/>
      <sheetName val="TC AERIEN 29D 17"/>
      <sheetName val="TC 01 16 (2)"/>
      <sheetName val="TC 01 16 (4)"/>
      <sheetName val="TC 01 16 (6)"/>
      <sheetName val="Feuil5"/>
      <sheetName val="Feuil1"/>
      <sheetName val="Feuil2"/>
      <sheetName val="Feuil3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AG697"/>
  <sheetViews>
    <sheetView topLeftCell="A116" workbookViewId="0">
      <selection activeCell="D116" sqref="D11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42479</v>
      </c>
    </row>
    <row r="2" spans="1:4" ht="18">
      <c r="A2" s="45" t="s">
        <v>59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17382708</v>
      </c>
      <c r="C4" s="10">
        <v>7437606</v>
      </c>
      <c r="D4" s="10">
        <f>+B4-C4</f>
        <v>9945102</v>
      </c>
    </row>
    <row r="5" spans="1:4">
      <c r="A5" s="38" t="s">
        <v>40</v>
      </c>
      <c r="B5" s="7">
        <v>36135</v>
      </c>
      <c r="C5" s="7"/>
      <c r="D5" s="7">
        <f>+B5-C5</f>
        <v>36135</v>
      </c>
    </row>
    <row r="6" spans="1:4">
      <c r="A6" s="38" t="s">
        <v>39</v>
      </c>
      <c r="B6" s="7">
        <v>684625</v>
      </c>
      <c r="C6" s="7"/>
      <c r="D6" s="7">
        <f>+B6-C6</f>
        <v>684625</v>
      </c>
    </row>
    <row r="7" spans="1:4">
      <c r="A7" s="38" t="s">
        <v>38</v>
      </c>
      <c r="B7" s="7">
        <v>51251</v>
      </c>
      <c r="C7" s="7"/>
      <c r="D7" s="7">
        <f>+B7-C7</f>
        <v>51251</v>
      </c>
    </row>
    <row r="8" spans="1:4">
      <c r="A8" s="38" t="s">
        <v>37</v>
      </c>
      <c r="B8" s="7">
        <v>407204</v>
      </c>
      <c r="C8" s="7">
        <v>62102</v>
      </c>
      <c r="D8" s="7">
        <f>+B8-C8</f>
        <v>345102</v>
      </c>
    </row>
    <row r="9" spans="1:4">
      <c r="A9" s="42" t="s">
        <v>36</v>
      </c>
      <c r="B9" s="47">
        <v>948193</v>
      </c>
      <c r="C9" s="7"/>
      <c r="D9" s="7">
        <f>+B9-C9</f>
        <v>948193</v>
      </c>
    </row>
    <row r="10" spans="1:4">
      <c r="A10" s="38" t="s">
        <v>35</v>
      </c>
      <c r="B10" s="7">
        <v>206500</v>
      </c>
      <c r="C10" s="7">
        <v>31500</v>
      </c>
      <c r="D10" s="7">
        <f>+B10-C10</f>
        <v>175000</v>
      </c>
    </row>
    <row r="11" spans="1:4">
      <c r="A11" s="38" t="s">
        <v>11</v>
      </c>
      <c r="B11" s="7">
        <f>25000+5000+192340+55224+6446+54202</f>
        <v>338212</v>
      </c>
      <c r="C11" s="7"/>
      <c r="D11" s="7">
        <f>+B11-C11</f>
        <v>338212</v>
      </c>
    </row>
    <row r="12" spans="1:4">
      <c r="A12" s="38" t="s">
        <v>34</v>
      </c>
      <c r="B12" s="5">
        <v>200000</v>
      </c>
      <c r="C12" s="5"/>
      <c r="D12" s="7">
        <f>+B12-C12</f>
        <v>200000</v>
      </c>
    </row>
    <row r="13" spans="1:4">
      <c r="A13" s="38"/>
      <c r="B13" s="4">
        <f>SUM(B4:B12)</f>
        <v>20254828</v>
      </c>
      <c r="C13" s="4">
        <f>SUM(C4:C12)</f>
        <v>7531208</v>
      </c>
      <c r="D13" s="4">
        <f>SUM(D4:D12)</f>
        <v>12723620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 s="48" customFormat="1">
      <c r="A16" s="54" t="s">
        <v>58</v>
      </c>
      <c r="B16" s="75">
        <f>2232.84+44578.84</f>
        <v>46811.679999999993</v>
      </c>
      <c r="C16" s="74" t="s">
        <v>15</v>
      </c>
      <c r="D16" s="75">
        <f>44578.84+2232.84</f>
        <v>46811.679999999993</v>
      </c>
    </row>
    <row r="17" spans="1:4" s="48" customFormat="1">
      <c r="A17" s="54" t="s">
        <v>10</v>
      </c>
      <c r="B17" s="51">
        <f>56.65+1722.76</f>
        <v>1779.41</v>
      </c>
      <c r="C17" s="74" t="s">
        <v>10</v>
      </c>
      <c r="D17" s="51">
        <f>46+1583.6</f>
        <v>1629.6</v>
      </c>
    </row>
    <row r="18" spans="1:4" s="48" customFormat="1">
      <c r="A18" s="54"/>
      <c r="B18" s="51"/>
      <c r="C18" s="74" t="s">
        <v>27</v>
      </c>
      <c r="D18" s="51">
        <v>9229.34</v>
      </c>
    </row>
    <row r="19" spans="1:4" s="48" customFormat="1">
      <c r="A19" s="54"/>
      <c r="B19" s="51"/>
      <c r="C19" s="74" t="s">
        <v>26</v>
      </c>
      <c r="D19" s="51">
        <v>149.82</v>
      </c>
    </row>
    <row r="20" spans="1:4" s="48" customFormat="1" ht="15">
      <c r="A20" s="54" t="s">
        <v>32</v>
      </c>
      <c r="B20" s="51">
        <f>SUM(B16:B19)</f>
        <v>48591.09</v>
      </c>
      <c r="C20" s="74" t="s">
        <v>32</v>
      </c>
      <c r="D20" s="51">
        <f>SUM(D16:D19)</f>
        <v>57820.439999999995</v>
      </c>
    </row>
    <row r="21" spans="1:4" s="48" customFormat="1">
      <c r="A21" s="54" t="s">
        <v>31</v>
      </c>
      <c r="B21" s="50">
        <f>+B20*655.957</f>
        <v>31873665.623129997</v>
      </c>
      <c r="C21" s="53" t="s">
        <v>31</v>
      </c>
      <c r="D21" s="50">
        <f>+D20*655.957</f>
        <v>37927722.361079998</v>
      </c>
    </row>
    <row r="22" spans="1:4" s="48" customFormat="1">
      <c r="A22" s="54"/>
      <c r="B22" s="50"/>
      <c r="C22" s="53"/>
      <c r="D22" s="50"/>
    </row>
    <row r="23" spans="1:4" s="48" customFormat="1">
      <c r="A23" s="54"/>
      <c r="B23" s="50"/>
      <c r="C23" s="53"/>
      <c r="D23" s="50"/>
    </row>
    <row r="24" spans="1:4" s="48" customFormat="1">
      <c r="A24" s="54" t="s">
        <v>24</v>
      </c>
      <c r="B24" s="50">
        <f>+D13</f>
        <v>12723620</v>
      </c>
      <c r="C24" s="53" t="s">
        <v>24</v>
      </c>
      <c r="D24" s="50">
        <f>+D13</f>
        <v>12723620</v>
      </c>
    </row>
    <row r="25" spans="1:4" s="48" customFormat="1">
      <c r="A25" s="54" t="s">
        <v>6</v>
      </c>
      <c r="B25" s="50">
        <f>+B21+B24</f>
        <v>44597285.623129994</v>
      </c>
      <c r="C25" s="53" t="s">
        <v>6</v>
      </c>
      <c r="D25" s="50">
        <f>+D24+D21</f>
        <v>50651342.361079998</v>
      </c>
    </row>
    <row r="26" spans="1:4" s="48" customFormat="1">
      <c r="A26" s="54"/>
      <c r="B26" s="50"/>
      <c r="C26" s="53"/>
      <c r="D26" s="50"/>
    </row>
    <row r="27" spans="1:4" s="48" customFormat="1" ht="15">
      <c r="A27" s="54" t="s">
        <v>30</v>
      </c>
      <c r="B27" s="51">
        <f>B16</f>
        <v>46811.679999999993</v>
      </c>
      <c r="C27" s="54" t="s">
        <v>30</v>
      </c>
      <c r="D27" s="51">
        <f>D16</f>
        <v>46811.679999999993</v>
      </c>
    </row>
    <row r="28" spans="1:4" s="48" customFormat="1">
      <c r="A28" s="54"/>
      <c r="B28" s="50"/>
      <c r="C28" s="53"/>
      <c r="D28" s="50"/>
    </row>
    <row r="29" spans="1:4" s="48" customFormat="1">
      <c r="A29" s="54" t="s">
        <v>9</v>
      </c>
      <c r="B29" s="72">
        <f>+B25/B27</f>
        <v>952.69568669891794</v>
      </c>
      <c r="C29" s="53" t="s">
        <v>9</v>
      </c>
      <c r="D29" s="71">
        <f>+D25/D27</f>
        <v>1082.0235966980892</v>
      </c>
    </row>
    <row r="30" spans="1:4" s="48" customFormat="1">
      <c r="B30" s="49"/>
      <c r="C30" s="53"/>
      <c r="D30" s="49"/>
    </row>
    <row r="31" spans="1:4" s="48" customFormat="1" ht="15">
      <c r="A31" s="73"/>
      <c r="B31" s="52"/>
      <c r="C31" s="52"/>
      <c r="D31" s="52"/>
    </row>
    <row r="32" spans="1:4" s="48" customFormat="1">
      <c r="A32" s="54"/>
      <c r="B32" s="67" t="s">
        <v>29</v>
      </c>
      <c r="C32" s="49"/>
      <c r="D32" s="67" t="s">
        <v>28</v>
      </c>
    </row>
    <row r="33" spans="1:4" s="48" customFormat="1">
      <c r="A33" s="54" t="str">
        <f>+A16</f>
        <v>MIM VSM0015804 - 15805</v>
      </c>
      <c r="B33" s="66">
        <f>B16*655.957</f>
        <v>30706449.177759994</v>
      </c>
      <c r="C33" s="53" t="s">
        <v>15</v>
      </c>
      <c r="D33" s="66">
        <f>D16*655.957</f>
        <v>30706449.177759994</v>
      </c>
    </row>
    <row r="34" spans="1:4" s="48" customFormat="1">
      <c r="A34" s="54" t="s">
        <v>10</v>
      </c>
      <c r="B34" s="50">
        <f>B17*655.957</f>
        <v>1167216.4453700001</v>
      </c>
      <c r="C34" s="53" t="s">
        <v>10</v>
      </c>
      <c r="D34" s="50">
        <f>D17*655.957</f>
        <v>1068947.5271999999</v>
      </c>
    </row>
    <row r="35" spans="1:4" s="48" customFormat="1">
      <c r="A35" s="54"/>
      <c r="B35" s="50"/>
      <c r="C35" s="53" t="s">
        <v>27</v>
      </c>
      <c r="D35" s="50">
        <f>D18*655.957</f>
        <v>6054050.1783800004</v>
      </c>
    </row>
    <row r="36" spans="1:4" s="48" customFormat="1">
      <c r="A36" s="54"/>
      <c r="B36" s="50"/>
      <c r="C36" s="53" t="s">
        <v>26</v>
      </c>
      <c r="D36" s="50">
        <f>D19*655.957</f>
        <v>98275.477739999988</v>
      </c>
    </row>
    <row r="37" spans="1:4" s="48" customFormat="1">
      <c r="A37" s="54" t="s">
        <v>25</v>
      </c>
      <c r="B37" s="50">
        <f>SUM(B33:B36)</f>
        <v>31873665.623129994</v>
      </c>
      <c r="C37" s="54" t="s">
        <v>25</v>
      </c>
      <c r="D37" s="50">
        <f>SUM(D33:D36)</f>
        <v>37927722.361079991</v>
      </c>
    </row>
    <row r="38" spans="1:4" s="48" customFormat="1">
      <c r="A38" s="54"/>
      <c r="B38" s="50"/>
      <c r="C38" s="53"/>
      <c r="D38" s="50"/>
    </row>
    <row r="39" spans="1:4" s="48" customFormat="1">
      <c r="A39" s="54"/>
      <c r="B39" s="50"/>
      <c r="C39" s="53"/>
      <c r="D39" s="50"/>
    </row>
    <row r="40" spans="1:4" s="48" customFormat="1">
      <c r="A40" s="54"/>
      <c r="B40" s="50"/>
      <c r="C40" s="53"/>
      <c r="D40" s="50"/>
    </row>
    <row r="41" spans="1:4" s="48" customFormat="1">
      <c r="A41" s="54" t="s">
        <v>24</v>
      </c>
      <c r="B41" s="50">
        <f>D13</f>
        <v>12723620</v>
      </c>
      <c r="C41" s="53" t="s">
        <v>24</v>
      </c>
      <c r="D41" s="50">
        <f>D13</f>
        <v>12723620</v>
      </c>
    </row>
    <row r="42" spans="1:4" s="48" customFormat="1">
      <c r="A42" s="54" t="s">
        <v>6</v>
      </c>
      <c r="B42" s="50">
        <f>+B37+B41</f>
        <v>44597285.623129994</v>
      </c>
      <c r="C42" s="53" t="s">
        <v>6</v>
      </c>
      <c r="D42" s="50">
        <f>+D37+D41</f>
        <v>50651342.361079991</v>
      </c>
    </row>
    <row r="43" spans="1:4" s="48" customFormat="1">
      <c r="A43" s="54"/>
      <c r="B43" s="50"/>
      <c r="C43" s="53"/>
      <c r="D43" s="50"/>
    </row>
    <row r="44" spans="1:4" s="48" customFormat="1">
      <c r="A44" s="54" t="s">
        <v>23</v>
      </c>
      <c r="B44" s="50">
        <f>B33</f>
        <v>30706449.177759994</v>
      </c>
      <c r="C44" s="54" t="s">
        <v>23</v>
      </c>
      <c r="D44" s="50">
        <f>D33</f>
        <v>30706449.177759994</v>
      </c>
    </row>
    <row r="45" spans="1:4" s="48" customFormat="1">
      <c r="A45" s="54"/>
      <c r="B45" s="50"/>
      <c r="C45" s="53"/>
      <c r="D45" s="50"/>
    </row>
    <row r="46" spans="1:4" s="48" customFormat="1">
      <c r="A46" s="54" t="s">
        <v>9</v>
      </c>
      <c r="B46" s="72">
        <f>+B42/B44</f>
        <v>1.4523752116356985</v>
      </c>
      <c r="C46" s="53" t="s">
        <v>9</v>
      </c>
      <c r="D46" s="71">
        <f>+D42/D44</f>
        <v>1.6495343394431174</v>
      </c>
    </row>
    <row r="47" spans="1:4" s="48" customFormat="1">
      <c r="B47" s="49"/>
      <c r="C47" s="49"/>
      <c r="D47" s="49"/>
    </row>
    <row r="48" spans="1:4" s="48" customFormat="1">
      <c r="B48" s="49"/>
      <c r="C48" s="49"/>
      <c r="D48" s="70"/>
    </row>
    <row r="49" spans="1:4" s="48" customFormat="1">
      <c r="B49" s="49"/>
      <c r="C49" s="49"/>
      <c r="D49" s="49"/>
    </row>
    <row r="50" spans="1:4" s="48" customFormat="1">
      <c r="B50" s="49"/>
      <c r="C50" s="49"/>
      <c r="D50" s="49"/>
    </row>
    <row r="51" spans="1:4" s="48" customFormat="1">
      <c r="B51" s="49"/>
      <c r="C51" s="49"/>
      <c r="D51" s="49"/>
    </row>
    <row r="52" spans="1:4" s="48" customFormat="1">
      <c r="A52" s="68" t="s">
        <v>22</v>
      </c>
      <c r="B52" s="49"/>
      <c r="C52" s="49"/>
      <c r="D52" s="49"/>
    </row>
    <row r="53" spans="1:4" s="48" customFormat="1">
      <c r="B53" s="67" t="s">
        <v>2</v>
      </c>
      <c r="C53" s="67" t="s">
        <v>1</v>
      </c>
      <c r="D53" s="67" t="s">
        <v>0</v>
      </c>
    </row>
    <row r="54" spans="1:4" s="48" customFormat="1">
      <c r="A54" s="64" t="s">
        <v>20</v>
      </c>
      <c r="B54" s="69" t="e">
        <f>+#REF!</f>
        <v>#REF!</v>
      </c>
      <c r="C54" s="69" t="e">
        <f>+#REF!</f>
        <v>#REF!</v>
      </c>
      <c r="D54" s="69" t="e">
        <f>+#REF!</f>
        <v>#REF!</v>
      </c>
    </row>
    <row r="55" spans="1:4" s="48" customFormat="1">
      <c r="A55" s="64" t="s">
        <v>19</v>
      </c>
      <c r="B55" s="65" t="e">
        <f>+#REF!</f>
        <v>#REF!</v>
      </c>
      <c r="C55" s="65" t="e">
        <f>+#REF!</f>
        <v>#REF!</v>
      </c>
      <c r="D55" s="65" t="e">
        <f>+#REF!</f>
        <v>#REF!</v>
      </c>
    </row>
    <row r="56" spans="1:4" s="48" customFormat="1">
      <c r="A56" s="64" t="s">
        <v>11</v>
      </c>
      <c r="B56" s="65" t="e">
        <f>+#REF!</f>
        <v>#REF!</v>
      </c>
      <c r="C56" s="65" t="e">
        <f>+#REF!</f>
        <v>#REF!</v>
      </c>
      <c r="D56" s="65" t="e">
        <f>+#REF!</f>
        <v>#REF!</v>
      </c>
    </row>
    <row r="57" spans="1:4" s="48" customFormat="1">
      <c r="A57" s="64" t="s">
        <v>6</v>
      </c>
      <c r="B57" s="63" t="e">
        <f>SUM(B54:B56)</f>
        <v>#REF!</v>
      </c>
      <c r="C57" s="63" t="e">
        <f>SUM(C54:C56)</f>
        <v>#REF!</v>
      </c>
      <c r="D57" s="63" t="e">
        <f>SUM(D54:D56)</f>
        <v>#REF!</v>
      </c>
    </row>
    <row r="58" spans="1:4" s="48" customFormat="1">
      <c r="B58" s="49"/>
      <c r="C58" s="49"/>
      <c r="D58" s="49"/>
    </row>
    <row r="59" spans="1:4" s="48" customFormat="1">
      <c r="A59" s="68" t="s">
        <v>21</v>
      </c>
      <c r="B59" s="49"/>
      <c r="C59" s="49"/>
      <c r="D59" s="49"/>
    </row>
    <row r="60" spans="1:4" s="48" customFormat="1">
      <c r="B60" s="67" t="s">
        <v>2</v>
      </c>
      <c r="C60" s="67" t="s">
        <v>1</v>
      </c>
      <c r="D60" s="67" t="s">
        <v>0</v>
      </c>
    </row>
    <row r="61" spans="1:4" s="48" customFormat="1">
      <c r="A61" s="64" t="s">
        <v>20</v>
      </c>
      <c r="B61" s="66"/>
      <c r="C61" s="66"/>
      <c r="D61" s="66"/>
    </row>
    <row r="62" spans="1:4" s="48" customFormat="1">
      <c r="A62" s="64" t="s">
        <v>19</v>
      </c>
      <c r="B62" s="65"/>
      <c r="C62" s="65"/>
      <c r="D62" s="65"/>
    </row>
    <row r="63" spans="1:4" s="48" customFormat="1">
      <c r="A63" s="64" t="s">
        <v>11</v>
      </c>
      <c r="B63" s="65"/>
      <c r="C63" s="65"/>
      <c r="D63" s="65"/>
    </row>
    <row r="64" spans="1:4" s="48" customFormat="1">
      <c r="A64" s="64" t="s">
        <v>6</v>
      </c>
      <c r="B64" s="63">
        <f>SUM(B61:B63)</f>
        <v>0</v>
      </c>
      <c r="C64" s="63">
        <f>SUM(C61:C63)</f>
        <v>0</v>
      </c>
      <c r="D64" s="63">
        <f>SUM(D61:D63)</f>
        <v>0</v>
      </c>
    </row>
    <row r="65" spans="1:4" s="48" customFormat="1">
      <c r="B65" s="49"/>
      <c r="C65" s="49"/>
      <c r="D65" s="49"/>
    </row>
    <row r="66" spans="1:4" s="48" customFormat="1">
      <c r="B66" s="49"/>
      <c r="C66" s="49"/>
      <c r="D66" s="49"/>
    </row>
    <row r="67" spans="1:4" s="48" customFormat="1">
      <c r="B67" s="49"/>
      <c r="C67" s="49"/>
      <c r="D67" s="49"/>
    </row>
    <row r="68" spans="1:4" s="48" customFormat="1">
      <c r="A68" s="60" t="s">
        <v>18</v>
      </c>
      <c r="B68" s="58" t="s">
        <v>5</v>
      </c>
      <c r="C68" s="58" t="s">
        <v>4</v>
      </c>
      <c r="D68" s="57"/>
    </row>
    <row r="69" spans="1:4" s="48" customFormat="1">
      <c r="A69" s="59"/>
      <c r="B69" s="58" t="s">
        <v>3</v>
      </c>
      <c r="C69" s="58" t="s">
        <v>4</v>
      </c>
      <c r="D69" s="57" t="e">
        <f>SUM(#REF!)</f>
        <v>#REF!</v>
      </c>
    </row>
    <row r="70" spans="1:4" s="48" customFormat="1">
      <c r="A70" s="59"/>
      <c r="B70" s="58" t="s">
        <v>4</v>
      </c>
      <c r="C70" s="58" t="s">
        <v>4</v>
      </c>
      <c r="D70" s="57" t="e">
        <f>SUM(#REF!)</f>
        <v>#REF!</v>
      </c>
    </row>
    <row r="71" spans="1:4" s="48" customFormat="1">
      <c r="A71" s="49"/>
      <c r="B71" s="57"/>
      <c r="C71" s="57"/>
      <c r="D71" s="57"/>
    </row>
    <row r="72" spans="1:4" s="48" customFormat="1">
      <c r="A72" s="49"/>
      <c r="B72" s="57"/>
      <c r="C72" s="57"/>
      <c r="D72" s="57" t="e">
        <f>SUM(D68:D70)</f>
        <v>#REF!</v>
      </c>
    </row>
    <row r="73" spans="1:4" s="48" customFormat="1">
      <c r="A73" s="49"/>
      <c r="B73" s="57"/>
      <c r="C73" s="57"/>
      <c r="D73" s="57"/>
    </row>
    <row r="74" spans="1:4" s="48" customFormat="1">
      <c r="A74" s="49"/>
      <c r="B74" s="57" t="s">
        <v>17</v>
      </c>
      <c r="C74" s="57"/>
      <c r="D74" s="57">
        <f>+D35/100</f>
        <v>60540.501783800006</v>
      </c>
    </row>
    <row r="75" spans="1:4" s="48" customFormat="1">
      <c r="A75" s="49"/>
      <c r="B75" s="57"/>
      <c r="C75" s="57"/>
      <c r="D75" s="57"/>
    </row>
    <row r="76" spans="1:4" s="48" customFormat="1">
      <c r="A76" s="49"/>
      <c r="B76" s="57" t="s">
        <v>9</v>
      </c>
      <c r="C76" s="57"/>
      <c r="D76" s="57" t="e">
        <f>+(D72+D74)/D72</f>
        <v>#REF!</v>
      </c>
    </row>
    <row r="77" spans="1:4" s="48" customFormat="1" ht="9.75" customHeight="1">
      <c r="A77" s="49"/>
      <c r="B77" s="57"/>
      <c r="C77" s="57"/>
      <c r="D77" s="57"/>
    </row>
    <row r="78" spans="1:4" s="48" customFormat="1">
      <c r="A78" s="60" t="s">
        <v>16</v>
      </c>
      <c r="B78" s="58" t="s">
        <v>5</v>
      </c>
      <c r="C78" s="58" t="s">
        <v>4</v>
      </c>
      <c r="D78" s="57" t="e">
        <f>+D76*D68</f>
        <v>#REF!</v>
      </c>
    </row>
    <row r="79" spans="1:4" s="48" customFormat="1">
      <c r="A79" s="59"/>
      <c r="B79" s="58" t="s">
        <v>3</v>
      </c>
      <c r="C79" s="58" t="s">
        <v>4</v>
      </c>
      <c r="D79" s="57" t="e">
        <f>+D76*D69</f>
        <v>#REF!</v>
      </c>
    </row>
    <row r="80" spans="1:4" s="48" customFormat="1">
      <c r="A80" s="59"/>
      <c r="B80" s="58" t="s">
        <v>4</v>
      </c>
      <c r="C80" s="58" t="s">
        <v>4</v>
      </c>
      <c r="D80" s="57" t="e">
        <f>+D76*D70</f>
        <v>#REF!</v>
      </c>
    </row>
    <row r="81" spans="1:4" s="48" customFormat="1">
      <c r="A81" s="49"/>
      <c r="B81" s="57"/>
      <c r="C81" s="57"/>
      <c r="D81" s="57"/>
    </row>
    <row r="82" spans="1:4" s="48" customFormat="1">
      <c r="A82" s="49"/>
      <c r="B82" s="57"/>
      <c r="C82" s="57"/>
      <c r="D82" s="61" t="e">
        <f>SUM(D78:D81)</f>
        <v>#REF!</v>
      </c>
    </row>
    <row r="83" spans="1:4" s="48" customFormat="1">
      <c r="A83" s="49"/>
      <c r="B83" s="57"/>
      <c r="C83" s="57"/>
      <c r="D83" s="57"/>
    </row>
    <row r="84" spans="1:4" s="48" customFormat="1">
      <c r="A84" s="60" t="s">
        <v>15</v>
      </c>
      <c r="B84" s="58" t="s">
        <v>5</v>
      </c>
      <c r="C84" s="58" t="s">
        <v>14</v>
      </c>
      <c r="D84" s="57" t="e">
        <f>SUM(#REF!)</f>
        <v>#REF!</v>
      </c>
    </row>
    <row r="85" spans="1:4" s="48" customFormat="1">
      <c r="A85" s="59"/>
      <c r="B85" s="58" t="s">
        <v>3</v>
      </c>
      <c r="C85" s="58" t="s">
        <v>14</v>
      </c>
      <c r="D85" s="57" t="e">
        <f>SUM(#REF!)</f>
        <v>#REF!</v>
      </c>
    </row>
    <row r="86" spans="1:4" s="48" customFormat="1" ht="12.75">
      <c r="A86" s="59"/>
      <c r="B86" s="58" t="s">
        <v>4</v>
      </c>
      <c r="C86" s="58" t="s">
        <v>14</v>
      </c>
      <c r="D86" s="62" t="e">
        <f>SUM(#REF!)</f>
        <v>#REF!</v>
      </c>
    </row>
    <row r="87" spans="1:4" s="48" customFormat="1">
      <c r="A87" s="58"/>
      <c r="B87" s="58"/>
      <c r="C87" s="58"/>
      <c r="D87" s="57"/>
    </row>
    <row r="88" spans="1:4" s="48" customFormat="1">
      <c r="A88" s="58"/>
      <c r="B88" s="58"/>
      <c r="C88" s="58"/>
      <c r="D88" s="61" t="e">
        <f>SUM(D84:D86)</f>
        <v>#REF!</v>
      </c>
    </row>
    <row r="89" spans="1:4" s="48" customFormat="1">
      <c r="A89" s="49"/>
      <c r="B89" s="57"/>
      <c r="C89" s="57"/>
      <c r="D89" s="57"/>
    </row>
    <row r="90" spans="1:4" s="48" customFormat="1">
      <c r="A90" s="60" t="s">
        <v>13</v>
      </c>
      <c r="B90" s="58" t="s">
        <v>5</v>
      </c>
      <c r="C90" s="58" t="s">
        <v>12</v>
      </c>
      <c r="D90" s="57"/>
    </row>
    <row r="91" spans="1:4" s="48" customFormat="1">
      <c r="A91" s="59"/>
      <c r="B91" s="58" t="s">
        <v>3</v>
      </c>
      <c r="C91" s="58" t="s">
        <v>12</v>
      </c>
      <c r="D91" s="57">
        <v>0</v>
      </c>
    </row>
    <row r="92" spans="1:4" s="48" customFormat="1">
      <c r="A92" s="59"/>
      <c r="B92" s="58" t="s">
        <v>4</v>
      </c>
      <c r="C92" s="58" t="s">
        <v>12</v>
      </c>
      <c r="D92" s="57"/>
    </row>
    <row r="93" spans="1:4" s="48" customFormat="1">
      <c r="A93" s="49"/>
      <c r="B93" s="57"/>
      <c r="C93" s="57"/>
      <c r="D93" s="57"/>
    </row>
    <row r="94" spans="1:4" s="48" customFormat="1">
      <c r="A94" s="49"/>
      <c r="B94" s="57"/>
      <c r="C94" s="57"/>
      <c r="D94" s="61">
        <f>SUM(D90:D92)</f>
        <v>0</v>
      </c>
    </row>
    <row r="95" spans="1:4" s="48" customFormat="1">
      <c r="A95" s="49"/>
      <c r="B95" s="57"/>
      <c r="C95" s="57"/>
      <c r="D95" s="57"/>
    </row>
    <row r="96" spans="1:4" s="48" customFormat="1">
      <c r="A96" s="60" t="s">
        <v>8</v>
      </c>
      <c r="B96" s="58" t="s">
        <v>5</v>
      </c>
      <c r="C96" s="58"/>
      <c r="D96" s="57" t="e">
        <f>+D78+D84+D90</f>
        <v>#REF!</v>
      </c>
    </row>
    <row r="97" spans="1:4" s="48" customFormat="1">
      <c r="A97" s="59"/>
      <c r="B97" s="58" t="s">
        <v>3</v>
      </c>
      <c r="C97" s="58"/>
      <c r="D97" s="57" t="e">
        <f>+D79+D85+D91</f>
        <v>#REF!</v>
      </c>
    </row>
    <row r="98" spans="1:4" s="48" customFormat="1">
      <c r="A98" s="59"/>
      <c r="B98" s="58" t="s">
        <v>4</v>
      </c>
      <c r="C98" s="58"/>
      <c r="D98" s="57" t="e">
        <f>+D80+D86+D92</f>
        <v>#REF!</v>
      </c>
    </row>
    <row r="99" spans="1:4" s="48" customFormat="1">
      <c r="A99" s="49"/>
      <c r="B99" s="57"/>
      <c r="C99" s="57"/>
      <c r="D99" s="57"/>
    </row>
    <row r="100" spans="1:4" s="48" customFormat="1">
      <c r="A100" s="49"/>
      <c r="B100" s="57"/>
      <c r="C100" s="57"/>
      <c r="D100" s="57" t="e">
        <f>SUM(D96:D99)</f>
        <v>#REF!</v>
      </c>
    </row>
    <row r="101" spans="1:4" s="48" customFormat="1">
      <c r="A101" s="49"/>
      <c r="B101" s="57"/>
      <c r="C101" s="57"/>
      <c r="D101" s="57"/>
    </row>
    <row r="102" spans="1:4" s="48" customFormat="1">
      <c r="A102" s="49"/>
      <c r="B102" s="57" t="s">
        <v>10</v>
      </c>
      <c r="C102" s="57"/>
      <c r="D102" s="57">
        <f>+D34/100</f>
        <v>10689.475272</v>
      </c>
    </row>
    <row r="103" spans="1:4" s="48" customFormat="1">
      <c r="A103" s="49"/>
      <c r="B103" s="57"/>
      <c r="C103" s="57"/>
      <c r="D103" s="57"/>
    </row>
    <row r="104" spans="1:4" s="48" customFormat="1">
      <c r="A104" s="49"/>
      <c r="B104" s="57" t="s">
        <v>9</v>
      </c>
      <c r="C104" s="57"/>
      <c r="D104" s="57" t="e">
        <f>+(D102+D100)/D100</f>
        <v>#REF!</v>
      </c>
    </row>
    <row r="105" spans="1:4" s="48" customFormat="1">
      <c r="A105" s="49"/>
      <c r="B105" s="57"/>
      <c r="C105" s="57"/>
      <c r="D105" s="57"/>
    </row>
    <row r="106" spans="1:4" s="48" customFormat="1">
      <c r="A106" s="60" t="s">
        <v>8</v>
      </c>
      <c r="B106" s="58" t="s">
        <v>5</v>
      </c>
      <c r="C106" s="58"/>
      <c r="D106" s="57" t="e">
        <f>D104*D96</f>
        <v>#REF!</v>
      </c>
    </row>
    <row r="107" spans="1:4" s="48" customFormat="1">
      <c r="A107" s="59"/>
      <c r="B107" s="58" t="s">
        <v>3</v>
      </c>
      <c r="C107" s="58"/>
      <c r="D107" s="57" t="e">
        <f>D104*D97</f>
        <v>#REF!</v>
      </c>
    </row>
    <row r="108" spans="1:4" s="48" customFormat="1">
      <c r="A108" s="59"/>
      <c r="B108" s="58" t="s">
        <v>4</v>
      </c>
      <c r="C108" s="58"/>
      <c r="D108" s="57" t="e">
        <f>D104*D98</f>
        <v>#REF!</v>
      </c>
    </row>
    <row r="109" spans="1:4" s="48" customFormat="1">
      <c r="A109" s="49"/>
      <c r="B109" s="57"/>
      <c r="C109" s="57"/>
      <c r="D109" s="57"/>
    </row>
    <row r="110" spans="1:4" s="48" customFormat="1">
      <c r="A110" s="49"/>
      <c r="B110" s="57"/>
      <c r="C110" s="57"/>
      <c r="D110" s="57" t="e">
        <f>SUM(D106:D109)</f>
        <v>#REF!</v>
      </c>
    </row>
    <row r="111" spans="1:4" s="48" customFormat="1">
      <c r="A111" s="49"/>
      <c r="B111" s="57"/>
      <c r="C111" s="57"/>
      <c r="D111" s="57"/>
    </row>
    <row r="112" spans="1:4" s="48" customFormat="1">
      <c r="A112" s="49"/>
      <c r="B112" s="57" t="s">
        <v>7</v>
      </c>
      <c r="C112" s="57"/>
      <c r="D112" s="57">
        <f>+D36/100</f>
        <v>982.75477739999985</v>
      </c>
    </row>
    <row r="113" spans="1:4" s="48" customFormat="1">
      <c r="A113" s="49"/>
      <c r="B113" s="57"/>
      <c r="C113" s="57"/>
      <c r="D113" s="57"/>
    </row>
    <row r="114" spans="1:4" s="48" customFormat="1">
      <c r="A114" s="60" t="s">
        <v>6</v>
      </c>
      <c r="B114" s="58" t="s">
        <v>5</v>
      </c>
      <c r="C114" s="58"/>
      <c r="D114" s="57" t="e">
        <f>+(D106*0.2%)+D106</f>
        <v>#REF!</v>
      </c>
    </row>
    <row r="115" spans="1:4" s="48" customFormat="1">
      <c r="A115" s="59"/>
      <c r="B115" s="58" t="s">
        <v>3</v>
      </c>
      <c r="C115" s="58"/>
      <c r="D115" s="57" t="e">
        <f>+(D107*0.2%)+D107</f>
        <v>#REF!</v>
      </c>
    </row>
    <row r="116" spans="1:4" s="48" customFormat="1">
      <c r="A116" s="59"/>
      <c r="B116" s="58" t="s">
        <v>4</v>
      </c>
      <c r="C116" s="58"/>
      <c r="D116" s="57" t="e">
        <f>+(D108*0.2%)+D108</f>
        <v>#REF!</v>
      </c>
    </row>
    <row r="117" spans="1:4" s="48" customFormat="1">
      <c r="A117" s="49"/>
      <c r="B117" s="57"/>
      <c r="C117" s="57"/>
      <c r="D117" s="57"/>
    </row>
    <row r="118" spans="1:4" s="48" customFormat="1">
      <c r="A118" s="49"/>
      <c r="B118" s="57"/>
      <c r="C118" s="57"/>
      <c r="D118" s="56" t="e">
        <f>SUM(D114:D117)</f>
        <v>#REF!</v>
      </c>
    </row>
    <row r="119" spans="1:4" s="48" customFormat="1">
      <c r="B119" s="49"/>
      <c r="C119" s="49"/>
      <c r="D119" s="49">
        <f>+D21</f>
        <v>37927722.361079998</v>
      </c>
    </row>
    <row r="120" spans="1:4" s="48" customFormat="1">
      <c r="B120" s="49"/>
      <c r="C120" s="49"/>
      <c r="D120" s="49" t="e">
        <f>+(D118*100)-D119</f>
        <v>#REF!</v>
      </c>
    </row>
    <row r="121" spans="1:4" s="48" customFormat="1">
      <c r="B121" s="49"/>
      <c r="C121" s="49"/>
      <c r="D121" s="49"/>
    </row>
    <row r="122" spans="1:4" s="48" customFormat="1">
      <c r="B122" s="49"/>
      <c r="C122" s="49"/>
      <c r="D122" s="49"/>
    </row>
    <row r="123" spans="1:4" s="48" customFormat="1">
      <c r="B123" s="49"/>
      <c r="C123" s="49"/>
      <c r="D123" s="49"/>
    </row>
    <row r="124" spans="1:4" s="48" customFormat="1">
      <c r="B124" s="49"/>
      <c r="C124" s="49"/>
      <c r="D124" s="49"/>
    </row>
    <row r="125" spans="1:4" s="48" customFormat="1">
      <c r="B125" s="49"/>
      <c r="C125" s="49"/>
      <c r="D125" s="49"/>
    </row>
    <row r="126" spans="1:4" s="48" customFormat="1">
      <c r="B126" s="49"/>
      <c r="C126" s="49"/>
      <c r="D126" s="49"/>
    </row>
    <row r="127" spans="1:4" s="48" customFormat="1">
      <c r="B127" s="49"/>
      <c r="C127" s="49"/>
      <c r="D127" s="49"/>
    </row>
    <row r="128" spans="1:4" s="48" customFormat="1">
      <c r="B128" s="49"/>
      <c r="C128" s="49"/>
      <c r="D128" s="49"/>
    </row>
    <row r="129" spans="2:4" s="48" customFormat="1">
      <c r="B129" s="49"/>
      <c r="C129" s="49"/>
      <c r="D129" s="49"/>
    </row>
    <row r="130" spans="2:4" s="48" customFormat="1">
      <c r="B130" s="49"/>
      <c r="C130" s="49"/>
      <c r="D130" s="49"/>
    </row>
    <row r="131" spans="2:4" s="48" customFormat="1">
      <c r="B131" s="49"/>
      <c r="C131" s="49"/>
      <c r="D131" s="49"/>
    </row>
    <row r="132" spans="2:4" s="48" customFormat="1">
      <c r="B132" s="49"/>
      <c r="C132" s="49"/>
      <c r="D132" s="49"/>
    </row>
    <row r="133" spans="2:4" s="48" customFormat="1">
      <c r="B133" s="49"/>
      <c r="C133" s="49"/>
      <c r="D133" s="49"/>
    </row>
    <row r="134" spans="2:4" s="48" customFormat="1">
      <c r="B134" s="49"/>
      <c r="C134" s="49"/>
      <c r="D134" s="49"/>
    </row>
    <row r="135" spans="2:4" s="48" customFormat="1">
      <c r="B135" s="49"/>
      <c r="C135" s="49"/>
      <c r="D135" s="49"/>
    </row>
    <row r="136" spans="2:4" s="48" customFormat="1">
      <c r="B136" s="49"/>
      <c r="C136" s="49"/>
      <c r="D136" s="49"/>
    </row>
    <row r="137" spans="2:4" s="48" customFormat="1">
      <c r="B137" s="49"/>
      <c r="C137" s="49"/>
      <c r="D137" s="49"/>
    </row>
    <row r="138" spans="2:4" s="48" customFormat="1">
      <c r="B138" s="49"/>
      <c r="C138" s="49"/>
      <c r="D138" s="49"/>
    </row>
    <row r="139" spans="2:4" s="48" customFormat="1">
      <c r="B139" s="49"/>
      <c r="C139" s="49"/>
      <c r="D139" s="49"/>
    </row>
    <row r="140" spans="2:4" s="48" customFormat="1">
      <c r="B140" s="49"/>
      <c r="C140" s="49"/>
      <c r="D140" s="49"/>
    </row>
    <row r="141" spans="2:4" s="48" customFormat="1">
      <c r="B141" s="49"/>
      <c r="C141" s="49"/>
      <c r="D141" s="49"/>
    </row>
    <row r="142" spans="2:4" s="48" customFormat="1">
      <c r="B142" s="49"/>
      <c r="C142" s="49"/>
      <c r="D142" s="49"/>
    </row>
    <row r="143" spans="2:4" s="48" customFormat="1">
      <c r="B143" s="49"/>
      <c r="C143" s="49"/>
      <c r="D143" s="49"/>
    </row>
    <row r="144" spans="2:4" s="48" customFormat="1">
      <c r="B144" s="49"/>
      <c r="C144" s="49"/>
      <c r="D144" s="49"/>
    </row>
    <row r="145" spans="2:4" s="48" customFormat="1">
      <c r="B145" s="49"/>
      <c r="C145" s="49"/>
      <c r="D145" s="49"/>
    </row>
    <row r="146" spans="2:4" s="48" customFormat="1">
      <c r="B146" s="49"/>
      <c r="C146" s="49"/>
      <c r="D146" s="49"/>
    </row>
    <row r="147" spans="2:4" s="48" customFormat="1">
      <c r="B147" s="49"/>
      <c r="C147" s="49"/>
      <c r="D147" s="49"/>
    </row>
    <row r="148" spans="2:4" s="48" customFormat="1">
      <c r="B148" s="49"/>
      <c r="C148" s="49"/>
      <c r="D148" s="49"/>
    </row>
    <row r="149" spans="2:4" s="48" customFormat="1">
      <c r="B149" s="49"/>
      <c r="C149" s="49"/>
      <c r="D149" s="49"/>
    </row>
    <row r="150" spans="2:4" s="48" customFormat="1">
      <c r="B150" s="49"/>
      <c r="C150" s="49"/>
      <c r="D150" s="49"/>
    </row>
    <row r="151" spans="2:4" s="48" customFormat="1">
      <c r="B151" s="49"/>
      <c r="C151" s="49"/>
      <c r="D151" s="49"/>
    </row>
    <row r="152" spans="2:4" s="48" customFormat="1">
      <c r="B152" s="49"/>
      <c r="C152" s="49"/>
      <c r="D152" s="49"/>
    </row>
    <row r="153" spans="2:4" s="48" customFormat="1">
      <c r="B153" s="49"/>
      <c r="C153" s="49"/>
      <c r="D153" s="49"/>
    </row>
    <row r="154" spans="2:4" s="48" customFormat="1">
      <c r="B154" s="49"/>
      <c r="C154" s="49"/>
      <c r="D154" s="49"/>
    </row>
    <row r="155" spans="2:4" s="48" customFormat="1">
      <c r="B155" s="49"/>
      <c r="C155" s="49"/>
      <c r="D155" s="49"/>
    </row>
    <row r="156" spans="2:4" s="48" customFormat="1">
      <c r="B156" s="49"/>
      <c r="C156" s="49"/>
      <c r="D156" s="49"/>
    </row>
    <row r="157" spans="2:4" s="48" customFormat="1">
      <c r="B157" s="49"/>
      <c r="C157" s="49"/>
      <c r="D157" s="49"/>
    </row>
    <row r="158" spans="2:4" s="48" customFormat="1">
      <c r="B158" s="49"/>
      <c r="C158" s="49"/>
      <c r="D158" s="49"/>
    </row>
    <row r="159" spans="2:4" s="48" customFormat="1">
      <c r="B159" s="49"/>
      <c r="C159" s="49"/>
      <c r="D159" s="49"/>
    </row>
    <row r="160" spans="2:4" s="48" customFormat="1">
      <c r="B160" s="49"/>
      <c r="C160" s="49"/>
      <c r="D160" s="49"/>
    </row>
    <row r="161" spans="2:4" s="48" customFormat="1">
      <c r="B161" s="49"/>
      <c r="C161" s="49"/>
      <c r="D161" s="49"/>
    </row>
    <row r="162" spans="2:4" s="48" customFormat="1">
      <c r="B162" s="49"/>
      <c r="C162" s="49"/>
      <c r="D162" s="49"/>
    </row>
    <row r="163" spans="2:4" s="48" customFormat="1">
      <c r="B163" s="49"/>
      <c r="C163" s="49"/>
      <c r="D163" s="49"/>
    </row>
    <row r="164" spans="2:4" s="48" customFormat="1">
      <c r="B164" s="49"/>
      <c r="C164" s="49"/>
      <c r="D164" s="49"/>
    </row>
    <row r="165" spans="2:4" s="48" customFormat="1">
      <c r="B165" s="49"/>
      <c r="C165" s="49"/>
      <c r="D165" s="49"/>
    </row>
    <row r="166" spans="2:4" s="48" customFormat="1">
      <c r="B166" s="49"/>
      <c r="C166" s="49"/>
      <c r="D166" s="49"/>
    </row>
    <row r="167" spans="2:4" s="48" customFormat="1">
      <c r="B167" s="49"/>
      <c r="C167" s="49"/>
      <c r="D167" s="49"/>
    </row>
    <row r="168" spans="2:4" s="48" customFormat="1">
      <c r="B168" s="49"/>
      <c r="C168" s="49"/>
      <c r="D168" s="49"/>
    </row>
    <row r="169" spans="2:4" s="48" customFormat="1">
      <c r="B169" s="49"/>
      <c r="C169" s="49"/>
      <c r="D169" s="49"/>
    </row>
    <row r="170" spans="2:4" s="48" customFormat="1">
      <c r="B170" s="49"/>
      <c r="C170" s="49"/>
      <c r="D170" s="49"/>
    </row>
    <row r="171" spans="2:4" s="48" customFormat="1">
      <c r="B171" s="49"/>
      <c r="C171" s="49"/>
      <c r="D171" s="49"/>
    </row>
    <row r="172" spans="2:4" s="48" customFormat="1">
      <c r="B172" s="49"/>
      <c r="C172" s="49"/>
      <c r="D172" s="49"/>
    </row>
    <row r="173" spans="2:4" s="48" customFormat="1">
      <c r="B173" s="49"/>
      <c r="C173" s="49"/>
      <c r="D173" s="49"/>
    </row>
    <row r="174" spans="2:4" s="48" customFormat="1">
      <c r="B174" s="49"/>
      <c r="C174" s="49"/>
      <c r="D174" s="49"/>
    </row>
    <row r="175" spans="2:4" s="48" customFormat="1">
      <c r="B175" s="49"/>
      <c r="C175" s="49"/>
      <c r="D175" s="49"/>
    </row>
    <row r="176" spans="2:4" s="48" customFormat="1">
      <c r="B176" s="49"/>
      <c r="C176" s="49"/>
      <c r="D176" s="49"/>
    </row>
    <row r="177" spans="2:4" s="48" customFormat="1">
      <c r="B177" s="49"/>
      <c r="C177" s="49"/>
      <c r="D177" s="49"/>
    </row>
    <row r="178" spans="2:4" s="48" customFormat="1">
      <c r="B178" s="49"/>
      <c r="C178" s="49"/>
      <c r="D178" s="49"/>
    </row>
    <row r="179" spans="2:4" s="48" customFormat="1">
      <c r="B179" s="49"/>
      <c r="C179" s="49"/>
      <c r="D179" s="49"/>
    </row>
    <row r="180" spans="2:4" s="48" customFormat="1">
      <c r="B180" s="49"/>
      <c r="C180" s="49"/>
      <c r="D180" s="49"/>
    </row>
    <row r="181" spans="2:4" s="48" customFormat="1">
      <c r="B181" s="49"/>
      <c r="C181" s="49"/>
      <c r="D181" s="49"/>
    </row>
    <row r="182" spans="2:4" s="48" customFormat="1">
      <c r="B182" s="49"/>
      <c r="C182" s="49"/>
      <c r="D182" s="49"/>
    </row>
    <row r="183" spans="2:4" s="48" customFormat="1">
      <c r="B183" s="49"/>
      <c r="C183" s="49"/>
      <c r="D183" s="49"/>
    </row>
    <row r="184" spans="2:4" s="48" customFormat="1">
      <c r="B184" s="49"/>
      <c r="C184" s="49"/>
      <c r="D184" s="49"/>
    </row>
    <row r="185" spans="2:4" s="48" customFormat="1">
      <c r="B185" s="49"/>
      <c r="C185" s="49"/>
      <c r="D185" s="49"/>
    </row>
    <row r="186" spans="2:4" s="48" customFormat="1">
      <c r="B186" s="49"/>
      <c r="C186" s="49"/>
      <c r="D186" s="49"/>
    </row>
    <row r="187" spans="2:4" s="48" customFormat="1">
      <c r="B187" s="49"/>
      <c r="C187" s="49"/>
      <c r="D187" s="49"/>
    </row>
    <row r="188" spans="2:4" s="48" customFormat="1">
      <c r="B188" s="49"/>
      <c r="C188" s="49"/>
      <c r="D188" s="49"/>
    </row>
    <row r="189" spans="2:4" s="48" customFormat="1">
      <c r="B189" s="49"/>
      <c r="C189" s="49"/>
      <c r="D189" s="49"/>
    </row>
    <row r="190" spans="2:4" s="48" customFormat="1">
      <c r="B190" s="49"/>
      <c r="C190" s="49"/>
      <c r="D190" s="49"/>
    </row>
    <row r="191" spans="2:4" s="48" customFormat="1">
      <c r="B191" s="49"/>
      <c r="C191" s="49"/>
      <c r="D191" s="49"/>
    </row>
    <row r="192" spans="2:4" s="48" customFormat="1">
      <c r="B192" s="49"/>
      <c r="C192" s="49"/>
      <c r="D192" s="49"/>
    </row>
    <row r="193" spans="2:4" s="48" customFormat="1">
      <c r="B193" s="49"/>
      <c r="C193" s="49"/>
      <c r="D193" s="49"/>
    </row>
    <row r="194" spans="2:4" s="48" customFormat="1">
      <c r="B194" s="49"/>
      <c r="C194" s="49"/>
      <c r="D194" s="49"/>
    </row>
    <row r="195" spans="2:4" s="48" customFormat="1">
      <c r="B195" s="49"/>
      <c r="C195" s="49"/>
      <c r="D195" s="49"/>
    </row>
    <row r="196" spans="2:4" s="48" customFormat="1">
      <c r="B196" s="49"/>
      <c r="C196" s="49"/>
      <c r="D196" s="49"/>
    </row>
    <row r="197" spans="2:4" s="48" customFormat="1">
      <c r="B197" s="49"/>
      <c r="C197" s="49"/>
      <c r="D197" s="49"/>
    </row>
    <row r="198" spans="2:4" s="48" customFormat="1">
      <c r="B198" s="49"/>
      <c r="C198" s="49"/>
      <c r="D198" s="49"/>
    </row>
    <row r="199" spans="2:4" s="48" customFormat="1">
      <c r="B199" s="49"/>
      <c r="C199" s="49"/>
      <c r="D199" s="49"/>
    </row>
    <row r="200" spans="2:4" s="48" customFormat="1">
      <c r="B200" s="49"/>
      <c r="C200" s="49"/>
      <c r="D200" s="49"/>
    </row>
    <row r="201" spans="2:4" s="48" customFormat="1">
      <c r="B201" s="49"/>
      <c r="C201" s="49"/>
      <c r="D201" s="49"/>
    </row>
    <row r="202" spans="2:4" s="48" customFormat="1">
      <c r="B202" s="49"/>
      <c r="C202" s="49"/>
      <c r="D202" s="49"/>
    </row>
    <row r="203" spans="2:4" s="48" customFormat="1">
      <c r="B203" s="49"/>
      <c r="C203" s="49"/>
      <c r="D203" s="49"/>
    </row>
    <row r="204" spans="2:4" s="48" customFormat="1">
      <c r="B204" s="49"/>
      <c r="C204" s="49"/>
      <c r="D204" s="49"/>
    </row>
    <row r="205" spans="2:4" s="48" customFormat="1">
      <c r="B205" s="49"/>
      <c r="C205" s="49"/>
      <c r="D205" s="49"/>
    </row>
    <row r="206" spans="2:4" s="48" customFormat="1">
      <c r="B206" s="49"/>
      <c r="C206" s="49"/>
      <c r="D206" s="49"/>
    </row>
    <row r="207" spans="2:4" s="48" customFormat="1">
      <c r="B207" s="49"/>
      <c r="C207" s="49"/>
      <c r="D207" s="49"/>
    </row>
    <row r="208" spans="2:4" s="48" customFormat="1">
      <c r="B208" s="49"/>
      <c r="C208" s="49"/>
      <c r="D208" s="49"/>
    </row>
    <row r="209" spans="2:4" s="48" customFormat="1">
      <c r="B209" s="49"/>
      <c r="C209" s="49"/>
      <c r="D209" s="49"/>
    </row>
    <row r="210" spans="2:4" s="48" customFormat="1">
      <c r="B210" s="49"/>
      <c r="C210" s="49"/>
      <c r="D210" s="49"/>
    </row>
    <row r="211" spans="2:4" s="48" customFormat="1">
      <c r="B211" s="49"/>
      <c r="C211" s="49"/>
      <c r="D211" s="49"/>
    </row>
    <row r="212" spans="2:4" s="48" customFormat="1">
      <c r="B212" s="49"/>
      <c r="C212" s="49"/>
      <c r="D212" s="49"/>
    </row>
    <row r="213" spans="2:4" s="48" customFormat="1">
      <c r="B213" s="49"/>
      <c r="C213" s="49"/>
      <c r="D213" s="49"/>
    </row>
    <row r="214" spans="2:4" s="48" customFormat="1">
      <c r="B214" s="49"/>
      <c r="C214" s="49"/>
      <c r="D214" s="49"/>
    </row>
    <row r="215" spans="2:4" s="48" customFormat="1">
      <c r="B215" s="49"/>
      <c r="C215" s="49"/>
      <c r="D215" s="49"/>
    </row>
    <row r="216" spans="2:4" s="48" customFormat="1">
      <c r="B216" s="49"/>
      <c r="C216" s="49"/>
      <c r="D216" s="49"/>
    </row>
    <row r="217" spans="2:4" s="48" customFormat="1">
      <c r="B217" s="49"/>
      <c r="C217" s="49"/>
      <c r="D217" s="49"/>
    </row>
    <row r="218" spans="2:4" s="48" customFormat="1">
      <c r="B218" s="49"/>
      <c r="C218" s="49"/>
      <c r="D218" s="49"/>
    </row>
    <row r="219" spans="2:4" s="48" customFormat="1">
      <c r="B219" s="49"/>
      <c r="C219" s="49"/>
      <c r="D219" s="49"/>
    </row>
    <row r="220" spans="2:4" s="48" customFormat="1">
      <c r="B220" s="49"/>
      <c r="C220" s="49"/>
      <c r="D220" s="49"/>
    </row>
    <row r="221" spans="2:4" s="48" customFormat="1">
      <c r="B221" s="49"/>
      <c r="C221" s="49"/>
      <c r="D221" s="49"/>
    </row>
    <row r="222" spans="2:4" s="48" customFormat="1">
      <c r="B222" s="49"/>
      <c r="C222" s="49"/>
      <c r="D222" s="49"/>
    </row>
    <row r="223" spans="2:4" s="48" customFormat="1">
      <c r="B223" s="49"/>
      <c r="C223" s="49"/>
      <c r="D223" s="49"/>
    </row>
    <row r="224" spans="2:4" s="48" customFormat="1">
      <c r="B224" s="49"/>
      <c r="C224" s="49"/>
      <c r="D224" s="49"/>
    </row>
    <row r="225" spans="2:4" s="48" customFormat="1">
      <c r="B225" s="49"/>
      <c r="C225" s="49"/>
      <c r="D225" s="49"/>
    </row>
    <row r="226" spans="2:4" s="48" customFormat="1">
      <c r="B226" s="49"/>
      <c r="C226" s="49"/>
      <c r="D226" s="49"/>
    </row>
    <row r="227" spans="2:4" s="48" customFormat="1">
      <c r="B227" s="49"/>
      <c r="C227" s="49"/>
      <c r="D227" s="49"/>
    </row>
    <row r="228" spans="2:4" s="48" customFormat="1">
      <c r="B228" s="49"/>
      <c r="C228" s="49"/>
      <c r="D228" s="49"/>
    </row>
    <row r="229" spans="2:4" s="48" customFormat="1">
      <c r="B229" s="49"/>
      <c r="C229" s="49"/>
      <c r="D229" s="49"/>
    </row>
    <row r="230" spans="2:4" s="48" customFormat="1">
      <c r="B230" s="49"/>
      <c r="C230" s="49"/>
      <c r="D230" s="49"/>
    </row>
    <row r="231" spans="2:4" s="48" customFormat="1">
      <c r="B231" s="49"/>
      <c r="C231" s="49"/>
      <c r="D231" s="49"/>
    </row>
    <row r="232" spans="2:4" s="48" customFormat="1">
      <c r="B232" s="49"/>
      <c r="C232" s="49"/>
      <c r="D232" s="49"/>
    </row>
    <row r="233" spans="2:4" s="48" customFormat="1">
      <c r="B233" s="49"/>
      <c r="C233" s="49"/>
      <c r="D233" s="49"/>
    </row>
    <row r="234" spans="2:4" s="48" customFormat="1">
      <c r="B234" s="49"/>
      <c r="C234" s="49"/>
      <c r="D234" s="49"/>
    </row>
    <row r="235" spans="2:4" s="48" customFormat="1">
      <c r="B235" s="49"/>
      <c r="C235" s="49"/>
      <c r="D235" s="49"/>
    </row>
    <row r="236" spans="2:4" s="48" customFormat="1">
      <c r="B236" s="49"/>
      <c r="C236" s="49"/>
      <c r="D236" s="49"/>
    </row>
    <row r="237" spans="2:4" s="48" customFormat="1">
      <c r="B237" s="49"/>
      <c r="C237" s="49"/>
      <c r="D237" s="49"/>
    </row>
    <row r="238" spans="2:4" s="48" customFormat="1">
      <c r="B238" s="49"/>
      <c r="C238" s="49"/>
      <c r="D238" s="49"/>
    </row>
    <row r="239" spans="2:4" s="48" customFormat="1">
      <c r="B239" s="49"/>
      <c r="C239" s="49"/>
      <c r="D239" s="49"/>
    </row>
    <row r="240" spans="2:4" s="48" customFormat="1">
      <c r="B240" s="49"/>
      <c r="C240" s="49"/>
      <c r="D240" s="49"/>
    </row>
    <row r="241" spans="2:4" s="48" customFormat="1">
      <c r="B241" s="49"/>
      <c r="C241" s="49"/>
      <c r="D241" s="49"/>
    </row>
    <row r="242" spans="2:4" s="48" customFormat="1">
      <c r="B242" s="49"/>
      <c r="C242" s="49"/>
      <c r="D242" s="49"/>
    </row>
    <row r="243" spans="2:4" s="48" customFormat="1">
      <c r="B243" s="49"/>
      <c r="C243" s="49"/>
      <c r="D243" s="49"/>
    </row>
    <row r="244" spans="2:4" s="48" customFormat="1">
      <c r="B244" s="49"/>
      <c r="C244" s="49"/>
      <c r="D244" s="49"/>
    </row>
    <row r="245" spans="2:4" s="48" customFormat="1">
      <c r="B245" s="49"/>
      <c r="C245" s="49"/>
      <c r="D245" s="49"/>
    </row>
    <row r="246" spans="2:4" s="48" customFormat="1">
      <c r="B246" s="49"/>
      <c r="C246" s="49"/>
      <c r="D246" s="49"/>
    </row>
    <row r="247" spans="2:4" s="48" customFormat="1">
      <c r="B247" s="49"/>
      <c r="C247" s="49"/>
      <c r="D247" s="49"/>
    </row>
    <row r="248" spans="2:4" s="48" customFormat="1">
      <c r="B248" s="49"/>
      <c r="C248" s="49"/>
      <c r="D248" s="49"/>
    </row>
    <row r="249" spans="2:4" s="48" customFormat="1">
      <c r="B249" s="49"/>
      <c r="C249" s="49"/>
      <c r="D249" s="49"/>
    </row>
    <row r="250" spans="2:4" s="48" customFormat="1">
      <c r="B250" s="49"/>
      <c r="C250" s="49"/>
      <c r="D250" s="49"/>
    </row>
    <row r="251" spans="2:4" s="48" customFormat="1">
      <c r="B251" s="49"/>
      <c r="C251" s="49"/>
      <c r="D251" s="49"/>
    </row>
    <row r="252" spans="2:4" s="48" customFormat="1">
      <c r="B252" s="49"/>
      <c r="C252" s="49"/>
      <c r="D252" s="49"/>
    </row>
    <row r="253" spans="2:4" s="48" customFormat="1">
      <c r="B253" s="49"/>
      <c r="C253" s="49"/>
      <c r="D253" s="49"/>
    </row>
    <row r="254" spans="2:4" s="48" customFormat="1">
      <c r="B254" s="49"/>
      <c r="C254" s="49"/>
      <c r="D254" s="49"/>
    </row>
    <row r="255" spans="2:4" s="48" customFormat="1">
      <c r="B255" s="49"/>
      <c r="C255" s="49"/>
      <c r="D255" s="49"/>
    </row>
    <row r="256" spans="2:4" s="48" customFormat="1">
      <c r="B256" s="49"/>
      <c r="C256" s="49"/>
      <c r="D256" s="49"/>
    </row>
    <row r="257" spans="2:4" s="48" customFormat="1">
      <c r="B257" s="49"/>
      <c r="C257" s="49"/>
      <c r="D257" s="49"/>
    </row>
    <row r="258" spans="2:4" s="48" customFormat="1">
      <c r="B258" s="49"/>
      <c r="C258" s="49"/>
      <c r="D258" s="49"/>
    </row>
    <row r="259" spans="2:4" s="48" customFormat="1">
      <c r="B259" s="49"/>
      <c r="C259" s="49"/>
      <c r="D259" s="49"/>
    </row>
    <row r="260" spans="2:4" s="48" customFormat="1">
      <c r="B260" s="49"/>
      <c r="C260" s="49"/>
      <c r="D260" s="49"/>
    </row>
    <row r="261" spans="2:4" s="48" customFormat="1">
      <c r="B261" s="49"/>
      <c r="C261" s="49"/>
      <c r="D261" s="49"/>
    </row>
    <row r="262" spans="2:4" s="48" customFormat="1">
      <c r="B262" s="49"/>
      <c r="C262" s="49"/>
      <c r="D262" s="49"/>
    </row>
    <row r="263" spans="2:4" s="48" customFormat="1">
      <c r="B263" s="49"/>
      <c r="C263" s="49"/>
      <c r="D263" s="49"/>
    </row>
    <row r="264" spans="2:4" s="48" customFormat="1">
      <c r="B264" s="49"/>
      <c r="C264" s="49"/>
      <c r="D264" s="49"/>
    </row>
    <row r="265" spans="2:4" s="48" customFormat="1">
      <c r="B265" s="49"/>
      <c r="C265" s="49"/>
      <c r="D265" s="49"/>
    </row>
    <row r="266" spans="2:4" s="48" customFormat="1">
      <c r="B266" s="49"/>
      <c r="C266" s="49"/>
      <c r="D266" s="49"/>
    </row>
    <row r="267" spans="2:4" s="48" customFormat="1">
      <c r="B267" s="49"/>
      <c r="C267" s="49"/>
      <c r="D267" s="49"/>
    </row>
    <row r="268" spans="2:4" s="48" customFormat="1">
      <c r="B268" s="49"/>
      <c r="C268" s="49"/>
      <c r="D268" s="49"/>
    </row>
    <row r="269" spans="2:4" s="48" customFormat="1">
      <c r="B269" s="49"/>
      <c r="C269" s="49"/>
      <c r="D269" s="49"/>
    </row>
    <row r="270" spans="2:4" s="48" customFormat="1">
      <c r="B270" s="49"/>
      <c r="C270" s="49"/>
      <c r="D270" s="49"/>
    </row>
    <row r="271" spans="2:4" s="48" customFormat="1">
      <c r="B271" s="49"/>
      <c r="C271" s="49"/>
      <c r="D271" s="49"/>
    </row>
    <row r="272" spans="2:4" s="48" customFormat="1">
      <c r="B272" s="49"/>
      <c r="C272" s="49"/>
      <c r="D272" s="49"/>
    </row>
    <row r="273" spans="2:4" s="48" customFormat="1">
      <c r="B273" s="49"/>
      <c r="C273" s="49"/>
      <c r="D273" s="49"/>
    </row>
    <row r="274" spans="2:4" s="48" customFormat="1">
      <c r="B274" s="49"/>
      <c r="C274" s="49"/>
      <c r="D274" s="49"/>
    </row>
    <row r="275" spans="2:4" s="48" customFormat="1">
      <c r="B275" s="49"/>
      <c r="C275" s="49"/>
      <c r="D275" s="49"/>
    </row>
    <row r="276" spans="2:4" s="48" customFormat="1">
      <c r="B276" s="49"/>
      <c r="C276" s="49"/>
      <c r="D276" s="49"/>
    </row>
    <row r="277" spans="2:4" s="48" customFormat="1">
      <c r="B277" s="49"/>
      <c r="C277" s="49"/>
      <c r="D277" s="49"/>
    </row>
    <row r="278" spans="2:4" s="48" customFormat="1">
      <c r="B278" s="49"/>
      <c r="C278" s="49"/>
      <c r="D278" s="49"/>
    </row>
    <row r="279" spans="2:4" s="48" customFormat="1">
      <c r="B279" s="49"/>
      <c r="C279" s="49"/>
      <c r="D279" s="49"/>
    </row>
    <row r="280" spans="2:4" s="48" customFormat="1">
      <c r="B280" s="49"/>
      <c r="C280" s="49"/>
      <c r="D280" s="49"/>
    </row>
    <row r="281" spans="2:4" s="48" customFormat="1">
      <c r="B281" s="49"/>
      <c r="C281" s="49"/>
      <c r="D281" s="49"/>
    </row>
    <row r="282" spans="2:4" s="48" customFormat="1">
      <c r="B282" s="49"/>
      <c r="C282" s="49"/>
      <c r="D282" s="49"/>
    </row>
    <row r="283" spans="2:4" s="48" customFormat="1">
      <c r="B283" s="49"/>
      <c r="C283" s="49"/>
      <c r="D283" s="49"/>
    </row>
    <row r="284" spans="2:4" s="48" customFormat="1">
      <c r="B284" s="49"/>
      <c r="C284" s="49"/>
      <c r="D284" s="49"/>
    </row>
    <row r="285" spans="2:4" s="48" customFormat="1">
      <c r="B285" s="49"/>
      <c r="C285" s="49"/>
      <c r="D285" s="49"/>
    </row>
    <row r="286" spans="2:4" s="48" customFormat="1">
      <c r="B286" s="49"/>
      <c r="C286" s="49"/>
      <c r="D286" s="49"/>
    </row>
    <row r="287" spans="2:4" s="48" customFormat="1">
      <c r="B287" s="49"/>
      <c r="C287" s="49"/>
      <c r="D287" s="49"/>
    </row>
    <row r="288" spans="2:4" s="48" customFormat="1">
      <c r="B288" s="49"/>
      <c r="C288" s="49"/>
      <c r="D288" s="49"/>
    </row>
    <row r="289" spans="2:4" s="48" customFormat="1">
      <c r="B289" s="49"/>
      <c r="C289" s="49"/>
      <c r="D289" s="49"/>
    </row>
    <row r="290" spans="2:4" s="48" customFormat="1">
      <c r="B290" s="49"/>
      <c r="C290" s="49"/>
      <c r="D290" s="49"/>
    </row>
    <row r="291" spans="2:4" s="48" customFormat="1">
      <c r="B291" s="49"/>
      <c r="C291" s="49"/>
      <c r="D291" s="49"/>
    </row>
    <row r="292" spans="2:4" s="48" customFormat="1">
      <c r="B292" s="49"/>
      <c r="C292" s="49"/>
      <c r="D292" s="49"/>
    </row>
    <row r="293" spans="2:4" s="48" customFormat="1">
      <c r="B293" s="49"/>
      <c r="C293" s="49"/>
      <c r="D293" s="49"/>
    </row>
    <row r="294" spans="2:4" s="48" customFormat="1">
      <c r="B294" s="49"/>
      <c r="C294" s="49"/>
      <c r="D294" s="49"/>
    </row>
    <row r="295" spans="2:4" s="48" customFormat="1">
      <c r="B295" s="49"/>
      <c r="C295" s="49"/>
      <c r="D295" s="49"/>
    </row>
    <row r="296" spans="2:4" s="48" customFormat="1">
      <c r="B296" s="49"/>
      <c r="C296" s="49"/>
      <c r="D296" s="49"/>
    </row>
    <row r="297" spans="2:4" s="48" customFormat="1">
      <c r="B297" s="49"/>
      <c r="C297" s="49"/>
      <c r="D297" s="49"/>
    </row>
    <row r="298" spans="2:4" s="48" customFormat="1">
      <c r="B298" s="49"/>
      <c r="C298" s="49"/>
      <c r="D298" s="49"/>
    </row>
    <row r="299" spans="2:4" s="48" customFormat="1">
      <c r="B299" s="49"/>
      <c r="C299" s="49"/>
      <c r="D299" s="49"/>
    </row>
    <row r="300" spans="2:4" s="48" customFormat="1">
      <c r="B300" s="49"/>
      <c r="C300" s="49"/>
      <c r="D300" s="49"/>
    </row>
    <row r="301" spans="2:4" s="48" customFormat="1">
      <c r="B301" s="49"/>
      <c r="C301" s="49"/>
      <c r="D301" s="49"/>
    </row>
    <row r="302" spans="2:4" s="48" customFormat="1">
      <c r="B302" s="49"/>
      <c r="C302" s="49"/>
      <c r="D302" s="49"/>
    </row>
    <row r="303" spans="2:4" s="48" customFormat="1">
      <c r="B303" s="49"/>
      <c r="C303" s="49"/>
      <c r="D303" s="49"/>
    </row>
    <row r="304" spans="2:4" s="48" customFormat="1">
      <c r="B304" s="49"/>
      <c r="C304" s="49"/>
      <c r="D304" s="49"/>
    </row>
    <row r="305" spans="2:4" s="48" customFormat="1">
      <c r="B305" s="49"/>
      <c r="C305" s="49"/>
      <c r="D305" s="49"/>
    </row>
    <row r="306" spans="2:4" s="48" customFormat="1">
      <c r="B306" s="49"/>
      <c r="C306" s="49"/>
      <c r="D306" s="49"/>
    </row>
    <row r="307" spans="2:4" s="48" customFormat="1">
      <c r="B307" s="49"/>
      <c r="C307" s="49"/>
      <c r="D307" s="49"/>
    </row>
    <row r="308" spans="2:4" s="48" customFormat="1">
      <c r="B308" s="49"/>
      <c r="C308" s="49"/>
      <c r="D308" s="49"/>
    </row>
    <row r="309" spans="2:4" s="48" customFormat="1">
      <c r="B309" s="49"/>
      <c r="C309" s="49"/>
      <c r="D309" s="49"/>
    </row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4" s="1" customFormat="1"/>
    <row r="685" s="1" customFormat="1"/>
    <row r="686" s="1" customFormat="1"/>
    <row r="688" s="1" customFormat="1"/>
    <row r="689" s="1" customFormat="1"/>
    <row r="690" s="1" customFormat="1"/>
    <row r="691" s="1" customFormat="1"/>
    <row r="692" s="1" customFormat="1"/>
    <row r="695" s="1" customFormat="1"/>
    <row r="697" s="1" customFormat="1"/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/>
  <dimension ref="A1:AF694"/>
  <sheetViews>
    <sheetView workbookViewId="0">
      <selection activeCell="D12" sqref="D12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42454</v>
      </c>
    </row>
    <row r="2" spans="1:4" ht="18">
      <c r="A2" s="45" t="s">
        <v>57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26506380</v>
      </c>
      <c r="C4" s="10">
        <v>11346447</v>
      </c>
      <c r="D4" s="10">
        <f>+B4-C4</f>
        <v>15159933</v>
      </c>
    </row>
    <row r="5" spans="1:4">
      <c r="A5" s="38" t="s">
        <v>40</v>
      </c>
      <c r="B5" s="7">
        <v>54549</v>
      </c>
      <c r="C5" s="7"/>
      <c r="D5" s="7">
        <f>+B5-C5</f>
        <v>54549</v>
      </c>
    </row>
    <row r="6" spans="1:4">
      <c r="A6" s="38" t="s">
        <v>39</v>
      </c>
      <c r="B6" s="7">
        <v>767902</v>
      </c>
      <c r="C6" s="7"/>
      <c r="D6" s="7">
        <f>+B6-C6</f>
        <v>767902</v>
      </c>
    </row>
    <row r="7" spans="1:4">
      <c r="A7" s="38" t="s">
        <v>38</v>
      </c>
      <c r="B7" s="7">
        <v>77442</v>
      </c>
      <c r="C7" s="7"/>
      <c r="D7" s="7">
        <f>+B7-C7</f>
        <v>77442</v>
      </c>
    </row>
    <row r="8" spans="1:4">
      <c r="A8" s="38" t="s">
        <v>37</v>
      </c>
      <c r="B8" s="7">
        <v>477791</v>
      </c>
      <c r="C8" s="7">
        <v>72860</v>
      </c>
      <c r="D8" s="7">
        <f>+B8-C8</f>
        <v>404931</v>
      </c>
    </row>
    <row r="9" spans="1:4">
      <c r="A9" s="42" t="s">
        <v>36</v>
      </c>
      <c r="B9" s="55">
        <v>1427395</v>
      </c>
      <c r="C9" s="7"/>
      <c r="D9" s="7">
        <f>+B9-C9</f>
        <v>1427395</v>
      </c>
    </row>
    <row r="10" spans="1:4">
      <c r="A10" s="38" t="s">
        <v>35</v>
      </c>
      <c r="B10" s="7">
        <v>206500</v>
      </c>
      <c r="C10" s="7">
        <v>31500</v>
      </c>
      <c r="D10" s="7">
        <f>+B10-C10</f>
        <v>175000</v>
      </c>
    </row>
    <row r="11" spans="1:4">
      <c r="A11" s="38" t="s">
        <v>11</v>
      </c>
      <c r="B11" s="7">
        <f>25000+5000+96170+55224+9048+81823</f>
        <v>272265</v>
      </c>
      <c r="C11" s="7">
        <f>8424+14670</f>
        <v>23094</v>
      </c>
      <c r="D11" s="7">
        <f>+B11-C11</f>
        <v>249171</v>
      </c>
    </row>
    <row r="12" spans="1:4">
      <c r="A12" s="38" t="s">
        <v>34</v>
      </c>
      <c r="B12" s="5">
        <v>200000</v>
      </c>
      <c r="C12" s="5"/>
      <c r="D12" s="7">
        <f>+B12-C12</f>
        <v>200000</v>
      </c>
    </row>
    <row r="13" spans="1:4">
      <c r="A13" s="38"/>
      <c r="B13" s="4">
        <f>SUM(B4:B12)</f>
        <v>29990224</v>
      </c>
      <c r="C13" s="4">
        <f>SUM(C4:C12)</f>
        <v>11473901</v>
      </c>
      <c r="D13" s="4">
        <f>SUM(D4:D12)</f>
        <v>18516323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55</v>
      </c>
      <c r="B16" s="11">
        <f>7038.33+65048.65</f>
        <v>72086.98</v>
      </c>
      <c r="C16" s="41" t="s">
        <v>15</v>
      </c>
      <c r="D16" s="11">
        <f>65048.65+7038.33</f>
        <v>72086.98</v>
      </c>
    </row>
    <row r="17" spans="1:4">
      <c r="A17" s="38" t="s">
        <v>10</v>
      </c>
      <c r="B17" s="8">
        <f>1383.22+471.98</f>
        <v>1855.2</v>
      </c>
      <c r="C17" s="41" t="s">
        <v>10</v>
      </c>
      <c r="D17" s="8">
        <f>46+1583.6</f>
        <v>1629.6</v>
      </c>
    </row>
    <row r="18" spans="1:4">
      <c r="A18" s="38"/>
      <c r="B18" s="8"/>
      <c r="C18" s="41" t="s">
        <v>27</v>
      </c>
      <c r="D18" s="8">
        <v>13099.64</v>
      </c>
    </row>
    <row r="19" spans="1:4">
      <c r="A19" s="38"/>
      <c r="B19" s="8"/>
      <c r="C19" s="41" t="s">
        <v>26</v>
      </c>
      <c r="D19" s="8">
        <v>225.6</v>
      </c>
    </row>
    <row r="20" spans="1:4" ht="15">
      <c r="A20" s="38" t="s">
        <v>32</v>
      </c>
      <c r="B20" s="8">
        <f>SUM(B16:B19)</f>
        <v>73942.179999999993</v>
      </c>
      <c r="C20" s="41" t="s">
        <v>32</v>
      </c>
      <c r="D20" s="8">
        <f>SUM(D16:D19)</f>
        <v>87041.82</v>
      </c>
    </row>
    <row r="21" spans="1:4">
      <c r="A21" s="38" t="s">
        <v>31</v>
      </c>
      <c r="B21" s="7">
        <f>+B20*655.957</f>
        <v>48502890.566259995</v>
      </c>
      <c r="C21" s="36" t="s">
        <v>31</v>
      </c>
      <c r="D21" s="7">
        <f>+D20*655.957</f>
        <v>57095691.121740006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18516323</v>
      </c>
      <c r="C24" s="36" t="s">
        <v>24</v>
      </c>
      <c r="D24" s="7">
        <f>+D13</f>
        <v>18516323</v>
      </c>
    </row>
    <row r="25" spans="1:4">
      <c r="A25" s="38" t="s">
        <v>6</v>
      </c>
      <c r="B25" s="7">
        <f>+B21+B24</f>
        <v>67019213.566259995</v>
      </c>
      <c r="C25" s="36" t="s">
        <v>6</v>
      </c>
      <c r="D25" s="7">
        <f>+D24+D21</f>
        <v>75612014.121740013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72086.98</v>
      </c>
      <c r="C27" s="38" t="s">
        <v>30</v>
      </c>
      <c r="D27" s="8">
        <f>D16</f>
        <v>72086.98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929.69928225957028</v>
      </c>
      <c r="C29" s="36" t="s">
        <v>9</v>
      </c>
      <c r="D29" s="35">
        <f>+D25/D27</f>
        <v>1048.8997336514863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VSM0015789-15790</v>
      </c>
      <c r="B33" s="10">
        <f>B16*655.957</f>
        <v>47285959.139859997</v>
      </c>
      <c r="C33" s="36" t="s">
        <v>15</v>
      </c>
      <c r="D33" s="10">
        <f>D16*655.957</f>
        <v>47285959.139859997</v>
      </c>
    </row>
    <row r="34" spans="1:4">
      <c r="A34" s="38" t="s">
        <v>10</v>
      </c>
      <c r="B34" s="7">
        <f>B17*655.957</f>
        <v>1216931.4264</v>
      </c>
      <c r="C34" s="36" t="s">
        <v>10</v>
      </c>
      <c r="D34" s="7">
        <f>D17*655.957</f>
        <v>1068947.5271999999</v>
      </c>
    </row>
    <row r="35" spans="1:4">
      <c r="A35" s="38"/>
      <c r="B35" s="7"/>
      <c r="C35" s="36" t="s">
        <v>27</v>
      </c>
      <c r="D35" s="7">
        <f>D18*655.957</f>
        <v>8592800.5554799996</v>
      </c>
    </row>
    <row r="36" spans="1:4">
      <c r="A36" s="38"/>
      <c r="B36" s="7"/>
      <c r="C36" s="36" t="s">
        <v>26</v>
      </c>
      <c r="D36" s="7">
        <f>D19*655.957</f>
        <v>147983.89919999999</v>
      </c>
    </row>
    <row r="37" spans="1:4">
      <c r="A37" s="38" t="s">
        <v>25</v>
      </c>
      <c r="B37" s="7">
        <f>SUM(B33:B36)</f>
        <v>48502890.566259995</v>
      </c>
      <c r="C37" s="38" t="s">
        <v>25</v>
      </c>
      <c r="D37" s="7">
        <f>SUM(D33:D36)</f>
        <v>57095691.121739991</v>
      </c>
    </row>
    <row r="38" spans="1:4">
      <c r="A38" s="38"/>
      <c r="B38" s="7"/>
      <c r="C38" s="36"/>
      <c r="D38" s="7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18516323</v>
      </c>
      <c r="C41" s="36" t="s">
        <v>24</v>
      </c>
      <c r="D41" s="7">
        <f>D13</f>
        <v>18516323</v>
      </c>
    </row>
    <row r="42" spans="1:4">
      <c r="A42" s="38" t="s">
        <v>6</v>
      </c>
      <c r="B42" s="7">
        <f>+B37+B41</f>
        <v>67019213.566259995</v>
      </c>
      <c r="C42" s="36" t="s">
        <v>6</v>
      </c>
      <c r="D42" s="7">
        <f>+D37+D41</f>
        <v>75612014.121739984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47285959.139859997</v>
      </c>
      <c r="C44" s="38" t="s">
        <v>23</v>
      </c>
      <c r="D44" s="7">
        <f>D33</f>
        <v>47285959.139859997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1.4173174190679729</v>
      </c>
      <c r="C46" s="36" t="s">
        <v>9</v>
      </c>
      <c r="D46" s="35">
        <f>+D42/D44</f>
        <v>1.5990373357575052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85928.005554799995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10689.475272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1479.838992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57095691.121740006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5" s="1" customFormat="1"/>
    <row r="686" s="1" customFormat="1"/>
    <row r="687" s="1" customFormat="1"/>
    <row r="688" s="1" customFormat="1"/>
    <row r="689" s="1" customFormat="1"/>
    <row r="692" s="1" customFormat="1"/>
    <row r="694" s="1" customFormat="1"/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AF697"/>
  <sheetViews>
    <sheetView workbookViewId="0">
      <selection activeCell="E1" sqref="E1:XFD104857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42454</v>
      </c>
    </row>
    <row r="2" spans="1:4" ht="18">
      <c r="A2" s="45" t="s">
        <v>56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26506380</v>
      </c>
      <c r="C4" s="10">
        <v>11346447</v>
      </c>
      <c r="D4" s="10">
        <f>+B4-C4</f>
        <v>15159933</v>
      </c>
    </row>
    <row r="5" spans="1:4">
      <c r="A5" s="38" t="s">
        <v>40</v>
      </c>
      <c r="B5" s="7">
        <v>54549</v>
      </c>
      <c r="C5" s="7"/>
      <c r="D5" s="7">
        <f>+B5-C5</f>
        <v>54549</v>
      </c>
    </row>
    <row r="6" spans="1:4">
      <c r="A6" s="38" t="s">
        <v>39</v>
      </c>
      <c r="B6" s="7">
        <v>767902</v>
      </c>
      <c r="C6" s="7"/>
      <c r="D6" s="7">
        <f>+B6-C6</f>
        <v>767902</v>
      </c>
    </row>
    <row r="7" spans="1:4">
      <c r="A7" s="38" t="s">
        <v>38</v>
      </c>
      <c r="B7" s="7">
        <v>77442</v>
      </c>
      <c r="C7" s="7"/>
      <c r="D7" s="7">
        <f>+B7-C7</f>
        <v>77442</v>
      </c>
    </row>
    <row r="8" spans="1:4">
      <c r="A8" s="38" t="s">
        <v>37</v>
      </c>
      <c r="B8" s="7">
        <v>477791</v>
      </c>
      <c r="C8" s="7">
        <v>72860</v>
      </c>
      <c r="D8" s="7">
        <f>+B8-C8</f>
        <v>404931</v>
      </c>
    </row>
    <row r="9" spans="1:4">
      <c r="A9" s="42" t="s">
        <v>36</v>
      </c>
      <c r="B9" s="55">
        <v>1427395</v>
      </c>
      <c r="C9" s="7"/>
      <c r="D9" s="7">
        <f>+B9-C9</f>
        <v>1427395</v>
      </c>
    </row>
    <row r="10" spans="1:4">
      <c r="A10" s="38" t="s">
        <v>35</v>
      </c>
      <c r="B10" s="7">
        <v>206500</v>
      </c>
      <c r="C10" s="7">
        <v>31500</v>
      </c>
      <c r="D10" s="7">
        <f>+B10-C10</f>
        <v>175000</v>
      </c>
    </row>
    <row r="11" spans="1:4">
      <c r="A11" s="38" t="s">
        <v>11</v>
      </c>
      <c r="B11" s="7">
        <f>25000+5000+96170+55224+9048+81823</f>
        <v>272265</v>
      </c>
      <c r="C11" s="7">
        <f>8424+14670</f>
        <v>23094</v>
      </c>
      <c r="D11" s="7">
        <f>+B11-C11</f>
        <v>249171</v>
      </c>
    </row>
    <row r="12" spans="1:4">
      <c r="A12" s="38" t="s">
        <v>34</v>
      </c>
      <c r="B12" s="5">
        <v>200000</v>
      </c>
      <c r="C12" s="5"/>
      <c r="D12" s="7">
        <f>+B12-C12</f>
        <v>200000</v>
      </c>
    </row>
    <row r="13" spans="1:4">
      <c r="A13" s="38"/>
      <c r="B13" s="4">
        <f>SUM(B4:B12)</f>
        <v>29990224</v>
      </c>
      <c r="C13" s="4">
        <f>SUM(C4:C12)</f>
        <v>11473901</v>
      </c>
      <c r="D13" s="4">
        <f>SUM(D4:D12)</f>
        <v>18516323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55</v>
      </c>
      <c r="B16" s="11">
        <f>7038.33+65048.65</f>
        <v>72086.98</v>
      </c>
      <c r="C16" s="41" t="s">
        <v>15</v>
      </c>
      <c r="D16" s="11">
        <f>65048.65+7038.33</f>
        <v>72086.98</v>
      </c>
    </row>
    <row r="17" spans="1:4">
      <c r="A17" s="38" t="s">
        <v>10</v>
      </c>
      <c r="B17" s="8">
        <f>1383.22+471.98</f>
        <v>1855.2</v>
      </c>
      <c r="C17" s="41" t="s">
        <v>10</v>
      </c>
      <c r="D17" s="8">
        <f>46+1583.6</f>
        <v>1629.6</v>
      </c>
    </row>
    <row r="18" spans="1:4">
      <c r="A18" s="38"/>
      <c r="B18" s="8"/>
      <c r="C18" s="41" t="s">
        <v>27</v>
      </c>
      <c r="D18" s="8">
        <v>13099.64</v>
      </c>
    </row>
    <row r="19" spans="1:4">
      <c r="A19" s="38"/>
      <c r="B19" s="8"/>
      <c r="C19" s="41" t="s">
        <v>26</v>
      </c>
      <c r="D19" s="8">
        <v>225.6</v>
      </c>
    </row>
    <row r="20" spans="1:4" ht="15">
      <c r="A20" s="38" t="s">
        <v>32</v>
      </c>
      <c r="B20" s="8">
        <f>SUM(B16:B19)</f>
        <v>73942.179999999993</v>
      </c>
      <c r="C20" s="41" t="s">
        <v>32</v>
      </c>
      <c r="D20" s="8">
        <f>SUM(D16:D19)</f>
        <v>87041.82</v>
      </c>
    </row>
    <row r="21" spans="1:4">
      <c r="A21" s="38" t="s">
        <v>31</v>
      </c>
      <c r="B21" s="7">
        <f>+B20*655.957</f>
        <v>48502890.566259995</v>
      </c>
      <c r="C21" s="36" t="s">
        <v>31</v>
      </c>
      <c r="D21" s="7">
        <f>+D20*655.957</f>
        <v>57095691.121740006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18516323</v>
      </c>
      <c r="C24" s="36" t="s">
        <v>24</v>
      </c>
      <c r="D24" s="7">
        <f>+D13</f>
        <v>18516323</v>
      </c>
    </row>
    <row r="25" spans="1:4">
      <c r="A25" s="38" t="s">
        <v>6</v>
      </c>
      <c r="B25" s="7">
        <f>+B21+B24</f>
        <v>67019213.566259995</v>
      </c>
      <c r="C25" s="36" t="s">
        <v>6</v>
      </c>
      <c r="D25" s="7">
        <f>+D24+D21</f>
        <v>75612014.121740013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72086.98</v>
      </c>
      <c r="C27" s="38" t="s">
        <v>30</v>
      </c>
      <c r="D27" s="8">
        <f>D16</f>
        <v>72086.98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929.69928225957028</v>
      </c>
      <c r="C29" s="36" t="s">
        <v>9</v>
      </c>
      <c r="D29" s="35">
        <f>+D25/D27</f>
        <v>1048.8997336514863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VSM0015789-15790</v>
      </c>
      <c r="B33" s="10">
        <f>B16*655.957</f>
        <v>47285959.139859997</v>
      </c>
      <c r="C33" s="36" t="s">
        <v>15</v>
      </c>
      <c r="D33" s="10">
        <f>D16*655.957</f>
        <v>47285959.139859997</v>
      </c>
    </row>
    <row r="34" spans="1:4">
      <c r="A34" s="38" t="s">
        <v>10</v>
      </c>
      <c r="B34" s="7">
        <f>B17*655.957</f>
        <v>1216931.4264</v>
      </c>
      <c r="C34" s="36" t="s">
        <v>10</v>
      </c>
      <c r="D34" s="7">
        <f>D17*655.957</f>
        <v>1068947.5271999999</v>
      </c>
    </row>
    <row r="35" spans="1:4">
      <c r="A35" s="38"/>
      <c r="B35" s="7"/>
      <c r="C35" s="36" t="s">
        <v>27</v>
      </c>
      <c r="D35" s="7">
        <f>D18*655.957</f>
        <v>8592800.5554799996</v>
      </c>
    </row>
    <row r="36" spans="1:4">
      <c r="A36" s="38"/>
      <c r="B36" s="7"/>
      <c r="C36" s="36" t="s">
        <v>26</v>
      </c>
      <c r="D36" s="7">
        <f>D19*655.957</f>
        <v>147983.89919999999</v>
      </c>
    </row>
    <row r="37" spans="1:4">
      <c r="A37" s="38" t="s">
        <v>25</v>
      </c>
      <c r="B37" s="7">
        <f>SUM(B33:B36)</f>
        <v>48502890.566259995</v>
      </c>
      <c r="C37" s="38" t="s">
        <v>25</v>
      </c>
      <c r="D37" s="7">
        <f>SUM(D33:D36)</f>
        <v>57095691.121739991</v>
      </c>
    </row>
    <row r="38" spans="1:4">
      <c r="A38" s="38"/>
      <c r="B38" s="7"/>
      <c r="C38" s="36"/>
      <c r="D38" s="7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18516323</v>
      </c>
      <c r="C41" s="36" t="s">
        <v>24</v>
      </c>
      <c r="D41" s="7">
        <f>D13</f>
        <v>18516323</v>
      </c>
    </row>
    <row r="42" spans="1:4">
      <c r="A42" s="38" t="s">
        <v>6</v>
      </c>
      <c r="B42" s="7">
        <f>+B37+B41</f>
        <v>67019213.566259995</v>
      </c>
      <c r="C42" s="36" t="s">
        <v>6</v>
      </c>
      <c r="D42" s="7">
        <f>+D37+D41</f>
        <v>75612014.121739984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47285959.139859997</v>
      </c>
      <c r="C44" s="38" t="s">
        <v>23</v>
      </c>
      <c r="D44" s="7">
        <f>D33</f>
        <v>47285959.139859997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1.4173174190679729</v>
      </c>
      <c r="C46" s="36" t="s">
        <v>9</v>
      </c>
      <c r="D46" s="35">
        <f>+D42/D44</f>
        <v>1.5990373357575052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85928.005554799995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10689.475272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1479.838992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57095691.121740006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4" s="1" customFormat="1"/>
    <row r="685" s="1" customFormat="1"/>
    <row r="686" s="1" customFormat="1"/>
    <row r="688" s="1" customFormat="1"/>
    <row r="689" s="1" customFormat="1"/>
    <row r="690" s="1" customFormat="1"/>
    <row r="691" s="1" customFormat="1"/>
    <row r="692" s="1" customFormat="1"/>
    <row r="695" s="1" customFormat="1"/>
    <row r="697" s="1" customFormat="1"/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AF697"/>
  <sheetViews>
    <sheetView topLeftCell="A13" workbookViewId="0">
      <selection activeCell="E13" sqref="E1:XFD104857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42411</v>
      </c>
    </row>
    <row r="2" spans="1:4" ht="18">
      <c r="A2" s="45" t="s">
        <v>54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532171</v>
      </c>
      <c r="C4" s="10">
        <v>227034</v>
      </c>
      <c r="D4" s="10">
        <f>+B4-C4</f>
        <v>305137</v>
      </c>
    </row>
    <row r="5" spans="1:4">
      <c r="A5" s="38" t="s">
        <v>40</v>
      </c>
      <c r="B5" s="7"/>
      <c r="C5" s="7"/>
      <c r="D5" s="7">
        <f>+B5-C5</f>
        <v>0</v>
      </c>
    </row>
    <row r="6" spans="1:4">
      <c r="A6" s="38" t="s">
        <v>39</v>
      </c>
      <c r="B6" s="7">
        <f>10000+27166</f>
        <v>37166</v>
      </c>
      <c r="C6" s="7"/>
      <c r="D6" s="7">
        <f>+B6-C6</f>
        <v>37166</v>
      </c>
    </row>
    <row r="7" spans="1:4">
      <c r="A7" s="38" t="s">
        <v>38</v>
      </c>
      <c r="B7" s="7"/>
      <c r="C7" s="7"/>
      <c r="D7" s="7">
        <f>+B7-C7</f>
        <v>0</v>
      </c>
    </row>
    <row r="8" spans="1:4">
      <c r="A8" s="38" t="s">
        <v>37</v>
      </c>
      <c r="B8" s="7"/>
      <c r="C8" s="7"/>
      <c r="D8" s="7">
        <f>+B8-C8</f>
        <v>0</v>
      </c>
    </row>
    <row r="9" spans="1:4">
      <c r="A9" s="38" t="s">
        <v>37</v>
      </c>
      <c r="B9" s="7"/>
      <c r="C9" s="7"/>
      <c r="D9" s="7">
        <f>+B9-C9</f>
        <v>0</v>
      </c>
    </row>
    <row r="10" spans="1:4">
      <c r="A10" s="38" t="s">
        <v>35</v>
      </c>
      <c r="B10" s="7">
        <f>22773+8599</f>
        <v>31372</v>
      </c>
      <c r="C10" s="7">
        <v>8599</v>
      </c>
      <c r="D10" s="7">
        <f>+B10-C10</f>
        <v>22773</v>
      </c>
    </row>
    <row r="11" spans="1:4">
      <c r="A11" s="38" t="s">
        <v>11</v>
      </c>
      <c r="B11" s="7">
        <v>25000</v>
      </c>
      <c r="C11" s="7"/>
      <c r="D11" s="7">
        <f>+B11-C11</f>
        <v>25000</v>
      </c>
    </row>
    <row r="12" spans="1:4">
      <c r="A12" s="38" t="s">
        <v>34</v>
      </c>
      <c r="B12" s="5"/>
      <c r="C12" s="5"/>
      <c r="D12" s="7">
        <f>+B12-C12</f>
        <v>0</v>
      </c>
    </row>
    <row r="13" spans="1:4">
      <c r="A13" s="38"/>
      <c r="B13" s="4">
        <f>SUM(B4:B12)</f>
        <v>625709</v>
      </c>
      <c r="C13" s="4">
        <f>SUM(C4:C12)</f>
        <v>235633</v>
      </c>
      <c r="D13" s="4">
        <f>SUM(D4:D12)</f>
        <v>390076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53</v>
      </c>
      <c r="B16" s="11">
        <v>1307.3399999999999</v>
      </c>
      <c r="C16" s="41" t="s">
        <v>15</v>
      </c>
      <c r="D16" s="11">
        <v>1307.3399999999999</v>
      </c>
    </row>
    <row r="17" spans="1:4">
      <c r="A17" s="38" t="s">
        <v>10</v>
      </c>
      <c r="B17" s="8">
        <v>157.12</v>
      </c>
      <c r="C17" s="41" t="s">
        <v>10</v>
      </c>
      <c r="D17" s="8">
        <v>157.12</v>
      </c>
    </row>
    <row r="18" spans="1:4">
      <c r="A18" s="38"/>
      <c r="B18" s="8"/>
      <c r="C18" s="41" t="s">
        <v>27</v>
      </c>
      <c r="D18" s="8">
        <v>261.24</v>
      </c>
    </row>
    <row r="19" spans="1:4">
      <c r="A19" s="38"/>
      <c r="B19" s="8"/>
      <c r="C19" s="41" t="s">
        <v>26</v>
      </c>
      <c r="D19" s="8"/>
    </row>
    <row r="20" spans="1:4" ht="15">
      <c r="A20" s="38" t="s">
        <v>32</v>
      </c>
      <c r="B20" s="8">
        <f>SUM(B16:B19)</f>
        <v>1464.46</v>
      </c>
      <c r="C20" s="41" t="s">
        <v>32</v>
      </c>
      <c r="D20" s="8">
        <f>SUM(D16:D19)</f>
        <v>1725.7</v>
      </c>
    </row>
    <row r="21" spans="1:4">
      <c r="A21" s="38" t="s">
        <v>31</v>
      </c>
      <c r="B21" s="7">
        <f>+B20*655.957</f>
        <v>960622.78821999999</v>
      </c>
      <c r="C21" s="36" t="s">
        <v>31</v>
      </c>
      <c r="D21" s="7">
        <f>+D20*655.957</f>
        <v>1131984.9949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390076</v>
      </c>
      <c r="C24" s="36" t="s">
        <v>24</v>
      </c>
      <c r="D24" s="7">
        <f>+D13</f>
        <v>390076</v>
      </c>
    </row>
    <row r="25" spans="1:4">
      <c r="A25" s="38" t="s">
        <v>6</v>
      </c>
      <c r="B25" s="7">
        <f>+B21+B24</f>
        <v>1350698.78822</v>
      </c>
      <c r="C25" s="36" t="s">
        <v>6</v>
      </c>
      <c r="D25" s="7">
        <f>+D24+D21</f>
        <v>1522060.9949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1307.3399999999999</v>
      </c>
      <c r="C27" s="38" t="s">
        <v>30</v>
      </c>
      <c r="D27" s="8">
        <f>D16</f>
        <v>1307.3399999999999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1033.1656556213381</v>
      </c>
      <c r="C29" s="36" t="s">
        <v>9</v>
      </c>
      <c r="D29" s="35">
        <f>+D25/D27</f>
        <v>1164.242656768706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VSM0015679</v>
      </c>
      <c r="B33" s="10">
        <f>B16*655.957</f>
        <v>857558.82437999989</v>
      </c>
      <c r="C33" s="36" t="s">
        <v>15</v>
      </c>
      <c r="D33" s="10">
        <f>D16*655.957</f>
        <v>857558.82437999989</v>
      </c>
    </row>
    <row r="34" spans="1:4">
      <c r="A34" s="38" t="s">
        <v>10</v>
      </c>
      <c r="B34" s="7">
        <f>B17*655.957</f>
        <v>103063.96384</v>
      </c>
      <c r="C34" s="36" t="s">
        <v>10</v>
      </c>
      <c r="D34" s="7">
        <f>D17*655.957</f>
        <v>103063.96384</v>
      </c>
    </row>
    <row r="35" spans="1:4">
      <c r="A35" s="38"/>
      <c r="B35" s="7"/>
      <c r="C35" s="36" t="s">
        <v>27</v>
      </c>
      <c r="D35" s="7">
        <f>D18*655.957</f>
        <v>171362.20668</v>
      </c>
    </row>
    <row r="36" spans="1:4">
      <c r="A36" s="38"/>
      <c r="B36" s="7"/>
      <c r="C36" s="36" t="s">
        <v>26</v>
      </c>
      <c r="D36" s="7">
        <f>D19*655.957</f>
        <v>0</v>
      </c>
    </row>
    <row r="37" spans="1:4">
      <c r="A37" s="38" t="s">
        <v>25</v>
      </c>
      <c r="B37" s="7">
        <f>SUM(B33:B36)</f>
        <v>960622.78821999987</v>
      </c>
      <c r="C37" s="38" t="s">
        <v>25</v>
      </c>
      <c r="D37" s="7">
        <f>SUM(D33:D36)</f>
        <v>1131984.9948999998</v>
      </c>
    </row>
    <row r="38" spans="1:4">
      <c r="A38" s="38"/>
      <c r="B38" s="7"/>
      <c r="C38" s="36"/>
      <c r="D38" s="7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390076</v>
      </c>
      <c r="C41" s="36" t="s">
        <v>24</v>
      </c>
      <c r="D41" s="7">
        <f>D13</f>
        <v>390076</v>
      </c>
    </row>
    <row r="42" spans="1:4">
      <c r="A42" s="38" t="s">
        <v>6</v>
      </c>
      <c r="B42" s="7">
        <f>+B37+B41</f>
        <v>1350698.78822</v>
      </c>
      <c r="C42" s="36" t="s">
        <v>6</v>
      </c>
      <c r="D42" s="7">
        <f>+D37+D41</f>
        <v>1522060.9948999998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857558.82437999989</v>
      </c>
      <c r="C44" s="38" t="s">
        <v>23</v>
      </c>
      <c r="D44" s="7">
        <f>D33</f>
        <v>857558.82437999989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1.5750508884291776</v>
      </c>
      <c r="C46" s="36" t="s">
        <v>9</v>
      </c>
      <c r="D46" s="35">
        <f>+D42/D44</f>
        <v>1.7748764885026092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1713.6220668000001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1030.6396384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0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1131984.9949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4" s="1" customFormat="1"/>
    <row r="685" s="1" customFormat="1"/>
    <row r="686" s="1" customFormat="1"/>
    <row r="688" s="1" customFormat="1"/>
    <row r="689" s="1" customFormat="1"/>
    <row r="690" s="1" customFormat="1"/>
    <row r="691" s="1" customFormat="1"/>
    <row r="692" s="1" customFormat="1"/>
    <row r="695" s="1" customFormat="1"/>
    <row r="697" s="1" customFormat="1"/>
  </sheetData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8"/>
  <dimension ref="A1:AH680"/>
  <sheetViews>
    <sheetView workbookViewId="0">
      <selection activeCell="E1" sqref="E1:XFD104857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42458</v>
      </c>
    </row>
    <row r="2" spans="1:4" ht="18">
      <c r="A2" s="45" t="s">
        <v>50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15647985</v>
      </c>
      <c r="C4" s="10">
        <v>6675701</v>
      </c>
      <c r="D4" s="10">
        <f>+B4-C4</f>
        <v>8972284</v>
      </c>
    </row>
    <row r="5" spans="1:4">
      <c r="A5" s="38" t="s">
        <v>40</v>
      </c>
      <c r="B5" s="7">
        <v>32597</v>
      </c>
      <c r="C5" s="7"/>
      <c r="D5" s="7">
        <f>+B5-C5</f>
        <v>32597</v>
      </c>
    </row>
    <row r="6" spans="1:4">
      <c r="A6" s="38" t="s">
        <v>39</v>
      </c>
      <c r="B6" s="7">
        <v>650644</v>
      </c>
      <c r="C6" s="7"/>
      <c r="D6" s="7">
        <f>+B6-C6</f>
        <v>650644</v>
      </c>
    </row>
    <row r="7" spans="1:4">
      <c r="A7" s="38" t="s">
        <v>38</v>
      </c>
      <c r="B7" s="7">
        <v>45910</v>
      </c>
      <c r="C7" s="7"/>
      <c r="D7" s="7">
        <f>+B7-C7</f>
        <v>45910</v>
      </c>
    </row>
    <row r="8" spans="1:4">
      <c r="A8" s="38" t="s">
        <v>37</v>
      </c>
      <c r="B8" s="7">
        <v>388576</v>
      </c>
      <c r="C8" s="7">
        <v>59260</v>
      </c>
      <c r="D8" s="7">
        <f>+B8-C8</f>
        <v>329316</v>
      </c>
    </row>
    <row r="9" spans="1:4">
      <c r="A9" s="42" t="s">
        <v>36</v>
      </c>
      <c r="B9" s="47">
        <v>842649</v>
      </c>
      <c r="C9" s="7"/>
      <c r="D9" s="7">
        <f>+B9-C9</f>
        <v>842649</v>
      </c>
    </row>
    <row r="10" spans="1:4">
      <c r="A10" s="38" t="s">
        <v>35</v>
      </c>
      <c r="B10" s="7">
        <v>206500</v>
      </c>
      <c r="C10" s="7">
        <v>31500</v>
      </c>
      <c r="D10" s="7">
        <f>+B10-C10</f>
        <v>175000</v>
      </c>
    </row>
    <row r="11" spans="1:4">
      <c r="A11" s="38" t="s">
        <v>11</v>
      </c>
      <c r="B11" s="7"/>
      <c r="C11" s="7"/>
      <c r="D11" s="7">
        <f>+B11-C11</f>
        <v>0</v>
      </c>
    </row>
    <row r="12" spans="1:4">
      <c r="A12" s="38" t="s">
        <v>34</v>
      </c>
      <c r="B12" s="5">
        <f>25000+5000+96170+55224+5178+48896+200000</f>
        <v>435468</v>
      </c>
      <c r="C12" s="5">
        <f>8424+14670</f>
        <v>23094</v>
      </c>
      <c r="D12" s="7">
        <f>+B12-C12</f>
        <v>412374</v>
      </c>
    </row>
    <row r="13" spans="1:4">
      <c r="A13" s="38"/>
      <c r="B13" s="4">
        <f>SUM(B4:B12)</f>
        <v>18250329</v>
      </c>
      <c r="C13" s="4">
        <f>SUM(C4:C12)</f>
        <v>6789555</v>
      </c>
      <c r="D13" s="4">
        <f>SUM(D4:D12)</f>
        <v>11460774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49</v>
      </c>
      <c r="B16" s="11">
        <f>38985.72+2673.18</f>
        <v>41658.9</v>
      </c>
      <c r="C16" s="41" t="s">
        <v>15</v>
      </c>
      <c r="D16" s="11">
        <v>41658.9</v>
      </c>
    </row>
    <row r="17" spans="1:4">
      <c r="A17" s="38" t="s">
        <v>10</v>
      </c>
      <c r="B17" s="8">
        <f>65.32+1697.41</f>
        <v>1762.73</v>
      </c>
      <c r="C17" s="41" t="s">
        <v>10</v>
      </c>
      <c r="D17" s="8">
        <f>46+1583.6</f>
        <v>1629.6</v>
      </c>
    </row>
    <row r="18" spans="1:4">
      <c r="A18" s="38"/>
      <c r="B18" s="8"/>
      <c r="C18" s="41" t="s">
        <v>27</v>
      </c>
      <c r="D18" s="8">
        <v>7962.91</v>
      </c>
    </row>
    <row r="19" spans="1:4">
      <c r="A19" s="38"/>
      <c r="B19" s="8"/>
      <c r="C19" s="41" t="s">
        <v>26</v>
      </c>
      <c r="D19" s="8">
        <v>133.13</v>
      </c>
    </row>
    <row r="20" spans="1:4" ht="15">
      <c r="A20" s="38" t="s">
        <v>32</v>
      </c>
      <c r="B20" s="8">
        <f>SUM(B16:B19)</f>
        <v>43421.630000000005</v>
      </c>
      <c r="C20" s="41" t="s">
        <v>32</v>
      </c>
      <c r="D20" s="8">
        <f>SUM(D16:D19)</f>
        <v>51384.54</v>
      </c>
    </row>
    <row r="21" spans="1:4">
      <c r="A21" s="38" t="s">
        <v>31</v>
      </c>
      <c r="B21" s="7">
        <f>+B20*655.957</f>
        <v>28482722.149910003</v>
      </c>
      <c r="C21" s="36" t="s">
        <v>31</v>
      </c>
      <c r="D21" s="7">
        <f>+D20*655.957</f>
        <v>33706048.704779997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11460774</v>
      </c>
      <c r="C24" s="36" t="s">
        <v>24</v>
      </c>
      <c r="D24" s="7">
        <f>+D13</f>
        <v>11460774</v>
      </c>
    </row>
    <row r="25" spans="1:4">
      <c r="A25" s="38" t="s">
        <v>6</v>
      </c>
      <c r="B25" s="7">
        <f>+B21+B24</f>
        <v>39943496.149910003</v>
      </c>
      <c r="C25" s="36" t="s">
        <v>6</v>
      </c>
      <c r="D25" s="7">
        <f>+D24+D21</f>
        <v>45166822.704779997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41658.9</v>
      </c>
      <c r="C27" s="38" t="s">
        <v>30</v>
      </c>
      <c r="D27" s="8">
        <f>D16</f>
        <v>41658.9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958.82263213647025</v>
      </c>
      <c r="C29" s="36" t="s">
        <v>9</v>
      </c>
      <c r="D29" s="35">
        <f>+D25/D27</f>
        <v>1084.2058408834605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VSM0015643-15644</v>
      </c>
      <c r="B33" s="10">
        <f>B16*655.957</f>
        <v>27326447.067299999</v>
      </c>
      <c r="C33" s="36" t="s">
        <v>15</v>
      </c>
      <c r="D33" s="10">
        <f>D16*655.957</f>
        <v>27326447.067299999</v>
      </c>
    </row>
    <row r="34" spans="1:4">
      <c r="A34" s="38" t="s">
        <v>10</v>
      </c>
      <c r="B34" s="7">
        <f>B17*655.957</f>
        <v>1156275.0826099999</v>
      </c>
      <c r="C34" s="36" t="s">
        <v>10</v>
      </c>
      <c r="D34" s="7">
        <f>D17*655.957</f>
        <v>1068947.5271999999</v>
      </c>
    </row>
    <row r="35" spans="1:4">
      <c r="A35" s="38"/>
      <c r="B35" s="7"/>
      <c r="C35" s="36" t="s">
        <v>27</v>
      </c>
      <c r="D35" s="7">
        <f>D18*655.957</f>
        <v>5223326.5548700001</v>
      </c>
    </row>
    <row r="36" spans="1:4">
      <c r="A36" s="38"/>
      <c r="B36" s="7"/>
      <c r="C36" s="36" t="s">
        <v>26</v>
      </c>
      <c r="D36" s="7">
        <f>D19*655.957</f>
        <v>87327.555410000001</v>
      </c>
    </row>
    <row r="37" spans="1:4">
      <c r="A37" s="38" t="s">
        <v>25</v>
      </c>
      <c r="B37" s="7">
        <f>SUM(B33:B36)</f>
        <v>28482722.149909999</v>
      </c>
      <c r="C37" s="38" t="s">
        <v>25</v>
      </c>
      <c r="D37" s="7">
        <f>SUM(D33:D36)</f>
        <v>33706048.704779997</v>
      </c>
    </row>
    <row r="38" spans="1:4" s="48" customFormat="1">
      <c r="A38" s="54"/>
      <c r="B38" s="50"/>
      <c r="C38" s="53"/>
      <c r="D38" s="50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11460774</v>
      </c>
      <c r="C41" s="36" t="s">
        <v>24</v>
      </c>
      <c r="D41" s="7">
        <f>D13</f>
        <v>11460774</v>
      </c>
    </row>
    <row r="42" spans="1:4">
      <c r="A42" s="38" t="s">
        <v>6</v>
      </c>
      <c r="B42" s="7">
        <f>+B37+B41</f>
        <v>39943496.149910003</v>
      </c>
      <c r="C42" s="36" t="s">
        <v>6</v>
      </c>
      <c r="D42" s="7">
        <f>+D37+D41</f>
        <v>45166822.704779997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27326447.067299999</v>
      </c>
      <c r="C44" s="38" t="s">
        <v>23</v>
      </c>
      <c r="D44" s="7">
        <f>D33</f>
        <v>27326447.067299999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1.4617156797419195</v>
      </c>
      <c r="C46" s="36" t="s">
        <v>9</v>
      </c>
      <c r="D46" s="35">
        <f>+D42/D44</f>
        <v>1.652861149257437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52233.265548700001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10689.475272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873.27555410000002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33706048.704779997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83" spans="2:4" s="48" customFormat="1">
      <c r="B283" s="49"/>
      <c r="C283" s="49"/>
      <c r="D283" s="49"/>
    </row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2" s="1" customFormat="1"/>
    <row r="443" s="1" customFormat="1"/>
    <row r="444" s="1" customFormat="1"/>
    <row r="445" s="1" customFormat="1"/>
    <row r="446" s="1" customFormat="1"/>
    <row r="449" s="1" customFormat="1"/>
    <row r="451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AF697"/>
  <sheetViews>
    <sheetView workbookViewId="0">
      <selection activeCell="E1" sqref="E1:XFD104857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40320</v>
      </c>
    </row>
    <row r="2" spans="1:4" ht="18">
      <c r="A2" s="45" t="s">
        <v>52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8970288</v>
      </c>
      <c r="C4" s="10">
        <v>3826877</v>
      </c>
      <c r="D4" s="10">
        <f>+B4-C4</f>
        <v>5143411</v>
      </c>
    </row>
    <row r="5" spans="1:4">
      <c r="A5" s="38" t="s">
        <v>40</v>
      </c>
      <c r="B5" s="7">
        <v>18856</v>
      </c>
      <c r="C5" s="7"/>
      <c r="D5" s="7">
        <f>+B5-C5</f>
        <v>18856</v>
      </c>
    </row>
    <row r="6" spans="1:4">
      <c r="A6" s="38" t="s">
        <v>39</v>
      </c>
      <c r="B6" s="7">
        <v>457918</v>
      </c>
      <c r="C6" s="7"/>
      <c r="D6" s="7">
        <f>+B6-C6</f>
        <v>457918</v>
      </c>
    </row>
    <row r="7" spans="1:4">
      <c r="A7" s="38" t="s">
        <v>38</v>
      </c>
      <c r="B7" s="7">
        <v>26766</v>
      </c>
      <c r="C7" s="7"/>
      <c r="D7" s="7">
        <f>+B7-C7</f>
        <v>26766</v>
      </c>
    </row>
    <row r="8" spans="1:4">
      <c r="A8" s="38" t="s">
        <v>37</v>
      </c>
      <c r="B8" s="7"/>
      <c r="C8" s="7"/>
      <c r="D8" s="7">
        <f>+B8-C8</f>
        <v>0</v>
      </c>
    </row>
    <row r="9" spans="1:4">
      <c r="A9" s="38" t="s">
        <v>37</v>
      </c>
      <c r="B9" s="7"/>
      <c r="C9" s="7"/>
      <c r="D9" s="7">
        <f>+B9-C9</f>
        <v>0</v>
      </c>
    </row>
    <row r="10" spans="1:4">
      <c r="A10" s="38" t="s">
        <v>35</v>
      </c>
      <c r="B10" s="7">
        <v>367214</v>
      </c>
      <c r="C10" s="7">
        <v>56016</v>
      </c>
      <c r="D10" s="7">
        <f>+B10-C10</f>
        <v>311198</v>
      </c>
    </row>
    <row r="11" spans="1:4">
      <c r="A11" s="38" t="s">
        <v>11</v>
      </c>
      <c r="B11" s="7">
        <f>25000+55000+5000+28285</f>
        <v>113285</v>
      </c>
      <c r="C11" s="7"/>
      <c r="D11" s="7">
        <f>+B11-C11</f>
        <v>113285</v>
      </c>
    </row>
    <row r="12" spans="1:4">
      <c r="A12" s="38" t="s">
        <v>34</v>
      </c>
      <c r="B12" s="5"/>
      <c r="C12" s="5"/>
      <c r="D12" s="7">
        <f>+B12-C12</f>
        <v>0</v>
      </c>
    </row>
    <row r="13" spans="1:4">
      <c r="A13" s="38"/>
      <c r="B13" s="4">
        <f>SUM(B4:B12)</f>
        <v>9954327</v>
      </c>
      <c r="C13" s="4">
        <f>SUM(C4:C12)</f>
        <v>3882893</v>
      </c>
      <c r="D13" s="4">
        <f>SUM(D4:D12)</f>
        <v>6071434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51</v>
      </c>
      <c r="B16" s="11">
        <v>22852.27</v>
      </c>
      <c r="C16" s="41" t="s">
        <v>15</v>
      </c>
      <c r="D16" s="11">
        <v>22852.27</v>
      </c>
    </row>
    <row r="17" spans="1:4">
      <c r="A17" s="38" t="s">
        <v>10</v>
      </c>
      <c r="B17" s="8">
        <v>2038.73</v>
      </c>
      <c r="C17" s="41" t="s">
        <v>10</v>
      </c>
      <c r="D17" s="8">
        <v>2038.73</v>
      </c>
    </row>
    <row r="18" spans="1:4">
      <c r="A18" s="38"/>
      <c r="B18" s="8"/>
      <c r="C18" s="41" t="s">
        <v>27</v>
      </c>
      <c r="D18" s="8">
        <v>4570.45</v>
      </c>
    </row>
    <row r="19" spans="1:4">
      <c r="A19" s="38"/>
      <c r="B19" s="8"/>
      <c r="C19" s="41" t="s">
        <v>26</v>
      </c>
      <c r="D19" s="8"/>
    </row>
    <row r="20" spans="1:4" ht="15">
      <c r="A20" s="38" t="s">
        <v>32</v>
      </c>
      <c r="B20" s="8">
        <f>SUM(B16:B19)</f>
        <v>24891</v>
      </c>
      <c r="C20" s="41" t="s">
        <v>32</v>
      </c>
      <c r="D20" s="8">
        <f>SUM(D16:D19)</f>
        <v>29461.45</v>
      </c>
    </row>
    <row r="21" spans="1:4">
      <c r="A21" s="38" t="s">
        <v>31</v>
      </c>
      <c r="B21" s="7">
        <f>+B20*655.957</f>
        <v>16327425.686999999</v>
      </c>
      <c r="C21" s="36" t="s">
        <v>31</v>
      </c>
      <c r="D21" s="7">
        <f>+D20*655.957</f>
        <v>19325444.357650001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6071434</v>
      </c>
      <c r="C24" s="36" t="s">
        <v>24</v>
      </c>
      <c r="D24" s="7">
        <f>+D13</f>
        <v>6071434</v>
      </c>
    </row>
    <row r="25" spans="1:4">
      <c r="A25" s="38" t="s">
        <v>6</v>
      </c>
      <c r="B25" s="7">
        <f>+B21+B24</f>
        <v>22398859.686999999</v>
      </c>
      <c r="C25" s="36" t="s">
        <v>6</v>
      </c>
      <c r="D25" s="7">
        <f>+D24+D21</f>
        <v>25396878.357650001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22852.27</v>
      </c>
      <c r="C27" s="38" t="s">
        <v>30</v>
      </c>
      <c r="D27" s="8">
        <f>D16</f>
        <v>22852.27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980.15906896776551</v>
      </c>
      <c r="C29" s="36" t="s">
        <v>9</v>
      </c>
      <c r="D29" s="35">
        <f>+D25/D27</f>
        <v>1111.350354150813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VSM0015681</v>
      </c>
      <c r="B33" s="10">
        <f>B16*655.957</f>
        <v>14990106.47239</v>
      </c>
      <c r="C33" s="36" t="s">
        <v>15</v>
      </c>
      <c r="D33" s="10">
        <f>D16*655.957</f>
        <v>14990106.47239</v>
      </c>
    </row>
    <row r="34" spans="1:4">
      <c r="A34" s="38" t="s">
        <v>10</v>
      </c>
      <c r="B34" s="7">
        <f>B17*655.957</f>
        <v>1337319.2146099999</v>
      </c>
      <c r="C34" s="36" t="s">
        <v>10</v>
      </c>
      <c r="D34" s="7">
        <f>D17*655.957</f>
        <v>1337319.2146099999</v>
      </c>
    </row>
    <row r="35" spans="1:4">
      <c r="A35" s="38"/>
      <c r="B35" s="7"/>
      <c r="C35" s="36" t="s">
        <v>27</v>
      </c>
      <c r="D35" s="7">
        <f>D18*655.957</f>
        <v>2998018.6706499998</v>
      </c>
    </row>
    <row r="36" spans="1:4">
      <c r="A36" s="38"/>
      <c r="B36" s="7"/>
      <c r="C36" s="36" t="s">
        <v>26</v>
      </c>
      <c r="D36" s="7">
        <f>D19*655.957</f>
        <v>0</v>
      </c>
    </row>
    <row r="37" spans="1:4">
      <c r="A37" s="38" t="s">
        <v>25</v>
      </c>
      <c r="B37" s="7">
        <f>SUM(B33:B36)</f>
        <v>16327425.686999999</v>
      </c>
      <c r="C37" s="38" t="s">
        <v>25</v>
      </c>
      <c r="D37" s="7">
        <f>SUM(D33:D36)</f>
        <v>19325444.357649997</v>
      </c>
    </row>
    <row r="38" spans="1:4">
      <c r="A38" s="38"/>
      <c r="B38" s="7"/>
      <c r="C38" s="36"/>
      <c r="D38" s="7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6071434</v>
      </c>
      <c r="C41" s="36" t="s">
        <v>24</v>
      </c>
      <c r="D41" s="7">
        <f>D13</f>
        <v>6071434</v>
      </c>
    </row>
    <row r="42" spans="1:4">
      <c r="A42" s="38" t="s">
        <v>6</v>
      </c>
      <c r="B42" s="7">
        <f>+B37+B41</f>
        <v>22398859.686999999</v>
      </c>
      <c r="C42" s="36" t="s">
        <v>6</v>
      </c>
      <c r="D42" s="7">
        <f>+D37+D41</f>
        <v>25396878.357649997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14990106.47239</v>
      </c>
      <c r="C44" s="38" t="s">
        <v>23</v>
      </c>
      <c r="D44" s="7">
        <f>D33</f>
        <v>14990106.47239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1.49424286800471</v>
      </c>
      <c r="C46" s="36" t="s">
        <v>9</v>
      </c>
      <c r="D46" s="35">
        <f>+D42/D44</f>
        <v>1.6942426929673942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29980.186706499997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13373.192146099998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0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19325444.357650001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4" s="1" customFormat="1"/>
    <row r="685" s="1" customFormat="1"/>
    <row r="686" s="1" customFormat="1"/>
    <row r="688" s="1" customFormat="1"/>
    <row r="689" s="1" customFormat="1"/>
    <row r="690" s="1" customFormat="1"/>
    <row r="691" s="1" customFormat="1"/>
    <row r="692" s="1" customFormat="1"/>
    <row r="695" s="1" customFormat="1"/>
    <row r="697" s="1" customFormat="1"/>
  </sheetData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AH697"/>
  <sheetViews>
    <sheetView workbookViewId="0">
      <selection activeCell="E1" sqref="E1:XFD104857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42458</v>
      </c>
    </row>
    <row r="2" spans="1:4" ht="18">
      <c r="A2" s="45" t="s">
        <v>50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15647985</v>
      </c>
      <c r="C4" s="10">
        <v>6675701</v>
      </c>
      <c r="D4" s="10">
        <f>+B4-C4</f>
        <v>8972284</v>
      </c>
    </row>
    <row r="5" spans="1:4">
      <c r="A5" s="38" t="s">
        <v>40</v>
      </c>
      <c r="B5" s="7">
        <v>32597</v>
      </c>
      <c r="C5" s="7"/>
      <c r="D5" s="7">
        <f>+B5-C5</f>
        <v>32597</v>
      </c>
    </row>
    <row r="6" spans="1:4">
      <c r="A6" s="38" t="s">
        <v>39</v>
      </c>
      <c r="B6" s="7">
        <v>650644</v>
      </c>
      <c r="C6" s="7"/>
      <c r="D6" s="7">
        <f>+B6-C6</f>
        <v>650644</v>
      </c>
    </row>
    <row r="7" spans="1:4">
      <c r="A7" s="38" t="s">
        <v>38</v>
      </c>
      <c r="B7" s="7">
        <v>45910</v>
      </c>
      <c r="C7" s="7"/>
      <c r="D7" s="7">
        <f>+B7-C7</f>
        <v>45910</v>
      </c>
    </row>
    <row r="8" spans="1:4">
      <c r="A8" s="38" t="s">
        <v>37</v>
      </c>
      <c r="B8" s="7">
        <v>388576</v>
      </c>
      <c r="C8" s="7">
        <v>59260</v>
      </c>
      <c r="D8" s="7">
        <f>+B8-C8</f>
        <v>329316</v>
      </c>
    </row>
    <row r="9" spans="1:4">
      <c r="A9" s="42" t="s">
        <v>36</v>
      </c>
      <c r="B9" s="47">
        <v>842649</v>
      </c>
      <c r="C9" s="7"/>
      <c r="D9" s="7">
        <f>+B9-C9</f>
        <v>842649</v>
      </c>
    </row>
    <row r="10" spans="1:4">
      <c r="A10" s="38" t="s">
        <v>35</v>
      </c>
      <c r="B10" s="7">
        <v>206500</v>
      </c>
      <c r="C10" s="7">
        <v>31500</v>
      </c>
      <c r="D10" s="7">
        <f>+B10-C10</f>
        <v>175000</v>
      </c>
    </row>
    <row r="11" spans="1:4">
      <c r="A11" s="38" t="s">
        <v>11</v>
      </c>
      <c r="B11" s="7"/>
      <c r="C11" s="7"/>
      <c r="D11" s="7">
        <f>+B11-C11</f>
        <v>0</v>
      </c>
    </row>
    <row r="12" spans="1:4">
      <c r="A12" s="38" t="s">
        <v>34</v>
      </c>
      <c r="B12" s="5">
        <f>25000+5000+96170+55224+5178+48896+200000</f>
        <v>435468</v>
      </c>
      <c r="C12" s="5">
        <f>8424+14670</f>
        <v>23094</v>
      </c>
      <c r="D12" s="7">
        <f>+B12-C12</f>
        <v>412374</v>
      </c>
    </row>
    <row r="13" spans="1:4">
      <c r="A13" s="38"/>
      <c r="B13" s="4">
        <f>SUM(B4:B12)</f>
        <v>18250329</v>
      </c>
      <c r="C13" s="4">
        <f>SUM(C4:C12)</f>
        <v>6789555</v>
      </c>
      <c r="D13" s="4">
        <f>SUM(D4:D12)</f>
        <v>11460774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49</v>
      </c>
      <c r="B16" s="11">
        <f>38985.72+2673.18</f>
        <v>41658.9</v>
      </c>
      <c r="C16" s="41" t="s">
        <v>15</v>
      </c>
      <c r="D16" s="11">
        <v>41658.9</v>
      </c>
    </row>
    <row r="17" spans="1:4">
      <c r="A17" s="38" t="s">
        <v>10</v>
      </c>
      <c r="B17" s="8">
        <f>65.32+1697.41</f>
        <v>1762.73</v>
      </c>
      <c r="C17" s="41" t="s">
        <v>10</v>
      </c>
      <c r="D17" s="8">
        <f>46+1583.6</f>
        <v>1629.6</v>
      </c>
    </row>
    <row r="18" spans="1:4">
      <c r="A18" s="38"/>
      <c r="B18" s="8"/>
      <c r="C18" s="41" t="s">
        <v>27</v>
      </c>
      <c r="D18" s="8">
        <v>7962.91</v>
      </c>
    </row>
    <row r="19" spans="1:4">
      <c r="A19" s="38"/>
      <c r="B19" s="8"/>
      <c r="C19" s="41" t="s">
        <v>26</v>
      </c>
      <c r="D19" s="8">
        <v>133.13</v>
      </c>
    </row>
    <row r="20" spans="1:4" ht="15">
      <c r="A20" s="38" t="s">
        <v>32</v>
      </c>
      <c r="B20" s="8">
        <f>SUM(B16:B19)</f>
        <v>43421.630000000005</v>
      </c>
      <c r="C20" s="41" t="s">
        <v>32</v>
      </c>
      <c r="D20" s="8">
        <f>SUM(D16:D19)</f>
        <v>51384.54</v>
      </c>
    </row>
    <row r="21" spans="1:4">
      <c r="A21" s="38" t="s">
        <v>31</v>
      </c>
      <c r="B21" s="7">
        <f>+B20*655.957</f>
        <v>28482722.149910003</v>
      </c>
      <c r="C21" s="36" t="s">
        <v>31</v>
      </c>
      <c r="D21" s="7">
        <f>+D20*655.957</f>
        <v>33706048.704779997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11460774</v>
      </c>
      <c r="C24" s="36" t="s">
        <v>24</v>
      </c>
      <c r="D24" s="7">
        <f>+D13</f>
        <v>11460774</v>
      </c>
    </row>
    <row r="25" spans="1:4">
      <c r="A25" s="38" t="s">
        <v>6</v>
      </c>
      <c r="B25" s="7">
        <f>+B21+B24</f>
        <v>39943496.149910003</v>
      </c>
      <c r="C25" s="36" t="s">
        <v>6</v>
      </c>
      <c r="D25" s="7">
        <f>+D24+D21</f>
        <v>45166822.704779997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41658.9</v>
      </c>
      <c r="C27" s="38" t="s">
        <v>30</v>
      </c>
      <c r="D27" s="8">
        <f>D16</f>
        <v>41658.9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958.82263213647025</v>
      </c>
      <c r="C29" s="36" t="s">
        <v>9</v>
      </c>
      <c r="D29" s="35">
        <f>+D25/D27</f>
        <v>1084.2058408834605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VSM0015643-15644</v>
      </c>
      <c r="B33" s="10">
        <f>B16*655.957</f>
        <v>27326447.067299999</v>
      </c>
      <c r="C33" s="36" t="s">
        <v>15</v>
      </c>
      <c r="D33" s="10">
        <f>D16*655.957</f>
        <v>27326447.067299999</v>
      </c>
    </row>
    <row r="34" spans="1:4">
      <c r="A34" s="38" t="s">
        <v>10</v>
      </c>
      <c r="B34" s="7">
        <f>B17*655.957</f>
        <v>1156275.0826099999</v>
      </c>
      <c r="C34" s="36" t="s">
        <v>10</v>
      </c>
      <c r="D34" s="7">
        <f>D17*655.957</f>
        <v>1068947.5271999999</v>
      </c>
    </row>
    <row r="35" spans="1:4">
      <c r="A35" s="38"/>
      <c r="B35" s="7"/>
      <c r="C35" s="36" t="s">
        <v>27</v>
      </c>
      <c r="D35" s="7">
        <f>D18*655.957</f>
        <v>5223326.5548700001</v>
      </c>
    </row>
    <row r="36" spans="1:4">
      <c r="A36" s="38"/>
      <c r="B36" s="7"/>
      <c r="C36" s="36" t="s">
        <v>26</v>
      </c>
      <c r="D36" s="7">
        <f>D19*655.957</f>
        <v>87327.555410000001</v>
      </c>
    </row>
    <row r="37" spans="1:4">
      <c r="A37" s="38" t="s">
        <v>25</v>
      </c>
      <c r="B37" s="7">
        <f>SUM(B33:B36)</f>
        <v>28482722.149909999</v>
      </c>
      <c r="C37" s="38" t="s">
        <v>25</v>
      </c>
      <c r="D37" s="7">
        <f>SUM(D33:D36)</f>
        <v>33706048.704779997</v>
      </c>
    </row>
    <row r="38" spans="1:4" s="48" customFormat="1">
      <c r="A38" s="54"/>
      <c r="B38" s="50"/>
      <c r="C38" s="53"/>
      <c r="D38" s="50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11460774</v>
      </c>
      <c r="C41" s="36" t="s">
        <v>24</v>
      </c>
      <c r="D41" s="7">
        <f>D13</f>
        <v>11460774</v>
      </c>
    </row>
    <row r="42" spans="1:4">
      <c r="A42" s="38" t="s">
        <v>6</v>
      </c>
      <c r="B42" s="7">
        <f>+B37+B41</f>
        <v>39943496.149910003</v>
      </c>
      <c r="C42" s="36" t="s">
        <v>6</v>
      </c>
      <c r="D42" s="7">
        <f>+D37+D41</f>
        <v>45166822.704779997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27326447.067299999</v>
      </c>
      <c r="C44" s="38" t="s">
        <v>23</v>
      </c>
      <c r="D44" s="7">
        <f>D33</f>
        <v>27326447.067299999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1.4617156797419195</v>
      </c>
      <c r="C46" s="36" t="s">
        <v>9</v>
      </c>
      <c r="D46" s="35">
        <f>+D42/D44</f>
        <v>1.652861149257437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52233.265548700001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10689.475272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873.27555410000002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33706048.704779997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83" spans="2:4" s="48" customFormat="1">
      <c r="B283" s="49"/>
      <c r="C283" s="49"/>
      <c r="D283" s="49"/>
    </row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4" s="1" customFormat="1"/>
    <row r="685" s="1" customFormat="1"/>
    <row r="686" s="1" customFormat="1"/>
    <row r="688" s="1" customFormat="1"/>
    <row r="689" s="1" customFormat="1"/>
    <row r="690" s="1" customFormat="1"/>
    <row r="691" s="1" customFormat="1"/>
    <row r="692" s="1" customFormat="1"/>
    <row r="695" s="1" customFormat="1"/>
    <row r="697" s="1" customFormat="1"/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8"/>
  <dimension ref="A1:AF695"/>
  <sheetViews>
    <sheetView workbookViewId="0">
      <selection activeCell="E1" sqref="E1:XFD104857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42487</v>
      </c>
    </row>
    <row r="2" spans="1:4" ht="18">
      <c r="A2" s="45" t="s">
        <v>48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21494211</v>
      </c>
      <c r="C4" s="10">
        <v>9179827</v>
      </c>
      <c r="D4" s="10">
        <f>+B4-C4</f>
        <v>12314384</v>
      </c>
    </row>
    <row r="5" spans="1:4">
      <c r="A5" s="38" t="s">
        <v>40</v>
      </c>
      <c r="B5" s="7">
        <v>44397</v>
      </c>
      <c r="C5" s="7"/>
      <c r="D5" s="7">
        <f>+B5-C5</f>
        <v>44397</v>
      </c>
    </row>
    <row r="6" spans="1:4">
      <c r="A6" s="38" t="s">
        <v>39</v>
      </c>
      <c r="B6" s="7">
        <v>704270</v>
      </c>
      <c r="C6" s="7"/>
      <c r="D6" s="7">
        <f>+B6-C6</f>
        <v>704270</v>
      </c>
    </row>
    <row r="7" spans="1:4">
      <c r="A7" s="38" t="s">
        <v>38</v>
      </c>
      <c r="B7" s="7">
        <v>62776</v>
      </c>
      <c r="C7" s="7"/>
      <c r="D7" s="7">
        <f>+B7-C7</f>
        <v>62776</v>
      </c>
    </row>
    <row r="8" spans="1:4">
      <c r="A8" s="42" t="s">
        <v>36</v>
      </c>
      <c r="B8" s="47">
        <v>1162634</v>
      </c>
      <c r="C8" s="7"/>
      <c r="D8" s="7">
        <f>+B8-C8</f>
        <v>1162634</v>
      </c>
    </row>
    <row r="9" spans="1:4">
      <c r="A9" s="38" t="s">
        <v>37</v>
      </c>
      <c r="B9" s="7">
        <v>393657</v>
      </c>
      <c r="C9" s="7">
        <v>59348</v>
      </c>
      <c r="D9" s="7">
        <f>+B9-C9</f>
        <v>334309</v>
      </c>
    </row>
    <row r="10" spans="1:4">
      <c r="A10" s="38" t="s">
        <v>35</v>
      </c>
      <c r="B10" s="7">
        <v>206500</v>
      </c>
      <c r="C10" s="7">
        <v>31500</v>
      </c>
      <c r="D10" s="7">
        <f>+B10-C10</f>
        <v>175000</v>
      </c>
    </row>
    <row r="11" spans="1:4">
      <c r="A11" s="38" t="s">
        <v>11</v>
      </c>
      <c r="B11" s="7">
        <f>25000+5000+96170+64428+82600+38409+66595</f>
        <v>378202</v>
      </c>
      <c r="C11" s="7">
        <f>14670+9828+12600+5859</f>
        <v>42957</v>
      </c>
      <c r="D11" s="7">
        <f>+B11-C11</f>
        <v>335245</v>
      </c>
    </row>
    <row r="12" spans="1:4">
      <c r="A12" s="38" t="s">
        <v>34</v>
      </c>
      <c r="B12" s="5">
        <v>200000</v>
      </c>
      <c r="C12" s="5"/>
      <c r="D12" s="7">
        <f>+B12-C12</f>
        <v>200000</v>
      </c>
    </row>
    <row r="13" spans="1:4">
      <c r="A13" s="38"/>
      <c r="B13" s="4">
        <f>SUM(B4:B12)</f>
        <v>24646647</v>
      </c>
      <c r="C13" s="4">
        <f>SUM(C4:C12)</f>
        <v>9313632</v>
      </c>
      <c r="D13" s="4">
        <f>SUM(D4:D12)</f>
        <v>15333015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47</v>
      </c>
      <c r="B16" s="11">
        <v>57180.92</v>
      </c>
      <c r="C16" s="41" t="s">
        <v>15</v>
      </c>
      <c r="D16" s="11">
        <v>57180.92</v>
      </c>
    </row>
    <row r="17" spans="1:4">
      <c r="A17" s="38" t="s">
        <v>10</v>
      </c>
      <c r="B17" s="8">
        <v>2565.54</v>
      </c>
      <c r="C17" s="41" t="s">
        <v>10</v>
      </c>
      <c r="D17" s="8">
        <f>46+2335.81</f>
        <v>2381.81</v>
      </c>
    </row>
    <row r="18" spans="1:4">
      <c r="A18" s="38"/>
      <c r="B18" s="8"/>
      <c r="C18" s="41" t="s">
        <v>27</v>
      </c>
      <c r="D18" s="8">
        <v>11150.5</v>
      </c>
    </row>
    <row r="19" spans="1:4">
      <c r="A19" s="38"/>
      <c r="B19" s="8"/>
      <c r="C19" s="41" t="s">
        <v>26</v>
      </c>
      <c r="D19" s="8">
        <v>183.73</v>
      </c>
    </row>
    <row r="20" spans="1:4" ht="15">
      <c r="A20" s="38" t="s">
        <v>32</v>
      </c>
      <c r="B20" s="8">
        <f>SUM(B16:B19)</f>
        <v>59746.46</v>
      </c>
      <c r="C20" s="41" t="s">
        <v>32</v>
      </c>
      <c r="D20" s="8">
        <f>SUM(D16:D19)</f>
        <v>70896.959999999992</v>
      </c>
    </row>
    <row r="21" spans="1:4">
      <c r="A21" s="38" t="s">
        <v>31</v>
      </c>
      <c r="B21" s="7">
        <f>+B20*655.957</f>
        <v>39191108.662220001</v>
      </c>
      <c r="C21" s="36" t="s">
        <v>31</v>
      </c>
      <c r="D21" s="7">
        <f>+D20*655.957</f>
        <v>46505357.190719992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15333015</v>
      </c>
      <c r="C24" s="36" t="s">
        <v>24</v>
      </c>
      <c r="D24" s="7">
        <f>+D13</f>
        <v>15333015</v>
      </c>
    </row>
    <row r="25" spans="1:4">
      <c r="A25" s="38" t="s">
        <v>6</v>
      </c>
      <c r="B25" s="7">
        <f>+B21+B24</f>
        <v>54524123.662220001</v>
      </c>
      <c r="C25" s="36" t="s">
        <v>6</v>
      </c>
      <c r="D25" s="7">
        <f>+D24+D21</f>
        <v>61838372.190719992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57180.92</v>
      </c>
      <c r="C27" s="38" t="s">
        <v>30</v>
      </c>
      <c r="D27" s="8">
        <f>D16</f>
        <v>57180.92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953.53701308443453</v>
      </c>
      <c r="C29" s="36" t="s">
        <v>9</v>
      </c>
      <c r="D29" s="35">
        <f>+D25/D27</f>
        <v>1081.451158720776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VSM0015604</v>
      </c>
      <c r="B33" s="10">
        <f>B16*655.957</f>
        <v>37508224.740439996</v>
      </c>
      <c r="C33" s="36" t="s">
        <v>15</v>
      </c>
      <c r="D33" s="10">
        <f>D16*655.957</f>
        <v>37508224.740439996</v>
      </c>
    </row>
    <row r="34" spans="1:4">
      <c r="A34" s="38" t="s">
        <v>10</v>
      </c>
      <c r="B34" s="7">
        <f>B17*655.957</f>
        <v>1682883.92178</v>
      </c>
      <c r="C34" s="36" t="s">
        <v>10</v>
      </c>
      <c r="D34" s="7">
        <f>D17*655.957</f>
        <v>1562364.9421699999</v>
      </c>
    </row>
    <row r="35" spans="1:4">
      <c r="A35" s="38"/>
      <c r="B35" s="7"/>
      <c r="C35" s="36" t="s">
        <v>27</v>
      </c>
      <c r="D35" s="7">
        <f>D18*655.957</f>
        <v>7314248.5285</v>
      </c>
    </row>
    <row r="36" spans="1:4">
      <c r="A36" s="38"/>
      <c r="B36" s="7"/>
      <c r="C36" s="36" t="s">
        <v>26</v>
      </c>
      <c r="D36" s="7">
        <f>D19*655.957</f>
        <v>120518.97960999999</v>
      </c>
    </row>
    <row r="37" spans="1:4">
      <c r="A37" s="38" t="s">
        <v>25</v>
      </c>
      <c r="B37" s="7">
        <f>SUM(B33:B36)</f>
        <v>39191108.662219994</v>
      </c>
      <c r="C37" s="38" t="s">
        <v>25</v>
      </c>
      <c r="D37" s="7">
        <f>SUM(D33:D36)</f>
        <v>46505357.190719999</v>
      </c>
    </row>
    <row r="38" spans="1:4">
      <c r="A38" s="38"/>
      <c r="B38" s="7"/>
      <c r="C38" s="36"/>
      <c r="D38" s="7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15333015</v>
      </c>
      <c r="C41" s="36" t="s">
        <v>24</v>
      </c>
      <c r="D41" s="7">
        <f>D13</f>
        <v>15333015</v>
      </c>
    </row>
    <row r="42" spans="1:4">
      <c r="A42" s="38" t="s">
        <v>6</v>
      </c>
      <c r="B42" s="7">
        <f>+B37+B41</f>
        <v>54524123.662219994</v>
      </c>
      <c r="C42" s="36" t="s">
        <v>6</v>
      </c>
      <c r="D42" s="7">
        <f>+D37+D41</f>
        <v>61838372.190719999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37508224.740439996</v>
      </c>
      <c r="C44" s="38" t="s">
        <v>23</v>
      </c>
      <c r="D44" s="7">
        <f>D33</f>
        <v>37508224.740439996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1.4536578054421776</v>
      </c>
      <c r="C46" s="36" t="s">
        <v>9</v>
      </c>
      <c r="D46" s="35">
        <f>+D42/D44</f>
        <v>1.6486616633724103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73142.485285000002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15623.6494217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1205.1897961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46505357.190719992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4" s="1" customFormat="1"/>
    <row r="686" s="1" customFormat="1"/>
    <row r="687" s="1" customFormat="1"/>
    <row r="688" s="1" customFormat="1"/>
    <row r="689" s="1" customFormat="1"/>
    <row r="690" s="1" customFormat="1"/>
    <row r="693" s="1" customFormat="1"/>
    <row r="695" s="1" customFormat="1"/>
  </sheetData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6"/>
  <dimension ref="A1:AF697"/>
  <sheetViews>
    <sheetView workbookViewId="0">
      <selection activeCell="E1" sqref="E1:XFD104857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42487</v>
      </c>
    </row>
    <row r="2" spans="1:4" ht="18">
      <c r="A2" s="45" t="s">
        <v>48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21494211</v>
      </c>
      <c r="C4" s="10">
        <v>9179827</v>
      </c>
      <c r="D4" s="10">
        <f>+B4-C4</f>
        <v>12314384</v>
      </c>
    </row>
    <row r="5" spans="1:4">
      <c r="A5" s="38" t="s">
        <v>40</v>
      </c>
      <c r="B5" s="7">
        <v>44397</v>
      </c>
      <c r="C5" s="7"/>
      <c r="D5" s="7">
        <f>+B5-C5</f>
        <v>44397</v>
      </c>
    </row>
    <row r="6" spans="1:4">
      <c r="A6" s="38" t="s">
        <v>39</v>
      </c>
      <c r="B6" s="7">
        <v>704270</v>
      </c>
      <c r="C6" s="7"/>
      <c r="D6" s="7">
        <f>+B6-C6</f>
        <v>704270</v>
      </c>
    </row>
    <row r="7" spans="1:4">
      <c r="A7" s="38" t="s">
        <v>38</v>
      </c>
      <c r="B7" s="7">
        <v>62776</v>
      </c>
      <c r="C7" s="7"/>
      <c r="D7" s="7">
        <f>+B7-C7</f>
        <v>62776</v>
      </c>
    </row>
    <row r="8" spans="1:4">
      <c r="A8" s="42" t="s">
        <v>36</v>
      </c>
      <c r="B8" s="47">
        <v>1162634</v>
      </c>
      <c r="C8" s="7"/>
      <c r="D8" s="7">
        <f>+B8-C8</f>
        <v>1162634</v>
      </c>
    </row>
    <row r="9" spans="1:4">
      <c r="A9" s="38" t="s">
        <v>37</v>
      </c>
      <c r="B9" s="7">
        <v>393657</v>
      </c>
      <c r="C9" s="7">
        <v>59348</v>
      </c>
      <c r="D9" s="7">
        <f>+B9-C9</f>
        <v>334309</v>
      </c>
    </row>
    <row r="10" spans="1:4">
      <c r="A10" s="38" t="s">
        <v>35</v>
      </c>
      <c r="B10" s="7">
        <v>206500</v>
      </c>
      <c r="C10" s="7">
        <v>31500</v>
      </c>
      <c r="D10" s="7">
        <f>+B10-C10</f>
        <v>175000</v>
      </c>
    </row>
    <row r="11" spans="1:4">
      <c r="A11" s="38" t="s">
        <v>11</v>
      </c>
      <c r="B11" s="7">
        <f>25000+5000+96170+64428+82600+38409+66595</f>
        <v>378202</v>
      </c>
      <c r="C11" s="7">
        <f>14670+9828+12600+5859</f>
        <v>42957</v>
      </c>
      <c r="D11" s="7">
        <f>+B11-C11</f>
        <v>335245</v>
      </c>
    </row>
    <row r="12" spans="1:4">
      <c r="A12" s="38" t="s">
        <v>34</v>
      </c>
      <c r="B12" s="5">
        <v>200000</v>
      </c>
      <c r="C12" s="5"/>
      <c r="D12" s="7">
        <f>+B12-C12</f>
        <v>200000</v>
      </c>
    </row>
    <row r="13" spans="1:4">
      <c r="A13" s="38"/>
      <c r="B13" s="4">
        <f>SUM(B4:B12)</f>
        <v>24646647</v>
      </c>
      <c r="C13" s="4">
        <f>SUM(C4:C12)</f>
        <v>9313632</v>
      </c>
      <c r="D13" s="4">
        <f>SUM(D4:D12)</f>
        <v>15333015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47</v>
      </c>
      <c r="B16" s="11">
        <v>57180.92</v>
      </c>
      <c r="C16" s="41" t="s">
        <v>15</v>
      </c>
      <c r="D16" s="11">
        <v>57180.92</v>
      </c>
    </row>
    <row r="17" spans="1:4">
      <c r="A17" s="38" t="s">
        <v>10</v>
      </c>
      <c r="B17" s="8">
        <v>2565.54</v>
      </c>
      <c r="C17" s="41" t="s">
        <v>10</v>
      </c>
      <c r="D17" s="8">
        <f>46+2335.81</f>
        <v>2381.81</v>
      </c>
    </row>
    <row r="18" spans="1:4">
      <c r="A18" s="38"/>
      <c r="B18" s="8"/>
      <c r="C18" s="41" t="s">
        <v>27</v>
      </c>
      <c r="D18" s="8">
        <v>11150.5</v>
      </c>
    </row>
    <row r="19" spans="1:4">
      <c r="A19" s="38"/>
      <c r="B19" s="8"/>
      <c r="C19" s="41" t="s">
        <v>26</v>
      </c>
      <c r="D19" s="8">
        <v>183.73</v>
      </c>
    </row>
    <row r="20" spans="1:4" ht="15">
      <c r="A20" s="38" t="s">
        <v>32</v>
      </c>
      <c r="B20" s="8">
        <f>SUM(B16:B19)</f>
        <v>59746.46</v>
      </c>
      <c r="C20" s="41" t="s">
        <v>32</v>
      </c>
      <c r="D20" s="8">
        <f>SUM(D16:D19)</f>
        <v>70896.959999999992</v>
      </c>
    </row>
    <row r="21" spans="1:4">
      <c r="A21" s="38" t="s">
        <v>31</v>
      </c>
      <c r="B21" s="7">
        <f>+B20*655.957</f>
        <v>39191108.662220001</v>
      </c>
      <c r="C21" s="36" t="s">
        <v>31</v>
      </c>
      <c r="D21" s="7">
        <f>+D20*655.957</f>
        <v>46505357.190719992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15333015</v>
      </c>
      <c r="C24" s="36" t="s">
        <v>24</v>
      </c>
      <c r="D24" s="7">
        <f>+D13</f>
        <v>15333015</v>
      </c>
    </row>
    <row r="25" spans="1:4">
      <c r="A25" s="38" t="s">
        <v>6</v>
      </c>
      <c r="B25" s="7">
        <f>+B21+B24</f>
        <v>54524123.662220001</v>
      </c>
      <c r="C25" s="36" t="s">
        <v>6</v>
      </c>
      <c r="D25" s="7">
        <f>+D24+D21</f>
        <v>61838372.190719992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57180.92</v>
      </c>
      <c r="C27" s="38" t="s">
        <v>30</v>
      </c>
      <c r="D27" s="8">
        <f>D16</f>
        <v>57180.92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953.53701308443453</v>
      </c>
      <c r="C29" s="36" t="s">
        <v>9</v>
      </c>
      <c r="D29" s="35">
        <f>+D25/D27</f>
        <v>1081.451158720776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VSM0015604</v>
      </c>
      <c r="B33" s="10">
        <f>B16*655.957</f>
        <v>37508224.740439996</v>
      </c>
      <c r="C33" s="36" t="s">
        <v>15</v>
      </c>
      <c r="D33" s="10">
        <f>D16*655.957</f>
        <v>37508224.740439996</v>
      </c>
    </row>
    <row r="34" spans="1:4">
      <c r="A34" s="38" t="s">
        <v>10</v>
      </c>
      <c r="B34" s="7">
        <f>B17*655.957</f>
        <v>1682883.92178</v>
      </c>
      <c r="C34" s="36" t="s">
        <v>10</v>
      </c>
      <c r="D34" s="7">
        <f>D17*655.957</f>
        <v>1562364.9421699999</v>
      </c>
    </row>
    <row r="35" spans="1:4">
      <c r="A35" s="38"/>
      <c r="B35" s="7"/>
      <c r="C35" s="36" t="s">
        <v>27</v>
      </c>
      <c r="D35" s="7">
        <f>D18*655.957</f>
        <v>7314248.5285</v>
      </c>
    </row>
    <row r="36" spans="1:4">
      <c r="A36" s="38"/>
      <c r="B36" s="7"/>
      <c r="C36" s="36" t="s">
        <v>26</v>
      </c>
      <c r="D36" s="7">
        <f>D19*655.957</f>
        <v>120518.97960999999</v>
      </c>
    </row>
    <row r="37" spans="1:4">
      <c r="A37" s="38" t="s">
        <v>25</v>
      </c>
      <c r="B37" s="7">
        <f>SUM(B33:B36)</f>
        <v>39191108.662219994</v>
      </c>
      <c r="C37" s="38" t="s">
        <v>25</v>
      </c>
      <c r="D37" s="7">
        <f>SUM(D33:D36)</f>
        <v>46505357.190719999</v>
      </c>
    </row>
    <row r="38" spans="1:4">
      <c r="A38" s="38"/>
      <c r="B38" s="7"/>
      <c r="C38" s="36"/>
      <c r="D38" s="7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15333015</v>
      </c>
      <c r="C41" s="36" t="s">
        <v>24</v>
      </c>
      <c r="D41" s="7">
        <f>D13</f>
        <v>15333015</v>
      </c>
    </row>
    <row r="42" spans="1:4">
      <c r="A42" s="38" t="s">
        <v>6</v>
      </c>
      <c r="B42" s="7">
        <f>+B37+B41</f>
        <v>54524123.662219994</v>
      </c>
      <c r="C42" s="36" t="s">
        <v>6</v>
      </c>
      <c r="D42" s="7">
        <f>+D37+D41</f>
        <v>61838372.190719999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37508224.740439996</v>
      </c>
      <c r="C44" s="38" t="s">
        <v>23</v>
      </c>
      <c r="D44" s="7">
        <f>D33</f>
        <v>37508224.740439996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1.4536578054421776</v>
      </c>
      <c r="C46" s="36" t="s">
        <v>9</v>
      </c>
      <c r="D46" s="35">
        <f>+D42/D44</f>
        <v>1.6486616633724103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73142.485285000002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15623.6494217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1205.1897961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46505357.190719992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4" s="1" customFormat="1"/>
    <row r="685" s="1" customFormat="1"/>
    <row r="686" s="1" customFormat="1"/>
    <row r="688" s="1" customFormat="1"/>
    <row r="689" s="1" customFormat="1"/>
    <row r="690" s="1" customFormat="1"/>
    <row r="691" s="1" customFormat="1"/>
    <row r="692" s="1" customFormat="1"/>
    <row r="695" s="1" customFormat="1"/>
    <row r="697" s="1" customFormat="1"/>
  </sheetData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5"/>
  <dimension ref="A1:AF697"/>
  <sheetViews>
    <sheetView workbookViewId="0">
      <selection activeCell="E1" sqref="E1:XFD104857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40320</v>
      </c>
    </row>
    <row r="2" spans="1:4" ht="18">
      <c r="A2" s="45" t="s">
        <v>46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22223785</v>
      </c>
      <c r="C4" s="10">
        <v>9481054</v>
      </c>
      <c r="D4" s="10">
        <f>+B4-C4</f>
        <v>12742731</v>
      </c>
    </row>
    <row r="5" spans="1:4">
      <c r="A5" s="38" t="s">
        <v>40</v>
      </c>
      <c r="B5" s="7">
        <v>45903</v>
      </c>
      <c r="C5" s="7"/>
      <c r="D5" s="7">
        <f>+B5-C5</f>
        <v>45903</v>
      </c>
    </row>
    <row r="6" spans="1:4">
      <c r="A6" s="38" t="s">
        <v>39</v>
      </c>
      <c r="B6" s="7">
        <v>727587</v>
      </c>
      <c r="C6" s="7"/>
      <c r="D6" s="7">
        <f>+B6-C6</f>
        <v>727587</v>
      </c>
    </row>
    <row r="7" spans="1:4">
      <c r="A7" s="38" t="s">
        <v>38</v>
      </c>
      <c r="B7" s="7">
        <v>64763</v>
      </c>
      <c r="C7" s="7"/>
      <c r="D7" s="7">
        <f>+B7-C7</f>
        <v>64763</v>
      </c>
    </row>
    <row r="8" spans="1:4">
      <c r="A8" s="38" t="s">
        <v>37</v>
      </c>
      <c r="B8" s="7">
        <v>367613</v>
      </c>
      <c r="C8" s="7">
        <v>55436</v>
      </c>
      <c r="D8" s="7">
        <f>+B8-C8</f>
        <v>312177</v>
      </c>
    </row>
    <row r="9" spans="1:4">
      <c r="A9" s="42" t="s">
        <v>36</v>
      </c>
      <c r="B9" s="7">
        <v>1205137</v>
      </c>
      <c r="C9" s="7"/>
      <c r="D9" s="7">
        <f>+B9-C9</f>
        <v>1205137</v>
      </c>
    </row>
    <row r="10" spans="1:4">
      <c r="A10" s="38" t="s">
        <v>35</v>
      </c>
      <c r="B10" s="7">
        <v>206500</v>
      </c>
      <c r="C10" s="7">
        <v>31500</v>
      </c>
      <c r="D10" s="7">
        <f>+B10-C10</f>
        <v>175000</v>
      </c>
    </row>
    <row r="11" spans="1:4">
      <c r="A11" s="38" t="s">
        <v>11</v>
      </c>
      <c r="B11" s="7">
        <f>25000+5000+96170+38409+68854</f>
        <v>233433</v>
      </c>
      <c r="C11" s="7">
        <f>14670+5859</f>
        <v>20529</v>
      </c>
      <c r="D11" s="7">
        <f>+B11-C11</f>
        <v>212904</v>
      </c>
    </row>
    <row r="12" spans="1:4">
      <c r="A12" s="38" t="s">
        <v>34</v>
      </c>
      <c r="B12" s="5">
        <v>200000</v>
      </c>
      <c r="C12" s="5"/>
      <c r="D12" s="7">
        <f>+B12-C12</f>
        <v>200000</v>
      </c>
    </row>
    <row r="13" spans="1:4">
      <c r="A13" s="38"/>
      <c r="B13" s="4">
        <f>SUM(B4:B12)</f>
        <v>25274721</v>
      </c>
      <c r="C13" s="4">
        <f>SUM(C4:C12)</f>
        <v>9588519</v>
      </c>
      <c r="D13" s="4">
        <f>SUM(D4:D12)</f>
        <v>15686202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45</v>
      </c>
      <c r="B16" s="11">
        <v>59097.27</v>
      </c>
      <c r="C16" s="41" t="s">
        <v>15</v>
      </c>
      <c r="D16" s="11">
        <v>59097.27</v>
      </c>
    </row>
    <row r="17" spans="1:4">
      <c r="A17" s="38" t="s">
        <v>10</v>
      </c>
      <c r="B17" s="8">
        <v>2572.27</v>
      </c>
      <c r="C17" s="41" t="s">
        <v>10</v>
      </c>
      <c r="D17" s="8">
        <f>46+2335.81</f>
        <v>2381.81</v>
      </c>
    </row>
    <row r="18" spans="1:4">
      <c r="A18" s="38"/>
      <c r="B18" s="8"/>
      <c r="C18" s="41" t="s">
        <v>27</v>
      </c>
      <c r="D18" s="8">
        <v>11819.58</v>
      </c>
    </row>
    <row r="19" spans="1:4">
      <c r="A19" s="38"/>
      <c r="B19" s="8"/>
      <c r="C19" s="41" t="s">
        <v>26</v>
      </c>
      <c r="D19" s="8">
        <v>190.46</v>
      </c>
    </row>
    <row r="20" spans="1:4" ht="15">
      <c r="A20" s="38" t="s">
        <v>32</v>
      </c>
      <c r="B20" s="8">
        <f>SUM(B16:B19)</f>
        <v>61669.539999999994</v>
      </c>
      <c r="C20" s="41" t="s">
        <v>32</v>
      </c>
      <c r="D20" s="8">
        <f>SUM(D16:D19)</f>
        <v>73489.119999999995</v>
      </c>
    </row>
    <row r="21" spans="1:4">
      <c r="A21" s="38" t="s">
        <v>31</v>
      </c>
      <c r="B21" s="7">
        <f>+B20*655.957</f>
        <v>40452566.449779995</v>
      </c>
      <c r="C21" s="36" t="s">
        <v>31</v>
      </c>
      <c r="D21" s="7">
        <f>+D20*655.957</f>
        <v>48205702.68784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15686202</v>
      </c>
      <c r="C24" s="36" t="s">
        <v>24</v>
      </c>
      <c r="D24" s="7">
        <f>+D13</f>
        <v>15686202</v>
      </c>
    </row>
    <row r="25" spans="1:4">
      <c r="A25" s="38" t="s">
        <v>6</v>
      </c>
      <c r="B25" s="7">
        <f>+B21+B24</f>
        <v>56138768.449779995</v>
      </c>
      <c r="C25" s="36" t="s">
        <v>6</v>
      </c>
      <c r="D25" s="7">
        <f>+D24+D21</f>
        <v>63891904.68784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59097.27</v>
      </c>
      <c r="C27" s="38" t="s">
        <v>30</v>
      </c>
      <c r="D27" s="8">
        <f>D16</f>
        <v>59097.27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949.93843962301469</v>
      </c>
      <c r="C29" s="36" t="s">
        <v>9</v>
      </c>
      <c r="D29" s="35">
        <f>+D25/D27</f>
        <v>1081.1312381746229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VSM0015531</v>
      </c>
      <c r="B33" s="10">
        <f>B16*655.957</f>
        <v>38765267.93739</v>
      </c>
      <c r="C33" s="36" t="s">
        <v>15</v>
      </c>
      <c r="D33" s="10">
        <f>D16*655.957</f>
        <v>38765267.93739</v>
      </c>
    </row>
    <row r="34" spans="1:4">
      <c r="A34" s="38" t="s">
        <v>10</v>
      </c>
      <c r="B34" s="7">
        <f>B17*655.957</f>
        <v>1687298.51239</v>
      </c>
      <c r="C34" s="36" t="s">
        <v>10</v>
      </c>
      <c r="D34" s="7">
        <f>D17*655.957</f>
        <v>1562364.9421699999</v>
      </c>
    </row>
    <row r="35" spans="1:4">
      <c r="A35" s="38"/>
      <c r="B35" s="7"/>
      <c r="C35" s="36" t="s">
        <v>27</v>
      </c>
      <c r="D35" s="7">
        <f>D18*655.957</f>
        <v>7753136.2380599994</v>
      </c>
    </row>
    <row r="36" spans="1:4">
      <c r="A36" s="38"/>
      <c r="B36" s="7"/>
      <c r="C36" s="36" t="s">
        <v>26</v>
      </c>
      <c r="D36" s="7">
        <f>D19*655.957</f>
        <v>124933.57022000001</v>
      </c>
    </row>
    <row r="37" spans="1:4">
      <c r="A37" s="38" t="s">
        <v>25</v>
      </c>
      <c r="B37" s="7">
        <f>SUM(B33:B36)</f>
        <v>40452566.449780002</v>
      </c>
      <c r="C37" s="38" t="s">
        <v>25</v>
      </c>
      <c r="D37" s="7">
        <f>SUM(D33:D36)</f>
        <v>48205702.68784</v>
      </c>
    </row>
    <row r="38" spans="1:4">
      <c r="A38" s="38"/>
      <c r="B38" s="7"/>
      <c r="C38" s="36"/>
      <c r="D38" s="7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15686202</v>
      </c>
      <c r="C41" s="36" t="s">
        <v>24</v>
      </c>
      <c r="D41" s="7">
        <f>D13</f>
        <v>15686202</v>
      </c>
    </row>
    <row r="42" spans="1:4">
      <c r="A42" s="38" t="s">
        <v>6</v>
      </c>
      <c r="B42" s="7">
        <f>+B37+B41</f>
        <v>56138768.449780002</v>
      </c>
      <c r="C42" s="36" t="s">
        <v>6</v>
      </c>
      <c r="D42" s="7">
        <f>+D37+D41</f>
        <v>63891904.68784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38765267.93739</v>
      </c>
      <c r="C44" s="38" t="s">
        <v>23</v>
      </c>
      <c r="D44" s="7">
        <f>D33</f>
        <v>38765267.93739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1.4481718155656771</v>
      </c>
      <c r="C46" s="36" t="s">
        <v>9</v>
      </c>
      <c r="D46" s="35">
        <f>+D42/D44</f>
        <v>1.6481739476438593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77531.362380599996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15623.6494217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1249.3357022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48205702.68784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4" s="1" customFormat="1"/>
    <row r="685" s="1" customFormat="1"/>
    <row r="686" s="1" customFormat="1"/>
    <row r="688" s="1" customFormat="1"/>
    <row r="689" s="1" customFormat="1"/>
    <row r="690" s="1" customFormat="1"/>
    <row r="691" s="1" customFormat="1"/>
    <row r="692" s="1" customFormat="1"/>
    <row r="695" s="1" customFormat="1"/>
    <row r="697" s="1" customFormat="1"/>
  </sheetData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AF706"/>
  <sheetViews>
    <sheetView workbookViewId="0">
      <selection activeCell="E1" sqref="E1:XFD104857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40320</v>
      </c>
    </row>
    <row r="2" spans="1:4" ht="18">
      <c r="A2" s="45" t="s">
        <v>44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20544135</v>
      </c>
      <c r="C4" s="10">
        <v>8894523</v>
      </c>
      <c r="D4" s="10">
        <f>+B4-C4</f>
        <v>11649612</v>
      </c>
    </row>
    <row r="5" spans="1:4">
      <c r="A5" s="38" t="s">
        <v>40</v>
      </c>
      <c r="B5" s="7">
        <v>42521</v>
      </c>
      <c r="C5" s="7"/>
      <c r="D5" s="7">
        <f>+B5-C5</f>
        <v>42521</v>
      </c>
    </row>
    <row r="6" spans="1:4">
      <c r="A6" s="38" t="s">
        <v>39</v>
      </c>
      <c r="B6" s="7">
        <v>716601</v>
      </c>
      <c r="C6" s="7"/>
      <c r="D6" s="7">
        <f>+B6-C6</f>
        <v>716601</v>
      </c>
    </row>
    <row r="7" spans="1:4">
      <c r="A7" s="38" t="s">
        <v>38</v>
      </c>
      <c r="B7" s="7">
        <v>61307</v>
      </c>
      <c r="C7" s="7"/>
      <c r="D7" s="7">
        <f>+B7-C7</f>
        <v>61307</v>
      </c>
    </row>
    <row r="8" spans="1:4">
      <c r="A8" s="38" t="s">
        <v>37</v>
      </c>
      <c r="B8" s="7">
        <v>372310</v>
      </c>
      <c r="C8" s="7">
        <v>56122</v>
      </c>
      <c r="D8" s="7">
        <f>+B8-C8</f>
        <v>316188</v>
      </c>
    </row>
    <row r="9" spans="1:4">
      <c r="A9" s="42" t="s">
        <v>36</v>
      </c>
      <c r="B9" s="7">
        <v>1129407</v>
      </c>
      <c r="C9" s="7"/>
      <c r="D9" s="7">
        <f>+B9-C9</f>
        <v>1129407</v>
      </c>
    </row>
    <row r="10" spans="1:4">
      <c r="A10" s="38" t="s">
        <v>35</v>
      </c>
      <c r="B10" s="7">
        <v>206500</v>
      </c>
      <c r="C10" s="7">
        <v>31500</v>
      </c>
      <c r="D10" s="7">
        <f>+B10-C10</f>
        <v>175000</v>
      </c>
    </row>
    <row r="11" spans="1:4">
      <c r="A11" s="38" t="s">
        <v>11</v>
      </c>
      <c r="B11" s="7">
        <f>25000+5000+96170+23600+38409+63782</f>
        <v>251961</v>
      </c>
      <c r="C11" s="7">
        <f>14670+3600+5859</f>
        <v>24129</v>
      </c>
      <c r="D11" s="7">
        <f>+B11-C11</f>
        <v>227832</v>
      </c>
    </row>
    <row r="12" spans="1:4">
      <c r="A12" s="38" t="s">
        <v>34</v>
      </c>
      <c r="B12" s="5">
        <v>200000</v>
      </c>
      <c r="C12" s="5"/>
      <c r="D12" s="7">
        <f>+B12-C12</f>
        <v>200000</v>
      </c>
    </row>
    <row r="13" spans="1:4">
      <c r="A13" s="38"/>
      <c r="B13" s="4">
        <f>SUM(B4:B12)</f>
        <v>23524742</v>
      </c>
      <c r="C13" s="4">
        <f>SUM(C4:C12)</f>
        <v>9006274</v>
      </c>
      <c r="D13" s="4">
        <f>SUM(D4:D12)</f>
        <v>14518468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33</v>
      </c>
      <c r="B16" s="11">
        <f>24454.35+31966.44</f>
        <v>56420.789999999994</v>
      </c>
      <c r="C16" s="41" t="s">
        <v>15</v>
      </c>
      <c r="D16" s="11">
        <f>24454.35+31966.44</f>
        <v>56420.789999999994</v>
      </c>
    </row>
    <row r="17" spans="1:4">
      <c r="A17" s="38" t="s">
        <v>10</v>
      </c>
      <c r="B17" s="8">
        <f>1053.46+850.92</f>
        <v>1904.38</v>
      </c>
      <c r="C17" s="41" t="s">
        <v>10</v>
      </c>
      <c r="D17" s="8">
        <f>46+1679.9</f>
        <v>1725.9</v>
      </c>
    </row>
    <row r="18" spans="1:4">
      <c r="A18" s="38"/>
      <c r="B18" s="8"/>
      <c r="C18" s="41" t="s">
        <v>27</v>
      </c>
      <c r="D18" s="8">
        <v>10545.88</v>
      </c>
    </row>
    <row r="19" spans="1:4">
      <c r="A19" s="38"/>
      <c r="B19" s="8"/>
      <c r="C19" s="41" t="s">
        <v>26</v>
      </c>
      <c r="D19" s="8">
        <v>178.48</v>
      </c>
    </row>
    <row r="20" spans="1:4" ht="15">
      <c r="A20" s="38" t="s">
        <v>32</v>
      </c>
      <c r="B20" s="8">
        <f>SUM(B16:B19)</f>
        <v>58325.169999999991</v>
      </c>
      <c r="C20" s="41" t="s">
        <v>32</v>
      </c>
      <c r="D20" s="8">
        <f>SUM(D16:D19)</f>
        <v>68871.049999999988</v>
      </c>
    </row>
    <row r="21" spans="1:4">
      <c r="A21" s="38" t="s">
        <v>31</v>
      </c>
      <c r="B21" s="7">
        <f>+B20*655.957</f>
        <v>38258803.537689991</v>
      </c>
      <c r="C21" s="36" t="s">
        <v>31</v>
      </c>
      <c r="D21" s="7">
        <f>+D20*655.957</f>
        <v>45176447.344849989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14518468</v>
      </c>
      <c r="C24" s="36" t="s">
        <v>24</v>
      </c>
      <c r="D24" s="7">
        <f>+D13</f>
        <v>14518468</v>
      </c>
    </row>
    <row r="25" spans="1:4">
      <c r="A25" s="38" t="s">
        <v>6</v>
      </c>
      <c r="B25" s="7">
        <f>+B21+B24</f>
        <v>52777271.537689991</v>
      </c>
      <c r="C25" s="36" t="s">
        <v>6</v>
      </c>
      <c r="D25" s="7">
        <f>+D24+D21</f>
        <v>59694915.344849989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56420.789999999994</v>
      </c>
      <c r="C27" s="38" t="s">
        <v>30</v>
      </c>
      <c r="D27" s="8">
        <f>D16</f>
        <v>56420.789999999994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935.42241322197003</v>
      </c>
      <c r="C29" s="36" t="s">
        <v>9</v>
      </c>
      <c r="D29" s="35">
        <f>+D25/D27</f>
        <v>1058.0304767949899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VSM0015392 - 15393</v>
      </c>
      <c r="B33" s="10">
        <f>B16*655.957</f>
        <v>37009612.146029994</v>
      </c>
      <c r="C33" s="36" t="s">
        <v>15</v>
      </c>
      <c r="D33" s="10">
        <f>D16*655.957</f>
        <v>37009612.146029994</v>
      </c>
    </row>
    <row r="34" spans="1:4">
      <c r="A34" s="38" t="s">
        <v>10</v>
      </c>
      <c r="B34" s="7">
        <f>B17*655.957</f>
        <v>1249191.39166</v>
      </c>
      <c r="C34" s="36" t="s">
        <v>10</v>
      </c>
      <c r="D34" s="7">
        <f>D17*655.957</f>
        <v>1132116.1862999999</v>
      </c>
    </row>
    <row r="35" spans="1:4">
      <c r="A35" s="38"/>
      <c r="B35" s="7"/>
      <c r="C35" s="36" t="s">
        <v>27</v>
      </c>
      <c r="D35" s="7">
        <f>D18*655.957</f>
        <v>6917643.8071599994</v>
      </c>
    </row>
    <row r="36" spans="1:4">
      <c r="A36" s="38"/>
      <c r="B36" s="7"/>
      <c r="C36" s="36" t="s">
        <v>26</v>
      </c>
      <c r="D36" s="7">
        <f>D19*655.957</f>
        <v>117075.20535999999</v>
      </c>
    </row>
    <row r="37" spans="1:4">
      <c r="A37" s="38" t="s">
        <v>25</v>
      </c>
      <c r="B37" s="7">
        <f>SUM(B33:B36)</f>
        <v>38258803.537689991</v>
      </c>
      <c r="C37" s="38" t="s">
        <v>25</v>
      </c>
      <c r="D37" s="7">
        <f>SUM(D33:D36)</f>
        <v>45176447.344849996</v>
      </c>
    </row>
    <row r="38" spans="1:4">
      <c r="A38" s="38"/>
      <c r="B38" s="7"/>
      <c r="C38" s="36"/>
      <c r="D38" s="7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14518468</v>
      </c>
      <c r="C41" s="36" t="s">
        <v>24</v>
      </c>
      <c r="D41" s="7">
        <f>D13</f>
        <v>14518468</v>
      </c>
    </row>
    <row r="42" spans="1:4">
      <c r="A42" s="38" t="s">
        <v>6</v>
      </c>
      <c r="B42" s="7">
        <f>+B37+B41</f>
        <v>52777271.537689991</v>
      </c>
      <c r="C42" s="36" t="s">
        <v>6</v>
      </c>
      <c r="D42" s="7">
        <f>+D37+D41</f>
        <v>59694915.344849996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37009612.146029994</v>
      </c>
      <c r="C44" s="38" t="s">
        <v>23</v>
      </c>
      <c r="D44" s="7">
        <f>D33</f>
        <v>37009612.146029994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1.4260422759753615</v>
      </c>
      <c r="C46" s="36" t="s">
        <v>9</v>
      </c>
      <c r="D46" s="35">
        <f>+D42/D44</f>
        <v>1.6129570639462496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69176.438071599987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11321.161862999999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1170.7520536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45176447.344849989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4" s="1" customFormat="1"/>
    <row r="685" s="1" customFormat="1"/>
    <row r="686" s="1" customFormat="1"/>
    <row r="687" s="1" customFormat="1"/>
    <row r="688" s="1" customFormat="1"/>
    <row r="689" s="1" customFormat="1"/>
    <row r="690" s="1" customFormat="1"/>
    <row r="691" s="1" customFormat="1"/>
    <row r="692" s="1" customFormat="1"/>
    <row r="693" s="1" customFormat="1"/>
    <row r="694" s="1" customFormat="1"/>
    <row r="695" s="1" customFormat="1"/>
    <row r="697" s="1" customFormat="1"/>
    <row r="698" s="1" customFormat="1"/>
    <row r="699" s="1" customFormat="1"/>
    <row r="700" s="1" customFormat="1"/>
    <row r="701" s="1" customFormat="1"/>
    <row r="704" s="1" customFormat="1"/>
    <row r="706" s="1" customFormat="1"/>
  </sheetData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4"/>
  <dimension ref="A1:AF697"/>
  <sheetViews>
    <sheetView workbookViewId="0">
      <selection activeCell="E1" sqref="E1:XFD1048576"/>
    </sheetView>
  </sheetViews>
  <sheetFormatPr baseColWidth="10" defaultRowHeight="10.5"/>
  <cols>
    <col min="1" max="1" width="19.7109375" style="1" customWidth="1"/>
    <col min="2" max="3" width="11.140625" style="2" customWidth="1"/>
    <col min="4" max="4" width="12.140625" style="2" customWidth="1"/>
    <col min="5" max="16384" width="11.42578125" style="1"/>
  </cols>
  <sheetData>
    <row r="1" spans="1:4">
      <c r="A1" s="46">
        <v>40320</v>
      </c>
    </row>
    <row r="2" spans="1:4" ht="18">
      <c r="A2" s="45" t="s">
        <v>44</v>
      </c>
    </row>
    <row r="3" spans="1:4" s="43" customFormat="1" ht="32.25" customHeight="1">
      <c r="B3" s="44"/>
      <c r="C3" s="44" t="s">
        <v>43</v>
      </c>
      <c r="D3" s="44" t="s">
        <v>42</v>
      </c>
    </row>
    <row r="4" spans="1:4">
      <c r="A4" s="38" t="s">
        <v>41</v>
      </c>
      <c r="B4" s="10">
        <v>20544135</v>
      </c>
      <c r="C4" s="10">
        <v>8894523</v>
      </c>
      <c r="D4" s="10">
        <f>+B4-C4</f>
        <v>11649612</v>
      </c>
    </row>
    <row r="5" spans="1:4">
      <c r="A5" s="38" t="s">
        <v>40</v>
      </c>
      <c r="B5" s="7">
        <v>42521</v>
      </c>
      <c r="C5" s="7"/>
      <c r="D5" s="7">
        <f>+B5-C5</f>
        <v>42521</v>
      </c>
    </row>
    <row r="6" spans="1:4">
      <c r="A6" s="38" t="s">
        <v>39</v>
      </c>
      <c r="B6" s="7">
        <v>716601</v>
      </c>
      <c r="C6" s="7"/>
      <c r="D6" s="7">
        <f>+B6-C6</f>
        <v>716601</v>
      </c>
    </row>
    <row r="7" spans="1:4">
      <c r="A7" s="38" t="s">
        <v>38</v>
      </c>
      <c r="B7" s="7">
        <v>61307</v>
      </c>
      <c r="C7" s="7"/>
      <c r="D7" s="7">
        <f>+B7-C7</f>
        <v>61307</v>
      </c>
    </row>
    <row r="8" spans="1:4">
      <c r="A8" s="38" t="s">
        <v>37</v>
      </c>
      <c r="B8" s="7">
        <v>372310</v>
      </c>
      <c r="C8" s="7">
        <v>56122</v>
      </c>
      <c r="D8" s="7">
        <f>+B8-C8</f>
        <v>316188</v>
      </c>
    </row>
    <row r="9" spans="1:4">
      <c r="A9" s="42" t="s">
        <v>36</v>
      </c>
      <c r="B9" s="7">
        <v>1129407</v>
      </c>
      <c r="C9" s="7"/>
      <c r="D9" s="7">
        <f>+B9-C9</f>
        <v>1129407</v>
      </c>
    </row>
    <row r="10" spans="1:4">
      <c r="A10" s="38" t="s">
        <v>35</v>
      </c>
      <c r="B10" s="7">
        <v>206500</v>
      </c>
      <c r="C10" s="7">
        <v>31500</v>
      </c>
      <c r="D10" s="7">
        <f>+B10-C10</f>
        <v>175000</v>
      </c>
    </row>
    <row r="11" spans="1:4">
      <c r="A11" s="38" t="s">
        <v>11</v>
      </c>
      <c r="B11" s="7">
        <f>25000+5000+96170+23600+38409+63782</f>
        <v>251961</v>
      </c>
      <c r="C11" s="7">
        <f>14670+3600+5859</f>
        <v>24129</v>
      </c>
      <c r="D11" s="7">
        <f>+B11-C11</f>
        <v>227832</v>
      </c>
    </row>
    <row r="12" spans="1:4">
      <c r="A12" s="38" t="s">
        <v>34</v>
      </c>
      <c r="B12" s="5">
        <v>200000</v>
      </c>
      <c r="C12" s="5"/>
      <c r="D12" s="7">
        <f>+B12-C12</f>
        <v>200000</v>
      </c>
    </row>
    <row r="13" spans="1:4">
      <c r="A13" s="38"/>
      <c r="B13" s="4">
        <f>SUM(B4:B12)</f>
        <v>23524742</v>
      </c>
      <c r="C13" s="4">
        <f>SUM(C4:C12)</f>
        <v>9006274</v>
      </c>
      <c r="D13" s="4">
        <f>SUM(D4:D12)</f>
        <v>14518468</v>
      </c>
    </row>
    <row r="14" spans="1:4">
      <c r="A14" s="38"/>
    </row>
    <row r="15" spans="1:4">
      <c r="A15" s="38"/>
      <c r="B15" s="12" t="s">
        <v>29</v>
      </c>
      <c r="D15" s="12" t="s">
        <v>28</v>
      </c>
    </row>
    <row r="16" spans="1:4">
      <c r="A16" s="38" t="s">
        <v>33</v>
      </c>
      <c r="B16" s="11">
        <f>24454.35+31966.44</f>
        <v>56420.789999999994</v>
      </c>
      <c r="C16" s="41" t="s">
        <v>15</v>
      </c>
      <c r="D16" s="11">
        <f>24454.35+31966.44</f>
        <v>56420.789999999994</v>
      </c>
    </row>
    <row r="17" spans="1:4">
      <c r="A17" s="38" t="s">
        <v>10</v>
      </c>
      <c r="B17" s="8">
        <f>1053.46+850.92</f>
        <v>1904.38</v>
      </c>
      <c r="C17" s="41" t="s">
        <v>10</v>
      </c>
      <c r="D17" s="8">
        <f>46+1679.9</f>
        <v>1725.9</v>
      </c>
    </row>
    <row r="18" spans="1:4">
      <c r="A18" s="38"/>
      <c r="B18" s="8"/>
      <c r="C18" s="41" t="s">
        <v>27</v>
      </c>
      <c r="D18" s="8">
        <v>10545.88</v>
      </c>
    </row>
    <row r="19" spans="1:4">
      <c r="A19" s="38"/>
      <c r="B19" s="8"/>
      <c r="C19" s="41" t="s">
        <v>26</v>
      </c>
      <c r="D19" s="8">
        <v>178.48</v>
      </c>
    </row>
    <row r="20" spans="1:4" ht="15">
      <c r="A20" s="38" t="s">
        <v>32</v>
      </c>
      <c r="B20" s="8">
        <f>SUM(B16:B19)</f>
        <v>58325.169999999991</v>
      </c>
      <c r="C20" s="41" t="s">
        <v>32</v>
      </c>
      <c r="D20" s="8">
        <f>SUM(D16:D19)</f>
        <v>68871.049999999988</v>
      </c>
    </row>
    <row r="21" spans="1:4">
      <c r="A21" s="38" t="s">
        <v>31</v>
      </c>
      <c r="B21" s="7">
        <f>+B20*655.957</f>
        <v>38258803.537689991</v>
      </c>
      <c r="C21" s="36" t="s">
        <v>31</v>
      </c>
      <c r="D21" s="7">
        <f>+D20*655.957</f>
        <v>45176447.344849989</v>
      </c>
    </row>
    <row r="22" spans="1:4">
      <c r="A22" s="38"/>
      <c r="B22" s="7"/>
      <c r="C22" s="36"/>
      <c r="D22" s="7"/>
    </row>
    <row r="23" spans="1:4">
      <c r="A23" s="38"/>
      <c r="B23" s="7"/>
      <c r="C23" s="36"/>
      <c r="D23" s="7"/>
    </row>
    <row r="24" spans="1:4">
      <c r="A24" s="38" t="s">
        <v>24</v>
      </c>
      <c r="B24" s="7">
        <f>+D13</f>
        <v>14518468</v>
      </c>
      <c r="C24" s="36" t="s">
        <v>24</v>
      </c>
      <c r="D24" s="7">
        <f>+D13</f>
        <v>14518468</v>
      </c>
    </row>
    <row r="25" spans="1:4">
      <c r="A25" s="38" t="s">
        <v>6</v>
      </c>
      <c r="B25" s="7">
        <f>+B21+B24</f>
        <v>52777271.537689991</v>
      </c>
      <c r="C25" s="36" t="s">
        <v>6</v>
      </c>
      <c r="D25" s="7">
        <f>+D24+D21</f>
        <v>59694915.344849989</v>
      </c>
    </row>
    <row r="26" spans="1:4">
      <c r="A26" s="38"/>
      <c r="B26" s="7"/>
      <c r="C26" s="36"/>
      <c r="D26" s="7"/>
    </row>
    <row r="27" spans="1:4" ht="15">
      <c r="A27" s="38" t="s">
        <v>30</v>
      </c>
      <c r="B27" s="8">
        <f>B16</f>
        <v>56420.789999999994</v>
      </c>
      <c r="C27" s="38" t="s">
        <v>30</v>
      </c>
      <c r="D27" s="8">
        <f>D16</f>
        <v>56420.789999999994</v>
      </c>
    </row>
    <row r="28" spans="1:4">
      <c r="A28" s="38"/>
      <c r="B28" s="7"/>
      <c r="C28" s="36"/>
      <c r="D28" s="7"/>
    </row>
    <row r="29" spans="1:4">
      <c r="A29" s="38" t="s">
        <v>9</v>
      </c>
      <c r="B29" s="37">
        <f>+B25/B27</f>
        <v>935.42241322197003</v>
      </c>
      <c r="C29" s="36" t="s">
        <v>9</v>
      </c>
      <c r="D29" s="35">
        <f>+D25/D27</f>
        <v>1058.0304767949899</v>
      </c>
    </row>
    <row r="30" spans="1:4">
      <c r="C30" s="36"/>
    </row>
    <row r="31" spans="1:4" ht="15">
      <c r="A31" s="40"/>
      <c r="B31" s="39"/>
      <c r="C31" s="39"/>
      <c r="D31" s="39"/>
    </row>
    <row r="32" spans="1:4">
      <c r="A32" s="38"/>
      <c r="B32" s="12" t="s">
        <v>29</v>
      </c>
      <c r="D32" s="12" t="s">
        <v>28</v>
      </c>
    </row>
    <row r="33" spans="1:4">
      <c r="A33" s="38" t="str">
        <f>+A16</f>
        <v>MIM VSM0015392 - 15393</v>
      </c>
      <c r="B33" s="10">
        <f>B16*655.957</f>
        <v>37009612.146029994</v>
      </c>
      <c r="C33" s="36" t="s">
        <v>15</v>
      </c>
      <c r="D33" s="10">
        <f>D16*655.957</f>
        <v>37009612.146029994</v>
      </c>
    </row>
    <row r="34" spans="1:4">
      <c r="A34" s="38" t="s">
        <v>10</v>
      </c>
      <c r="B34" s="7">
        <f>B17*655.957</f>
        <v>1249191.39166</v>
      </c>
      <c r="C34" s="36" t="s">
        <v>10</v>
      </c>
      <c r="D34" s="7">
        <f>D17*655.957</f>
        <v>1132116.1862999999</v>
      </c>
    </row>
    <row r="35" spans="1:4">
      <c r="A35" s="38"/>
      <c r="B35" s="7"/>
      <c r="C35" s="36" t="s">
        <v>27</v>
      </c>
      <c r="D35" s="7">
        <f>D18*655.957</f>
        <v>6917643.8071599994</v>
      </c>
    </row>
    <row r="36" spans="1:4">
      <c r="A36" s="38"/>
      <c r="B36" s="7"/>
      <c r="C36" s="36" t="s">
        <v>26</v>
      </c>
      <c r="D36" s="7">
        <f>D19*655.957</f>
        <v>117075.20535999999</v>
      </c>
    </row>
    <row r="37" spans="1:4">
      <c r="A37" s="38" t="s">
        <v>25</v>
      </c>
      <c r="B37" s="7">
        <f>SUM(B33:B36)</f>
        <v>38258803.537689991</v>
      </c>
      <c r="C37" s="38" t="s">
        <v>25</v>
      </c>
      <c r="D37" s="7">
        <f>SUM(D33:D36)</f>
        <v>45176447.344849996</v>
      </c>
    </row>
    <row r="38" spans="1:4">
      <c r="A38" s="38"/>
      <c r="B38" s="7"/>
      <c r="C38" s="36"/>
      <c r="D38" s="7"/>
    </row>
    <row r="39" spans="1:4">
      <c r="A39" s="38"/>
      <c r="B39" s="7"/>
      <c r="C39" s="36"/>
      <c r="D39" s="7"/>
    </row>
    <row r="40" spans="1:4">
      <c r="A40" s="38"/>
      <c r="B40" s="7"/>
      <c r="C40" s="36"/>
      <c r="D40" s="7"/>
    </row>
    <row r="41" spans="1:4">
      <c r="A41" s="38" t="s">
        <v>24</v>
      </c>
      <c r="B41" s="7">
        <f>D13</f>
        <v>14518468</v>
      </c>
      <c r="C41" s="36" t="s">
        <v>24</v>
      </c>
      <c r="D41" s="7">
        <f>D13</f>
        <v>14518468</v>
      </c>
    </row>
    <row r="42" spans="1:4">
      <c r="A42" s="38" t="s">
        <v>6</v>
      </c>
      <c r="B42" s="7">
        <f>+B37+B41</f>
        <v>52777271.537689991</v>
      </c>
      <c r="C42" s="36" t="s">
        <v>6</v>
      </c>
      <c r="D42" s="7">
        <f>+D37+D41</f>
        <v>59694915.344849996</v>
      </c>
    </row>
    <row r="43" spans="1:4">
      <c r="A43" s="38"/>
      <c r="B43" s="7"/>
      <c r="C43" s="36"/>
      <c r="D43" s="7"/>
    </row>
    <row r="44" spans="1:4">
      <c r="A44" s="38" t="s">
        <v>23</v>
      </c>
      <c r="B44" s="7">
        <f>B33</f>
        <v>37009612.146029994</v>
      </c>
      <c r="C44" s="38" t="s">
        <v>23</v>
      </c>
      <c r="D44" s="7">
        <f>D33</f>
        <v>37009612.146029994</v>
      </c>
    </row>
    <row r="45" spans="1:4">
      <c r="A45" s="38"/>
      <c r="B45" s="7"/>
      <c r="C45" s="36"/>
      <c r="D45" s="7"/>
    </row>
    <row r="46" spans="1:4">
      <c r="A46" s="38" t="s">
        <v>9</v>
      </c>
      <c r="B46" s="37">
        <f>+B42/B44</f>
        <v>1.4260422759753615</v>
      </c>
      <c r="C46" s="36" t="s">
        <v>9</v>
      </c>
      <c r="D46" s="35">
        <f>+D42/D44</f>
        <v>1.6129570639462496</v>
      </c>
    </row>
    <row r="48" spans="1:4">
      <c r="D48" s="34"/>
    </row>
    <row r="52" spans="1:4">
      <c r="A52" s="27" t="s">
        <v>22</v>
      </c>
    </row>
    <row r="53" spans="1:4">
      <c r="B53" s="12" t="s">
        <v>2</v>
      </c>
      <c r="C53" s="12" t="s">
        <v>1</v>
      </c>
      <c r="D53" s="12" t="s">
        <v>0</v>
      </c>
    </row>
    <row r="54" spans="1:4">
      <c r="A54" s="33" t="s">
        <v>20</v>
      </c>
      <c r="B54" s="32" t="e">
        <f>+#REF!</f>
        <v>#REF!</v>
      </c>
      <c r="C54" s="32" t="e">
        <f>+#REF!</f>
        <v>#REF!</v>
      </c>
      <c r="D54" s="32" t="e">
        <f>+#REF!</f>
        <v>#REF!</v>
      </c>
    </row>
    <row r="55" spans="1:4">
      <c r="A55" s="31" t="s">
        <v>19</v>
      </c>
      <c r="B55" s="30" t="e">
        <f>+#REF!</f>
        <v>#REF!</v>
      </c>
      <c r="C55" s="30" t="e">
        <f>+#REF!</f>
        <v>#REF!</v>
      </c>
      <c r="D55" s="30" t="e">
        <f>+#REF!</f>
        <v>#REF!</v>
      </c>
    </row>
    <row r="56" spans="1:4">
      <c r="A56" s="29" t="s">
        <v>11</v>
      </c>
      <c r="B56" s="28" t="e">
        <f>+#REF!</f>
        <v>#REF!</v>
      </c>
      <c r="C56" s="28" t="e">
        <f>+#REF!</f>
        <v>#REF!</v>
      </c>
      <c r="D56" s="28" t="e">
        <f>+#REF!</f>
        <v>#REF!</v>
      </c>
    </row>
    <row r="57" spans="1:4">
      <c r="A57" s="25" t="s">
        <v>6</v>
      </c>
      <c r="B57" s="24" t="e">
        <f>SUM(B54:B56)</f>
        <v>#REF!</v>
      </c>
      <c r="C57" s="24" t="e">
        <f>SUM(C54:C56)</f>
        <v>#REF!</v>
      </c>
      <c r="D57" s="24" t="e">
        <f>SUM(D54:D56)</f>
        <v>#REF!</v>
      </c>
    </row>
    <row r="59" spans="1:4">
      <c r="A59" s="27" t="s">
        <v>21</v>
      </c>
    </row>
    <row r="60" spans="1:4">
      <c r="B60" s="12" t="s">
        <v>2</v>
      </c>
      <c r="C60" s="12" t="s">
        <v>1</v>
      </c>
      <c r="D60" s="12" t="s">
        <v>0</v>
      </c>
    </row>
    <row r="61" spans="1:4">
      <c r="A61" s="25" t="s">
        <v>20</v>
      </c>
      <c r="B61" s="10"/>
      <c r="C61" s="10"/>
      <c r="D61" s="10"/>
    </row>
    <row r="62" spans="1:4">
      <c r="A62" s="25" t="s">
        <v>19</v>
      </c>
      <c r="B62" s="26"/>
      <c r="C62" s="26"/>
      <c r="D62" s="26"/>
    </row>
    <row r="63" spans="1:4">
      <c r="A63" s="25" t="s">
        <v>11</v>
      </c>
      <c r="B63" s="26"/>
      <c r="C63" s="26"/>
      <c r="D63" s="26"/>
    </row>
    <row r="64" spans="1:4">
      <c r="A64" s="25" t="s">
        <v>6</v>
      </c>
      <c r="B64" s="24">
        <f>SUM(B61:B63)</f>
        <v>0</v>
      </c>
      <c r="C64" s="24">
        <f>SUM(C61:C63)</f>
        <v>0</v>
      </c>
      <c r="D64" s="24">
        <f>SUM(D61:D63)</f>
        <v>0</v>
      </c>
    </row>
    <row r="68" spans="1:4">
      <c r="A68" s="17" t="s">
        <v>18</v>
      </c>
      <c r="B68" s="16" t="s">
        <v>5</v>
      </c>
      <c r="C68" s="23" t="s">
        <v>4</v>
      </c>
      <c r="D68" s="3"/>
    </row>
    <row r="69" spans="1:4">
      <c r="A69" s="9"/>
      <c r="B69" s="15" t="s">
        <v>3</v>
      </c>
      <c r="C69" s="22" t="s">
        <v>4</v>
      </c>
      <c r="D69" s="3" t="e">
        <f>SUM(#REF!)</f>
        <v>#REF!</v>
      </c>
    </row>
    <row r="70" spans="1:4">
      <c r="A70" s="6"/>
      <c r="B70" s="14" t="s">
        <v>4</v>
      </c>
      <c r="C70" s="21" t="s">
        <v>4</v>
      </c>
      <c r="D70" s="3" t="e">
        <f>SUM(#REF!)</f>
        <v>#REF!</v>
      </c>
    </row>
    <row r="71" spans="1:4">
      <c r="A71" s="2"/>
      <c r="B71" s="3"/>
      <c r="C71" s="3"/>
      <c r="D71" s="3"/>
    </row>
    <row r="72" spans="1:4">
      <c r="A72" s="2"/>
      <c r="B72" s="3"/>
      <c r="C72" s="3"/>
      <c r="D72" s="3" t="e">
        <f>SUM(D68:D70)</f>
        <v>#REF!</v>
      </c>
    </row>
    <row r="73" spans="1:4">
      <c r="A73" s="2"/>
      <c r="B73" s="3"/>
      <c r="C73" s="3"/>
      <c r="D73" s="3"/>
    </row>
    <row r="74" spans="1:4">
      <c r="A74" s="2"/>
      <c r="B74" s="3" t="s">
        <v>17</v>
      </c>
      <c r="C74" s="3"/>
      <c r="D74" s="3">
        <f>+D35/100</f>
        <v>69176.438071599987</v>
      </c>
    </row>
    <row r="75" spans="1:4">
      <c r="A75" s="2"/>
      <c r="B75" s="3"/>
      <c r="C75" s="3"/>
      <c r="D75" s="3"/>
    </row>
    <row r="76" spans="1:4">
      <c r="A76" s="2"/>
      <c r="B76" s="3" t="s">
        <v>9</v>
      </c>
      <c r="C76" s="3"/>
      <c r="D76" s="3" t="e">
        <f>+(D72+D74)/D72</f>
        <v>#REF!</v>
      </c>
    </row>
    <row r="77" spans="1:4" ht="9.75" customHeight="1">
      <c r="A77" s="2"/>
      <c r="B77" s="3"/>
      <c r="C77" s="3"/>
      <c r="D77" s="3"/>
    </row>
    <row r="78" spans="1:4">
      <c r="A78" s="17" t="s">
        <v>16</v>
      </c>
      <c r="B78" s="16" t="s">
        <v>5</v>
      </c>
      <c r="C78" s="16" t="s">
        <v>4</v>
      </c>
      <c r="D78" s="3" t="e">
        <f>+D76*D68</f>
        <v>#REF!</v>
      </c>
    </row>
    <row r="79" spans="1:4">
      <c r="A79" s="9"/>
      <c r="B79" s="15" t="s">
        <v>3</v>
      </c>
      <c r="C79" s="15" t="s">
        <v>4</v>
      </c>
      <c r="D79" s="3" t="e">
        <f>+D76*D69</f>
        <v>#REF!</v>
      </c>
    </row>
    <row r="80" spans="1:4">
      <c r="A80" s="6"/>
      <c r="B80" s="14" t="s">
        <v>4</v>
      </c>
      <c r="C80" s="14" t="s">
        <v>4</v>
      </c>
      <c r="D80" s="3" t="e">
        <f>+D76*D70</f>
        <v>#REF!</v>
      </c>
    </row>
    <row r="81" spans="1:4">
      <c r="A81" s="2"/>
      <c r="B81" s="3"/>
      <c r="C81" s="3"/>
      <c r="D81" s="3"/>
    </row>
    <row r="82" spans="1:4">
      <c r="A82" s="2"/>
      <c r="B82" s="3"/>
      <c r="C82" s="3"/>
      <c r="D82" s="18" t="e">
        <f>SUM(D78:D81)</f>
        <v>#REF!</v>
      </c>
    </row>
    <row r="83" spans="1:4">
      <c r="A83" s="2"/>
      <c r="B83" s="3"/>
      <c r="C83" s="3"/>
      <c r="D83" s="3"/>
    </row>
    <row r="84" spans="1:4">
      <c r="A84" s="17" t="s">
        <v>15</v>
      </c>
      <c r="B84" s="16" t="s">
        <v>5</v>
      </c>
      <c r="C84" s="16" t="s">
        <v>14</v>
      </c>
      <c r="D84" s="3" t="e">
        <f>SUM(#REF!)</f>
        <v>#REF!</v>
      </c>
    </row>
    <row r="85" spans="1:4">
      <c r="A85" s="9"/>
      <c r="B85" s="15" t="s">
        <v>3</v>
      </c>
      <c r="C85" s="15" t="s">
        <v>14</v>
      </c>
      <c r="D85" s="3" t="e">
        <f>SUM(#REF!)</f>
        <v>#REF!</v>
      </c>
    </row>
    <row r="86" spans="1:4" ht="12.75">
      <c r="A86" s="6"/>
      <c r="B86" s="14" t="s">
        <v>4</v>
      </c>
      <c r="C86" s="14" t="s">
        <v>14</v>
      </c>
      <c r="D86" s="20" t="e">
        <f>SUM(#REF!)</f>
        <v>#REF!</v>
      </c>
    </row>
    <row r="87" spans="1:4">
      <c r="A87" s="19"/>
      <c r="B87" s="19"/>
      <c r="C87" s="19"/>
      <c r="D87" s="3"/>
    </row>
    <row r="88" spans="1:4">
      <c r="A88" s="19"/>
      <c r="B88" s="19"/>
      <c r="C88" s="19"/>
      <c r="D88" s="18" t="e">
        <f>SUM(D84:D86)</f>
        <v>#REF!</v>
      </c>
    </row>
    <row r="89" spans="1:4">
      <c r="A89" s="2"/>
      <c r="B89" s="3"/>
      <c r="C89" s="3"/>
      <c r="D89" s="3"/>
    </row>
    <row r="90" spans="1:4">
      <c r="A90" s="17" t="s">
        <v>13</v>
      </c>
      <c r="B90" s="16" t="s">
        <v>5</v>
      </c>
      <c r="C90" s="16" t="s">
        <v>12</v>
      </c>
      <c r="D90" s="3"/>
    </row>
    <row r="91" spans="1:4">
      <c r="A91" s="9"/>
      <c r="B91" s="15" t="s">
        <v>3</v>
      </c>
      <c r="C91" s="15" t="s">
        <v>12</v>
      </c>
      <c r="D91" s="3">
        <v>0</v>
      </c>
    </row>
    <row r="92" spans="1:4">
      <c r="A92" s="6"/>
      <c r="B92" s="14" t="s">
        <v>4</v>
      </c>
      <c r="C92" s="14" t="s">
        <v>12</v>
      </c>
      <c r="D92" s="3"/>
    </row>
    <row r="93" spans="1:4">
      <c r="A93" s="2"/>
      <c r="B93" s="3"/>
      <c r="C93" s="3"/>
      <c r="D93" s="3"/>
    </row>
    <row r="94" spans="1:4">
      <c r="A94" s="2"/>
      <c r="B94" s="3"/>
      <c r="C94" s="3"/>
      <c r="D94" s="18">
        <f>SUM(D90:D92)</f>
        <v>0</v>
      </c>
    </row>
    <row r="95" spans="1:4">
      <c r="A95" s="2"/>
      <c r="B95" s="3"/>
      <c r="C95" s="3"/>
      <c r="D95" s="3"/>
    </row>
    <row r="96" spans="1:4">
      <c r="A96" s="17" t="s">
        <v>8</v>
      </c>
      <c r="B96" s="16" t="s">
        <v>5</v>
      </c>
      <c r="C96" s="16"/>
      <c r="D96" s="3" t="e">
        <f>+D78+D84+D90</f>
        <v>#REF!</v>
      </c>
    </row>
    <row r="97" spans="1:4">
      <c r="A97" s="9"/>
      <c r="B97" s="15" t="s">
        <v>3</v>
      </c>
      <c r="C97" s="15"/>
      <c r="D97" s="3" t="e">
        <f>+D79+D85+D91</f>
        <v>#REF!</v>
      </c>
    </row>
    <row r="98" spans="1:4">
      <c r="A98" s="6"/>
      <c r="B98" s="14" t="s">
        <v>4</v>
      </c>
      <c r="C98" s="14"/>
      <c r="D98" s="3" t="e">
        <f>+D80+D86+D92</f>
        <v>#REF!</v>
      </c>
    </row>
    <row r="99" spans="1:4">
      <c r="A99" s="2"/>
      <c r="B99" s="3"/>
      <c r="C99" s="3"/>
      <c r="D99" s="3"/>
    </row>
    <row r="100" spans="1:4">
      <c r="A100" s="2"/>
      <c r="B100" s="3"/>
      <c r="C100" s="3"/>
      <c r="D100" s="3" t="e">
        <f>SUM(D96:D99)</f>
        <v>#REF!</v>
      </c>
    </row>
    <row r="101" spans="1:4">
      <c r="A101" s="2"/>
      <c r="B101" s="3"/>
      <c r="C101" s="3"/>
      <c r="D101" s="3"/>
    </row>
    <row r="102" spans="1:4">
      <c r="A102" s="2"/>
      <c r="B102" s="3" t="s">
        <v>10</v>
      </c>
      <c r="C102" s="3"/>
      <c r="D102" s="3">
        <f>+D34/100</f>
        <v>11321.161862999999</v>
      </c>
    </row>
    <row r="103" spans="1:4">
      <c r="A103" s="2"/>
      <c r="B103" s="3"/>
      <c r="C103" s="3"/>
      <c r="D103" s="3"/>
    </row>
    <row r="104" spans="1:4">
      <c r="A104" s="2"/>
      <c r="B104" s="3" t="s">
        <v>9</v>
      </c>
      <c r="C104" s="3"/>
      <c r="D104" s="3" t="e">
        <f>+(D102+D100)/D100</f>
        <v>#REF!</v>
      </c>
    </row>
    <row r="105" spans="1:4">
      <c r="A105" s="2"/>
      <c r="B105" s="3"/>
      <c r="C105" s="3"/>
      <c r="D105" s="3"/>
    </row>
    <row r="106" spans="1:4">
      <c r="A106" s="17" t="s">
        <v>8</v>
      </c>
      <c r="B106" s="16" t="s">
        <v>5</v>
      </c>
      <c r="C106" s="16"/>
      <c r="D106" s="3" t="e">
        <f>D104*D96</f>
        <v>#REF!</v>
      </c>
    </row>
    <row r="107" spans="1:4">
      <c r="A107" s="9"/>
      <c r="B107" s="15" t="s">
        <v>3</v>
      </c>
      <c r="C107" s="15"/>
      <c r="D107" s="3" t="e">
        <f>D104*D97</f>
        <v>#REF!</v>
      </c>
    </row>
    <row r="108" spans="1:4">
      <c r="A108" s="6"/>
      <c r="B108" s="14" t="s">
        <v>4</v>
      </c>
      <c r="C108" s="14"/>
      <c r="D108" s="3" t="e">
        <f>D104*D98</f>
        <v>#REF!</v>
      </c>
    </row>
    <row r="109" spans="1:4">
      <c r="A109" s="2"/>
      <c r="B109" s="3"/>
      <c r="C109" s="3"/>
      <c r="D109" s="3"/>
    </row>
    <row r="110" spans="1:4">
      <c r="A110" s="2"/>
      <c r="B110" s="3"/>
      <c r="C110" s="3"/>
      <c r="D110" s="3" t="e">
        <f>SUM(D106:D109)</f>
        <v>#REF!</v>
      </c>
    </row>
    <row r="111" spans="1:4">
      <c r="A111" s="2"/>
      <c r="B111" s="3"/>
      <c r="C111" s="3"/>
      <c r="D111" s="3"/>
    </row>
    <row r="112" spans="1:4">
      <c r="A112" s="2"/>
      <c r="B112" s="3" t="s">
        <v>7</v>
      </c>
      <c r="C112" s="3"/>
      <c r="D112" s="3">
        <f>+D36/100</f>
        <v>1170.7520536</v>
      </c>
    </row>
    <row r="113" spans="1:4">
      <c r="A113" s="2"/>
      <c r="B113" s="3"/>
      <c r="C113" s="3"/>
      <c r="D113" s="3"/>
    </row>
    <row r="114" spans="1:4">
      <c r="A114" s="17" t="s">
        <v>6</v>
      </c>
      <c r="B114" s="16" t="s">
        <v>5</v>
      </c>
      <c r="C114" s="16"/>
      <c r="D114" s="3" t="e">
        <f>+(D106*0.2%)+D106</f>
        <v>#REF!</v>
      </c>
    </row>
    <row r="115" spans="1:4">
      <c r="A115" s="9"/>
      <c r="B115" s="15" t="s">
        <v>3</v>
      </c>
      <c r="C115" s="15"/>
      <c r="D115" s="3" t="e">
        <f>+(D107*0.2%)+D107</f>
        <v>#REF!</v>
      </c>
    </row>
    <row r="116" spans="1:4">
      <c r="A116" s="6"/>
      <c r="B116" s="14" t="s">
        <v>4</v>
      </c>
      <c r="C116" s="14"/>
      <c r="D116" s="3" t="e">
        <f>+(D108*0.2%)+D108</f>
        <v>#REF!</v>
      </c>
    </row>
    <row r="117" spans="1:4">
      <c r="A117" s="2"/>
      <c r="B117" s="3"/>
      <c r="C117" s="3"/>
      <c r="D117" s="3"/>
    </row>
    <row r="118" spans="1:4">
      <c r="A118" s="2"/>
      <c r="B118" s="3"/>
      <c r="C118" s="3"/>
      <c r="D118" s="13" t="e">
        <f>SUM(D114:D117)</f>
        <v>#REF!</v>
      </c>
    </row>
    <row r="119" spans="1:4">
      <c r="D119" s="2">
        <f>+D21</f>
        <v>45176447.344849989</v>
      </c>
    </row>
    <row r="120" spans="1:4">
      <c r="D120" s="2" t="e">
        <f>+(D118*100)-D119</f>
        <v>#REF!</v>
      </c>
    </row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  <row r="363" s="1" customFormat="1"/>
    <row r="364" s="1" customFormat="1"/>
    <row r="365" s="1" customFormat="1"/>
    <row r="366" s="1" customFormat="1"/>
    <row r="367" s="1" customFormat="1"/>
    <row r="368" s="1" customFormat="1"/>
    <row r="369" s="1" customFormat="1"/>
    <row r="370" s="1" customFormat="1"/>
    <row r="371" s="1" customFormat="1"/>
    <row r="372" s="1" customFormat="1"/>
    <row r="373" s="1" customFormat="1"/>
    <row r="374" s="1" customFormat="1"/>
    <row r="375" s="1" customFormat="1"/>
    <row r="376" s="1" customFormat="1"/>
    <row r="377" s="1" customFormat="1"/>
    <row r="378" s="1" customFormat="1"/>
    <row r="379" s="1" customFormat="1"/>
    <row r="380" s="1" customFormat="1"/>
    <row r="381" s="1" customFormat="1"/>
    <row r="382" s="1" customFormat="1"/>
    <row r="383" s="1" customFormat="1"/>
    <row r="384" s="1" customFormat="1"/>
    <row r="385" s="1" customFormat="1"/>
    <row r="386" s="1" customFormat="1"/>
    <row r="387" s="1" customFormat="1"/>
    <row r="388" s="1" customFormat="1"/>
    <row r="389" s="1" customFormat="1"/>
    <row r="390" s="1" customFormat="1"/>
    <row r="391" s="1" customFormat="1"/>
    <row r="392" s="1" customFormat="1"/>
    <row r="393" s="1" customFormat="1"/>
    <row r="394" s="1" customFormat="1"/>
    <row r="395" s="1" customFormat="1"/>
    <row r="396" s="1" customFormat="1"/>
    <row r="397" s="1" customFormat="1"/>
    <row r="398" s="1" customFormat="1"/>
    <row r="399" s="1" customFormat="1"/>
    <row r="400" s="1" customFormat="1"/>
    <row r="401" s="1" customFormat="1"/>
    <row r="402" s="1" customFormat="1"/>
    <row r="403" s="1" customFormat="1"/>
    <row r="404" s="1" customFormat="1"/>
    <row r="405" s="1" customFormat="1"/>
    <row r="406" s="1" customFormat="1"/>
    <row r="407" s="1" customFormat="1"/>
    <row r="408" s="1" customFormat="1"/>
    <row r="409" s="1" customFormat="1"/>
    <row r="410" s="1" customFormat="1"/>
    <row r="411" s="1" customFormat="1"/>
    <row r="412" s="1" customFormat="1"/>
    <row r="413" s="1" customFormat="1"/>
    <row r="414" s="1" customFormat="1"/>
    <row r="415" s="1" customFormat="1"/>
    <row r="416" s="1" customFormat="1"/>
    <row r="417" s="1" customFormat="1"/>
    <row r="418" s="1" customFormat="1"/>
    <row r="419" s="1" customFormat="1"/>
    <row r="420" s="1" customFormat="1"/>
    <row r="421" s="1" customFormat="1"/>
    <row r="422" s="1" customFormat="1"/>
    <row r="423" s="1" customFormat="1"/>
    <row r="424" s="1" customFormat="1"/>
    <row r="425" s="1" customFormat="1"/>
    <row r="426" s="1" customFormat="1"/>
    <row r="427" s="1" customFormat="1"/>
    <row r="428" s="1" customFormat="1"/>
    <row r="429" s="1" customFormat="1"/>
    <row r="430" s="1" customFormat="1"/>
    <row r="431" s="1" customFormat="1"/>
    <row r="432" s="1" customFormat="1"/>
    <row r="433" s="1" customFormat="1"/>
    <row r="434" s="1" customFormat="1"/>
    <row r="435" s="1" customFormat="1"/>
    <row r="436" s="1" customFormat="1"/>
    <row r="437" s="1" customFormat="1"/>
    <row r="438" s="1" customFormat="1"/>
    <row r="439" s="1" customFormat="1"/>
    <row r="440" s="1" customFormat="1"/>
    <row r="441" s="1" customFormat="1"/>
    <row r="442" s="1" customFormat="1"/>
    <row r="443" s="1" customFormat="1"/>
    <row r="444" s="1" customFormat="1"/>
    <row r="445" s="1" customFormat="1"/>
    <row r="446" s="1" customFormat="1"/>
    <row r="447" s="1" customFormat="1"/>
    <row r="448" s="1" customFormat="1"/>
    <row r="449" s="1" customFormat="1"/>
    <row r="450" s="1" customFormat="1"/>
    <row r="451" s="1" customFormat="1"/>
    <row r="452" s="1" customFormat="1"/>
    <row r="453" s="1" customFormat="1"/>
    <row r="454" s="1" customFormat="1"/>
    <row r="455" s="1" customFormat="1"/>
    <row r="456" s="1" customFormat="1"/>
    <row r="457" s="1" customFormat="1"/>
    <row r="458" s="1" customFormat="1"/>
    <row r="459" s="1" customFormat="1"/>
    <row r="460" s="1" customFormat="1"/>
    <row r="461" s="1" customFormat="1"/>
    <row r="462" s="1" customFormat="1"/>
    <row r="463" s="1" customFormat="1"/>
    <row r="464" s="1" customFormat="1"/>
    <row r="465" s="1" customFormat="1"/>
    <row r="466" s="1" customFormat="1"/>
    <row r="467" s="1" customFormat="1"/>
    <row r="468" s="1" customFormat="1"/>
    <row r="469" s="1" customFormat="1"/>
    <row r="470" s="1" customFormat="1"/>
    <row r="471" s="1" customFormat="1"/>
    <row r="472" s="1" customFormat="1"/>
    <row r="473" s="1" customFormat="1"/>
    <row r="474" s="1" customFormat="1"/>
    <row r="475" s="1" customFormat="1"/>
    <row r="476" s="1" customFormat="1"/>
    <row r="477" s="1" customFormat="1"/>
    <row r="478" s="1" customFormat="1"/>
    <row r="479" s="1" customFormat="1"/>
    <row r="480" s="1" customFormat="1"/>
    <row r="481" s="1" customFormat="1"/>
    <row r="482" s="1" customFormat="1"/>
    <row r="483" s="1" customFormat="1"/>
    <row r="484" s="1" customFormat="1"/>
    <row r="485" s="1" customFormat="1"/>
    <row r="486" s="1" customFormat="1"/>
    <row r="487" s="1" customFormat="1"/>
    <row r="488" s="1" customFormat="1"/>
    <row r="489" s="1" customFormat="1"/>
    <row r="490" s="1" customFormat="1"/>
    <row r="491" s="1" customFormat="1"/>
    <row r="492" s="1" customFormat="1"/>
    <row r="493" s="1" customFormat="1"/>
    <row r="494" s="1" customFormat="1"/>
    <row r="495" s="1" customFormat="1"/>
    <row r="496" s="1" customFormat="1"/>
    <row r="497" s="1" customFormat="1"/>
    <row r="498" s="1" customFormat="1"/>
    <row r="499" s="1" customFormat="1"/>
    <row r="500" s="1" customFormat="1"/>
    <row r="501" s="1" customFormat="1"/>
    <row r="502" s="1" customFormat="1"/>
    <row r="503" s="1" customFormat="1"/>
    <row r="504" s="1" customFormat="1"/>
    <row r="505" s="1" customFormat="1"/>
    <row r="506" s="1" customFormat="1"/>
    <row r="507" s="1" customFormat="1"/>
    <row r="508" s="1" customFormat="1"/>
    <row r="509" s="1" customFormat="1"/>
    <row r="510" s="1" customFormat="1"/>
    <row r="511" s="1" customFormat="1"/>
    <row r="512" s="1" customFormat="1"/>
    <row r="513" s="1" customFormat="1"/>
    <row r="514" s="1" customFormat="1"/>
    <row r="515" s="1" customFormat="1"/>
    <row r="516" s="1" customFormat="1"/>
    <row r="517" s="1" customFormat="1"/>
    <row r="518" s="1" customFormat="1"/>
    <row r="519" s="1" customFormat="1"/>
    <row r="520" s="1" customFormat="1"/>
    <row r="521" s="1" customFormat="1"/>
    <row r="522" s="1" customFormat="1"/>
    <row r="523" s="1" customFormat="1"/>
    <row r="524" s="1" customFormat="1"/>
    <row r="525" s="1" customFormat="1"/>
    <row r="526" s="1" customFormat="1"/>
    <row r="527" s="1" customFormat="1"/>
    <row r="528" s="1" customFormat="1"/>
    <row r="529" s="1" customFormat="1"/>
    <row r="530" s="1" customFormat="1"/>
    <row r="531" s="1" customFormat="1"/>
    <row r="532" s="1" customFormat="1"/>
    <row r="533" s="1" customFormat="1"/>
    <row r="534" s="1" customFormat="1"/>
    <row r="535" s="1" customFormat="1"/>
    <row r="536" s="1" customFormat="1"/>
    <row r="537" s="1" customFormat="1"/>
    <row r="538" s="1" customFormat="1"/>
    <row r="539" s="1" customFormat="1"/>
    <row r="540" s="1" customFormat="1"/>
    <row r="541" s="1" customFormat="1"/>
    <row r="542" s="1" customFormat="1"/>
    <row r="543" s="1" customFormat="1"/>
    <row r="544" s="1" customFormat="1"/>
    <row r="545" s="1" customFormat="1"/>
    <row r="546" s="1" customFormat="1"/>
    <row r="547" s="1" customFormat="1"/>
    <row r="548" s="1" customFormat="1"/>
    <row r="549" s="1" customFormat="1"/>
    <row r="550" s="1" customFormat="1"/>
    <row r="551" s="1" customFormat="1"/>
    <row r="552" s="1" customFormat="1"/>
    <row r="553" s="1" customFormat="1"/>
    <row r="554" s="1" customFormat="1"/>
    <row r="555" s="1" customFormat="1"/>
    <row r="556" s="1" customFormat="1"/>
    <row r="557" s="1" customFormat="1"/>
    <row r="558" s="1" customFormat="1"/>
    <row r="559" s="1" customFormat="1"/>
    <row r="560" s="1" customFormat="1"/>
    <row r="561" s="1" customFormat="1"/>
    <row r="562" s="1" customFormat="1"/>
    <row r="563" s="1" customFormat="1"/>
    <row r="564" s="1" customFormat="1"/>
    <row r="565" s="1" customFormat="1"/>
    <row r="566" s="1" customFormat="1"/>
    <row r="567" s="1" customFormat="1"/>
    <row r="568" s="1" customFormat="1"/>
    <row r="569" s="1" customFormat="1"/>
    <row r="570" s="1" customFormat="1"/>
    <row r="571" s="1" customFormat="1"/>
    <row r="572" s="1" customFormat="1"/>
    <row r="573" s="1" customFormat="1"/>
    <row r="574" s="1" customFormat="1"/>
    <row r="575" s="1" customFormat="1"/>
    <row r="576" s="1" customFormat="1"/>
    <row r="577" s="1" customFormat="1"/>
    <row r="578" s="1" customFormat="1"/>
    <row r="579" s="1" customFormat="1"/>
    <row r="580" s="1" customFormat="1"/>
    <row r="581" s="1" customFormat="1"/>
    <row r="582" s="1" customFormat="1"/>
    <row r="583" s="1" customFormat="1"/>
    <row r="584" s="1" customFormat="1"/>
    <row r="585" s="1" customFormat="1"/>
    <row r="586" s="1" customFormat="1"/>
    <row r="587" s="1" customFormat="1"/>
    <row r="588" s="1" customFormat="1"/>
    <row r="589" s="1" customFormat="1"/>
    <row r="590" s="1" customFormat="1"/>
    <row r="591" s="1" customFormat="1"/>
    <row r="592" s="1" customFormat="1"/>
    <row r="593" s="1" customFormat="1"/>
    <row r="594" s="1" customFormat="1"/>
    <row r="595" s="1" customFormat="1"/>
    <row r="596" s="1" customFormat="1"/>
    <row r="597" s="1" customFormat="1"/>
    <row r="598" s="1" customFormat="1"/>
    <row r="599" s="1" customFormat="1"/>
    <row r="600" s="1" customFormat="1"/>
    <row r="601" s="1" customFormat="1"/>
    <row r="602" s="1" customFormat="1"/>
    <row r="603" s="1" customFormat="1"/>
    <row r="604" s="1" customFormat="1"/>
    <row r="605" s="1" customFormat="1"/>
    <row r="606" s="1" customFormat="1"/>
    <row r="607" s="1" customFormat="1"/>
    <row r="608" s="1" customFormat="1"/>
    <row r="609" s="1" customFormat="1"/>
    <row r="610" s="1" customFormat="1"/>
    <row r="611" s="1" customFormat="1"/>
    <row r="612" s="1" customFormat="1"/>
    <row r="613" s="1" customFormat="1"/>
    <row r="614" s="1" customFormat="1"/>
    <row r="615" s="1" customFormat="1"/>
    <row r="616" s="1" customFormat="1"/>
    <row r="617" s="1" customFormat="1"/>
    <row r="618" s="1" customFormat="1"/>
    <row r="619" s="1" customFormat="1"/>
    <row r="620" s="1" customFormat="1"/>
    <row r="621" s="1" customFormat="1"/>
    <row r="622" s="1" customFormat="1"/>
    <row r="623" s="1" customFormat="1"/>
    <row r="624" s="1" customFormat="1"/>
    <row r="625" s="1" customFormat="1"/>
    <row r="626" s="1" customFormat="1"/>
    <row r="627" s="1" customFormat="1"/>
    <row r="628" s="1" customFormat="1"/>
    <row r="629" s="1" customFormat="1"/>
    <row r="630" s="1" customFormat="1"/>
    <row r="631" s="1" customFormat="1"/>
    <row r="632" s="1" customFormat="1"/>
    <row r="633" s="1" customFormat="1"/>
    <row r="634" s="1" customFormat="1"/>
    <row r="635" s="1" customFormat="1"/>
    <row r="636" s="1" customFormat="1"/>
    <row r="637" s="1" customFormat="1"/>
    <row r="638" s="1" customFormat="1"/>
    <row r="639" s="1" customFormat="1"/>
    <row r="640" s="1" customFormat="1"/>
    <row r="641" s="1" customFormat="1"/>
    <row r="642" s="1" customFormat="1"/>
    <row r="643" s="1" customFormat="1"/>
    <row r="644" s="1" customFormat="1"/>
    <row r="645" s="1" customFormat="1"/>
    <row r="646" s="1" customFormat="1"/>
    <row r="647" s="1" customFormat="1"/>
    <row r="648" s="1" customFormat="1"/>
    <row r="649" s="1" customFormat="1"/>
    <row r="650" s="1" customFormat="1"/>
    <row r="651" s="1" customFormat="1"/>
    <row r="652" s="1" customFormat="1"/>
    <row r="653" s="1" customFormat="1" hidden="1"/>
    <row r="654" s="1" customFormat="1" hidden="1"/>
    <row r="655" s="1" customFormat="1" hidden="1"/>
    <row r="656" s="1" customFormat="1" hidden="1"/>
    <row r="657" s="1" customFormat="1" hidden="1"/>
    <row r="658" s="1" customFormat="1" hidden="1"/>
    <row r="659" s="1" customFormat="1" hidden="1"/>
    <row r="660" s="1" customFormat="1" hidden="1"/>
    <row r="661" s="1" customFormat="1" hidden="1"/>
    <row r="662" s="1" customFormat="1" hidden="1"/>
    <row r="663" s="1" customFormat="1" hidden="1"/>
    <row r="664" s="1" customFormat="1" hidden="1"/>
    <row r="665" s="1" customFormat="1" hidden="1"/>
    <row r="666" s="1" customFormat="1" hidden="1"/>
    <row r="667" s="1" customFormat="1" hidden="1"/>
    <row r="668" s="1" customFormat="1" hidden="1"/>
    <row r="669" s="1" customFormat="1" hidden="1"/>
    <row r="670" s="1" customFormat="1" hidden="1"/>
    <row r="671" s="1" customFormat="1" hidden="1"/>
    <row r="672" s="1" customFormat="1" hidden="1"/>
    <row r="673" s="1" customFormat="1" hidden="1"/>
    <row r="674" s="1" customFormat="1" hidden="1"/>
    <row r="675" s="1" customFormat="1" hidden="1"/>
    <row r="676" s="1" customFormat="1" hidden="1"/>
    <row r="677" s="1" customFormat="1" hidden="1"/>
    <row r="678" s="1" customFormat="1" hidden="1"/>
    <row r="679" s="1" customFormat="1" hidden="1"/>
    <row r="680" s="1" customFormat="1" hidden="1"/>
    <row r="681" s="1" customFormat="1"/>
    <row r="682" s="1" customFormat="1"/>
    <row r="683" s="1" customFormat="1"/>
    <row r="684" s="1" customFormat="1"/>
    <row r="685" s="1" customFormat="1"/>
    <row r="686" s="1" customFormat="1"/>
    <row r="688" s="1" customFormat="1"/>
    <row r="689" s="1" customFormat="1"/>
    <row r="690" s="1" customFormat="1"/>
    <row r="691" s="1" customFormat="1"/>
    <row r="692" s="1" customFormat="1"/>
    <row r="695" s="1" customFormat="1"/>
    <row r="697" s="1" customFormat="1"/>
  </sheetData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"/>
  <dimension ref="A1:K4"/>
  <sheetViews>
    <sheetView tabSelected="1" workbookViewId="0">
      <selection activeCell="B16" sqref="B16"/>
    </sheetView>
  </sheetViews>
  <sheetFormatPr baseColWidth="10" defaultRowHeight="15"/>
  <cols>
    <col min="1" max="1" width="34.85546875" bestFit="1" customWidth="1"/>
  </cols>
  <sheetData>
    <row r="1" spans="1:11">
      <c r="A1" t="s">
        <v>60</v>
      </c>
    </row>
    <row r="3" spans="1:11">
      <c r="B3" s="76" t="s">
        <v>41</v>
      </c>
      <c r="C3" s="76" t="s">
        <v>40</v>
      </c>
      <c r="D3" s="76" t="s">
        <v>39</v>
      </c>
      <c r="E3" s="76" t="s">
        <v>38</v>
      </c>
      <c r="F3" s="76" t="s">
        <v>37</v>
      </c>
      <c r="G3" s="77" t="s">
        <v>36</v>
      </c>
      <c r="H3" s="76" t="s">
        <v>35</v>
      </c>
      <c r="I3" s="76" t="s">
        <v>11</v>
      </c>
      <c r="J3" s="76" t="s">
        <v>34</v>
      </c>
      <c r="K3" s="76" t="s">
        <v>61</v>
      </c>
    </row>
    <row r="4" spans="1:11">
      <c r="A4" t="s">
        <v>62</v>
      </c>
      <c r="B4" t="s">
        <v>70</v>
      </c>
      <c r="C4" t="s">
        <v>63</v>
      </c>
      <c r="D4" t="s">
        <v>64</v>
      </c>
      <c r="E4" t="s">
        <v>65</v>
      </c>
      <c r="F4" t="s">
        <v>66</v>
      </c>
      <c r="G4" t="s">
        <v>67</v>
      </c>
      <c r="H4" t="s">
        <v>68</v>
      </c>
      <c r="I4" t="s">
        <v>71</v>
      </c>
      <c r="J4" t="s">
        <v>72</v>
      </c>
      <c r="K4" t="s">
        <v>69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TC 11 16</vt:lpstr>
      <vt:lpstr>TC 10 16Intégration</vt:lpstr>
      <vt:lpstr>TC 10 16</vt:lpstr>
      <vt:lpstr>TC AERIEN 09D 16</vt:lpstr>
      <vt:lpstr>TC 07 16 Intégration</vt:lpstr>
      <vt:lpstr>TC AERIEN 08A 16</vt:lpstr>
      <vt:lpstr>TC 07 16</vt:lpstr>
      <vt:lpstr>TC 06 16intégration</vt:lpstr>
      <vt:lpstr>TC 06 16</vt:lpstr>
      <vt:lpstr>TC 05 16</vt:lpstr>
      <vt:lpstr>TC 04 16intégration</vt:lpstr>
      <vt:lpstr>TC 04 16</vt:lpstr>
      <vt:lpstr>SYNTHESE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2017-06-01T09:33:23Z</dcterms:created>
  <dcterms:modified xsi:type="dcterms:W3CDTF">2017-06-01T09:51:13Z</dcterms:modified>
</cp:coreProperties>
</file>