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Régis COUEGNAS\Desktop\"/>
    </mc:Choice>
  </mc:AlternateContent>
  <bookViews>
    <workbookView xWindow="0" yWindow="0" windowWidth="11340" windowHeight="7305" tabRatio="440" activeTab="2"/>
  </bookViews>
  <sheets>
    <sheet name="Feuil8" sheetId="11" r:id="rId1"/>
    <sheet name="Machine1" sheetId="3" r:id="rId2"/>
    <sheet name="GraphMachine1" sheetId="12" r:id="rId3"/>
    <sheet name="Feuil1" sheetId="2" r:id="rId4"/>
  </sheets>
  <calcPr calcId="171027"/>
  <pivotCaches>
    <pivotCache cacheId="74" r:id="rId5"/>
  </pivotCaches>
</workbook>
</file>

<file path=xl/calcChain.xml><?xml version="1.0" encoding="utf-8"?>
<calcChain xmlns="http://schemas.openxmlformats.org/spreadsheetml/2006/main">
  <c r="E13" i="3" l="1"/>
  <c r="J2" i="3"/>
  <c r="E16" i="3" s="1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9" i="3" l="1"/>
  <c r="E2" i="3"/>
  <c r="E5" i="3"/>
  <c r="E6" i="3"/>
  <c r="E10" i="3"/>
  <c r="E14" i="3"/>
  <c r="E3" i="3"/>
  <c r="E7" i="3"/>
  <c r="E11" i="3"/>
  <c r="E15" i="3"/>
  <c r="E4" i="3"/>
  <c r="E8" i="3"/>
  <c r="E1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32" i="3"/>
  <c r="F32" i="3" s="1"/>
  <c r="F33" i="3" l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F56" i="3" s="1"/>
  <c r="F57" i="3" s="1"/>
  <c r="F58" i="3" s="1"/>
  <c r="F59" i="3" s="1"/>
  <c r="F60" i="3" s="1"/>
  <c r="F61" i="3" s="1"/>
  <c r="F62" i="3" s="1"/>
  <c r="F63" i="3" s="1"/>
  <c r="F64" i="3" s="1"/>
  <c r="F65" i="3" s="1"/>
  <c r="F66" i="3" s="1"/>
  <c r="F67" i="3" s="1"/>
  <c r="F68" i="3" s="1"/>
  <c r="F69" i="3" s="1"/>
  <c r="F70" i="3" s="1"/>
  <c r="F71" i="3" s="1"/>
  <c r="F72" i="3" s="1"/>
  <c r="F73" i="3" s="1"/>
  <c r="F74" i="3" s="1"/>
  <c r="F75" i="3" s="1"/>
  <c r="F76" i="3" s="1"/>
  <c r="F77" i="3" s="1"/>
  <c r="F78" i="3" s="1"/>
  <c r="F79" i="3" s="1"/>
  <c r="F80" i="3" s="1"/>
  <c r="F81" i="3" s="1"/>
  <c r="F82" i="3" s="1"/>
  <c r="F83" i="3" s="1"/>
  <c r="F84" i="3" s="1"/>
  <c r="F85" i="3" s="1"/>
  <c r="F86" i="3" s="1"/>
  <c r="F87" i="3" s="1"/>
  <c r="F88" i="3" s="1"/>
  <c r="F89" i="3" s="1"/>
  <c r="F90" i="3" s="1"/>
  <c r="F91" i="3" s="1"/>
  <c r="F92" i="3" s="1"/>
  <c r="F93" i="3" s="1"/>
  <c r="F94" i="3" s="1"/>
  <c r="F95" i="3" s="1"/>
  <c r="F96" i="3" s="1"/>
  <c r="F97" i="3" s="1"/>
  <c r="F98" i="3" s="1"/>
  <c r="F99" i="3" s="1"/>
  <c r="F100" i="3" s="1"/>
  <c r="F101" i="3" s="1"/>
  <c r="F102" i="3" s="1"/>
  <c r="F103" i="3" s="1"/>
  <c r="F104" i="3" s="1"/>
  <c r="F105" i="3" s="1"/>
  <c r="F106" i="3" s="1"/>
  <c r="F107" i="3" s="1"/>
  <c r="F108" i="3" s="1"/>
  <c r="F109" i="3" s="1"/>
  <c r="F110" i="3" s="1"/>
  <c r="F111" i="3" s="1"/>
  <c r="F112" i="3" s="1"/>
  <c r="F113" i="3" s="1"/>
  <c r="F114" i="3" s="1"/>
  <c r="F115" i="3" s="1"/>
  <c r="F116" i="3" s="1"/>
  <c r="F117" i="3" s="1"/>
  <c r="F118" i="3" s="1"/>
  <c r="F119" i="3" s="1"/>
</calcChain>
</file>

<file path=xl/sharedStrings.xml><?xml version="1.0" encoding="utf-8"?>
<sst xmlns="http://schemas.openxmlformats.org/spreadsheetml/2006/main" count="274" uniqueCount="34">
  <si>
    <t>Nom  Utilisateur</t>
  </si>
  <si>
    <t>Qté</t>
  </si>
  <si>
    <t>02-</t>
  </si>
  <si>
    <t>03-</t>
  </si>
  <si>
    <t>04-</t>
  </si>
  <si>
    <t>05-</t>
  </si>
  <si>
    <t>06-</t>
  </si>
  <si>
    <t>07-</t>
  </si>
  <si>
    <t>08-</t>
  </si>
  <si>
    <t>09-</t>
  </si>
  <si>
    <t>10-</t>
  </si>
  <si>
    <t>Cout total</t>
  </si>
  <si>
    <t>Total général</t>
  </si>
  <si>
    <t>Somme de Cout total</t>
  </si>
  <si>
    <t>01-</t>
  </si>
  <si>
    <t>Nombre de jour du mois</t>
  </si>
  <si>
    <t>Coût max journalier</t>
  </si>
  <si>
    <t>11-</t>
  </si>
  <si>
    <t>12-</t>
  </si>
  <si>
    <t>14-</t>
  </si>
  <si>
    <t>15-</t>
  </si>
  <si>
    <t>13-</t>
  </si>
  <si>
    <t>A</t>
  </si>
  <si>
    <t>B</t>
  </si>
  <si>
    <t>G</t>
  </si>
  <si>
    <t>S</t>
  </si>
  <si>
    <t>J</t>
  </si>
  <si>
    <t>R</t>
  </si>
  <si>
    <t>M</t>
  </si>
  <si>
    <t>Max Objectif Journalier Cumulé</t>
  </si>
  <si>
    <t>Objectif à ne pas dépasser</t>
  </si>
  <si>
    <t>Production</t>
  </si>
  <si>
    <t>Coût  Unitaire</t>
  </si>
  <si>
    <t>Date de Transaction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</si>
</sst>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\ [$€]"/>
    <numFmt numFmtId="166" formatCode="#,##0.00\ [$€-81D]"/>
    <numFmt numFmtId="168" formatCode="_-* #,##0.00\ [$€-40C]_-;\-* #,##0.00\ [$€-40C]_-;_-* &quot;-&quot;??\ [$€-40C]_-;_-@_-"/>
  </numFmts>
  <fonts count="7" x14ac:knownFonts="1">
    <font>
      <sz val="10"/>
      <name val="Arial"/>
    </font>
    <font>
      <sz val="10"/>
      <name val="Arial"/>
    </font>
    <font>
      <b/>
      <sz val="8.5"/>
      <name val="Tahoma"/>
    </font>
    <font>
      <sz val="8"/>
      <name val="Microsoft Sans Serif"/>
    </font>
    <font>
      <sz val="8"/>
      <name val="Microsoft Sans Serif"/>
      <family val="2"/>
    </font>
    <font>
      <b/>
      <sz val="1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0" xfId="0" applyNumberFormat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6" xfId="0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1" fontId="3" fillId="0" borderId="0" xfId="1" applyNumberFormat="1" applyFont="1" applyBorder="1" applyAlignment="1">
      <alignment horizontal="center" vertical="center"/>
    </xf>
    <xf numFmtId="2" fontId="3" fillId="0" borderId="0" xfId="1" applyNumberFormat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 wrapText="1"/>
    </xf>
    <xf numFmtId="0" fontId="2" fillId="3" borderId="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2" fillId="4" borderId="0" xfId="1" applyFont="1" applyFill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3" fillId="3" borderId="0" xfId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2" borderId="11" xfId="1" applyFont="1" applyFill="1" applyBorder="1" applyAlignment="1">
      <alignment horizontal="center" vertical="center" wrapText="1"/>
    </xf>
    <xf numFmtId="0" fontId="5" fillId="2" borderId="12" xfId="1" applyFont="1" applyFill="1" applyBorder="1" applyAlignment="1">
      <alignment horizontal="center" vertical="center" wrapText="1"/>
    </xf>
    <xf numFmtId="0" fontId="6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[Test.xlsx]Feuil8!Tableau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des consommations journalières par personne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6"/>
        <c:spPr>
          <a:solidFill>
            <a:srgbClr val="FFFF00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17"/>
        <c:spPr>
          <a:ln w="63500" cap="rnd">
            <a:solidFill>
              <a:srgbClr val="FF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8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5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  <c:pivotFmt>
        <c:idx val="52"/>
        <c:spPr>
          <a:ln w="34925" cap="rnd">
            <a:solidFill>
              <a:srgbClr val="FF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53"/>
        <c:spPr>
          <a:ln w="34925" cap="rnd">
            <a:solidFill>
              <a:srgbClr val="00FF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54"/>
        <c:marker>
          <c:spPr>
            <a:solidFill>
              <a:srgbClr val="FFFF00"/>
            </a:solidFill>
            <a:ln w="9525">
              <a:solidFill>
                <a:srgbClr val="00FF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</c:pivotFmt>
      <c:pivotFmt>
        <c:idx val="5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Feuil8!$B$1:$B$2</c:f>
              <c:strCache>
                <c:ptCount val="1"/>
                <c:pt idx="0">
                  <c:v>A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Feuil8!$B$3:$B$18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452.27</c:v>
                </c:pt>
                <c:pt idx="3">
                  <c:v>452.27</c:v>
                </c:pt>
                <c:pt idx="4">
                  <c:v>452.27</c:v>
                </c:pt>
                <c:pt idx="5">
                  <c:v>452.27</c:v>
                </c:pt>
                <c:pt idx="6">
                  <c:v>452.27</c:v>
                </c:pt>
                <c:pt idx="7">
                  <c:v>452.27</c:v>
                </c:pt>
                <c:pt idx="8">
                  <c:v>452.27</c:v>
                </c:pt>
                <c:pt idx="9">
                  <c:v>452.27</c:v>
                </c:pt>
                <c:pt idx="10">
                  <c:v>636.21</c:v>
                </c:pt>
                <c:pt idx="11">
                  <c:v>636.21</c:v>
                </c:pt>
                <c:pt idx="12">
                  <c:v>636.21</c:v>
                </c:pt>
                <c:pt idx="13">
                  <c:v>636.21</c:v>
                </c:pt>
                <c:pt idx="14">
                  <c:v>636.21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64-4EA0-A7B5-BA9E6859A9C0}"/>
            </c:ext>
          </c:extLst>
        </c:ser>
        <c:ser>
          <c:idx val="1"/>
          <c:order val="1"/>
          <c:tx>
            <c:strRef>
              <c:f>Feuil8!$C$1:$C$2</c:f>
              <c:strCache>
                <c:ptCount val="1"/>
                <c:pt idx="0">
                  <c:v>B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Feuil8!$C$3:$C$18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27.85</c:v>
                </c:pt>
                <c:pt idx="3">
                  <c:v>27.85</c:v>
                </c:pt>
                <c:pt idx="4">
                  <c:v>27.85</c:v>
                </c:pt>
                <c:pt idx="5">
                  <c:v>27.85</c:v>
                </c:pt>
                <c:pt idx="6">
                  <c:v>27.85</c:v>
                </c:pt>
                <c:pt idx="7">
                  <c:v>27.85</c:v>
                </c:pt>
                <c:pt idx="8">
                  <c:v>83.550000000000011</c:v>
                </c:pt>
                <c:pt idx="9">
                  <c:v>297.68</c:v>
                </c:pt>
                <c:pt idx="10">
                  <c:v>297.68</c:v>
                </c:pt>
                <c:pt idx="11">
                  <c:v>454.63</c:v>
                </c:pt>
                <c:pt idx="12">
                  <c:v>454.63</c:v>
                </c:pt>
                <c:pt idx="13">
                  <c:v>454.63</c:v>
                </c:pt>
                <c:pt idx="14">
                  <c:v>454.63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E64-4EA0-A7B5-BA9E6859A9C0}"/>
            </c:ext>
          </c:extLst>
        </c:ser>
        <c:ser>
          <c:idx val="2"/>
          <c:order val="2"/>
          <c:tx>
            <c:strRef>
              <c:f>Feuil8!$D$1:$D$2</c:f>
              <c:strCache>
                <c:ptCount val="1"/>
                <c:pt idx="0">
                  <c:v>G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Feuil8!$D$3:$D$18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209.43</c:v>
                </c:pt>
                <c:pt idx="3">
                  <c:v>209.43</c:v>
                </c:pt>
                <c:pt idx="4">
                  <c:v>209.43</c:v>
                </c:pt>
                <c:pt idx="5">
                  <c:v>365.52</c:v>
                </c:pt>
                <c:pt idx="6">
                  <c:v>365.52</c:v>
                </c:pt>
                <c:pt idx="7">
                  <c:v>365.52</c:v>
                </c:pt>
                <c:pt idx="8">
                  <c:v>365.52</c:v>
                </c:pt>
                <c:pt idx="9">
                  <c:v>365.52</c:v>
                </c:pt>
                <c:pt idx="10">
                  <c:v>365.52</c:v>
                </c:pt>
                <c:pt idx="11">
                  <c:v>630.65</c:v>
                </c:pt>
                <c:pt idx="12">
                  <c:v>630.65</c:v>
                </c:pt>
                <c:pt idx="13">
                  <c:v>630.65</c:v>
                </c:pt>
                <c:pt idx="14">
                  <c:v>630.65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E64-4EA0-A7B5-BA9E6859A9C0}"/>
            </c:ext>
          </c:extLst>
        </c:ser>
        <c:ser>
          <c:idx val="3"/>
          <c:order val="3"/>
          <c:tx>
            <c:strRef>
              <c:f>Feuil8!$E$1:$E$2</c:f>
              <c:strCache>
                <c:ptCount val="1"/>
                <c:pt idx="0">
                  <c:v>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Feuil8!$E$3:$E$18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452.27</c:v>
                </c:pt>
                <c:pt idx="4">
                  <c:v>452.27</c:v>
                </c:pt>
                <c:pt idx="5">
                  <c:v>452.27</c:v>
                </c:pt>
                <c:pt idx="6">
                  <c:v>667.26</c:v>
                </c:pt>
                <c:pt idx="7">
                  <c:v>823.35</c:v>
                </c:pt>
                <c:pt idx="8">
                  <c:v>823.35</c:v>
                </c:pt>
                <c:pt idx="9">
                  <c:v>823.35</c:v>
                </c:pt>
                <c:pt idx="10">
                  <c:v>823.35</c:v>
                </c:pt>
                <c:pt idx="11">
                  <c:v>1094.04</c:v>
                </c:pt>
                <c:pt idx="12">
                  <c:v>1094.04</c:v>
                </c:pt>
                <c:pt idx="13">
                  <c:v>1094.04</c:v>
                </c:pt>
                <c:pt idx="14">
                  <c:v>1094.04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E64-4EA0-A7B5-BA9E6859A9C0}"/>
            </c:ext>
          </c:extLst>
        </c:ser>
        <c:ser>
          <c:idx val="4"/>
          <c:order val="4"/>
          <c:tx>
            <c:strRef>
              <c:f>Feuil8!$F$1:$F$2</c:f>
              <c:strCache>
                <c:ptCount val="1"/>
                <c:pt idx="0">
                  <c:v>J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Feuil8!$F$3:$F$18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424.41999999999996</c:v>
                </c:pt>
                <c:pt idx="5">
                  <c:v>598.54</c:v>
                </c:pt>
                <c:pt idx="6">
                  <c:v>598.54</c:v>
                </c:pt>
                <c:pt idx="7">
                  <c:v>1025.32</c:v>
                </c:pt>
                <c:pt idx="8">
                  <c:v>1025.32</c:v>
                </c:pt>
                <c:pt idx="9">
                  <c:v>1025.32</c:v>
                </c:pt>
                <c:pt idx="10">
                  <c:v>1025.32</c:v>
                </c:pt>
                <c:pt idx="11">
                  <c:v>1025.32</c:v>
                </c:pt>
                <c:pt idx="12">
                  <c:v>1025.32</c:v>
                </c:pt>
                <c:pt idx="13">
                  <c:v>1461.06</c:v>
                </c:pt>
                <c:pt idx="14">
                  <c:v>1734.09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E64-4EA0-A7B5-BA9E6859A9C0}"/>
            </c:ext>
          </c:extLst>
        </c:ser>
        <c:ser>
          <c:idx val="5"/>
          <c:order val="5"/>
          <c:tx>
            <c:strRef>
              <c:f>Feuil8!$G$1:$G$2</c:f>
              <c:strCache>
                <c:ptCount val="1"/>
                <c:pt idx="0">
                  <c:v>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Feuil8!$G$3:$G$18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214.99</c:v>
                </c:pt>
                <c:pt idx="6">
                  <c:v>214.99</c:v>
                </c:pt>
                <c:pt idx="7">
                  <c:v>371.47</c:v>
                </c:pt>
                <c:pt idx="8">
                  <c:v>527.56000000000006</c:v>
                </c:pt>
                <c:pt idx="9">
                  <c:v>641.30000000000007</c:v>
                </c:pt>
                <c:pt idx="10">
                  <c:v>825.24</c:v>
                </c:pt>
                <c:pt idx="11">
                  <c:v>825.24</c:v>
                </c:pt>
                <c:pt idx="12">
                  <c:v>825.24</c:v>
                </c:pt>
                <c:pt idx="13">
                  <c:v>825.24</c:v>
                </c:pt>
                <c:pt idx="14">
                  <c:v>825.24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E64-4EA0-A7B5-BA9E6859A9C0}"/>
            </c:ext>
          </c:extLst>
        </c:ser>
        <c:ser>
          <c:idx val="6"/>
          <c:order val="6"/>
          <c:tx>
            <c:strRef>
              <c:f>Feuil8!$H$1:$H$2</c:f>
              <c:strCache>
                <c:ptCount val="1"/>
                <c:pt idx="0">
                  <c:v>M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Feuil8!$H$3:$H$18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389.11000000000007</c:v>
                </c:pt>
                <c:pt idx="8">
                  <c:v>389.11000000000007</c:v>
                </c:pt>
                <c:pt idx="9">
                  <c:v>389.11000000000007</c:v>
                </c:pt>
                <c:pt idx="10">
                  <c:v>447.15000000000009</c:v>
                </c:pt>
                <c:pt idx="11">
                  <c:v>447.15000000000009</c:v>
                </c:pt>
                <c:pt idx="12">
                  <c:v>447.15000000000009</c:v>
                </c:pt>
                <c:pt idx="13">
                  <c:v>447.15000000000009</c:v>
                </c:pt>
                <c:pt idx="14">
                  <c:v>447.15000000000009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E64-4EA0-A7B5-BA9E6859A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9"/>
        <c:overlap val="100"/>
        <c:axId val="118985472"/>
        <c:axId val="118987008"/>
      </c:barChart>
      <c:lineChart>
        <c:grouping val="stacked"/>
        <c:varyColors val="0"/>
        <c:ser>
          <c:idx val="7"/>
          <c:order val="7"/>
          <c:tx>
            <c:strRef>
              <c:f>Feuil8!$I$1:$I$2</c:f>
              <c:strCache>
                <c:ptCount val="1"/>
                <c:pt idx="0">
                  <c:v>Max Objectif Journalier Cumulé</c:v>
                </c:pt>
              </c:strCache>
            </c:strRef>
          </c:tx>
          <c:spPr>
            <a:ln w="349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Feuil8!$I$3:$I$18</c:f>
              <c:numCache>
                <c:formatCode>General</c:formatCode>
                <c:ptCount val="15"/>
                <c:pt idx="0">
                  <c:v>455.17241379310343</c:v>
                </c:pt>
                <c:pt idx="1">
                  <c:v>910.34482758620686</c:v>
                </c:pt>
                <c:pt idx="2">
                  <c:v>1365.5172413793102</c:v>
                </c:pt>
                <c:pt idx="3">
                  <c:v>1820.6896551724137</c:v>
                </c:pt>
                <c:pt idx="4">
                  <c:v>2275.8620689655172</c:v>
                </c:pt>
                <c:pt idx="5">
                  <c:v>2731.0344827586205</c:v>
                </c:pt>
                <c:pt idx="6">
                  <c:v>3186.2068965517237</c:v>
                </c:pt>
                <c:pt idx="7">
                  <c:v>3641.379310344827</c:v>
                </c:pt>
                <c:pt idx="8">
                  <c:v>4096.5517241379303</c:v>
                </c:pt>
                <c:pt idx="9">
                  <c:v>4551.7241379310335</c:v>
                </c:pt>
                <c:pt idx="10">
                  <c:v>5006.8965517241368</c:v>
                </c:pt>
                <c:pt idx="11">
                  <c:v>5462.06896551724</c:v>
                </c:pt>
                <c:pt idx="12">
                  <c:v>5917.2413793103433</c:v>
                </c:pt>
                <c:pt idx="13">
                  <c:v>6372.4137931034466</c:v>
                </c:pt>
                <c:pt idx="14">
                  <c:v>6827.5862068965498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3E64-4EA0-A7B5-BA9E6859A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985472"/>
        <c:axId val="118987008"/>
      </c:lineChart>
      <c:lineChart>
        <c:grouping val="standard"/>
        <c:varyColors val="0"/>
        <c:ser>
          <c:idx val="8"/>
          <c:order val="8"/>
          <c:tx>
            <c:strRef>
              <c:f>Feuil8!$J$1:$J$2</c:f>
              <c:strCache>
                <c:ptCount val="1"/>
                <c:pt idx="0">
                  <c:v>Production</c:v>
                </c:pt>
              </c:strCache>
            </c:strRef>
          </c:tx>
          <c:spPr>
            <a:ln w="34925" cap="rnd">
              <a:solidFill>
                <a:srgbClr val="00FF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Feuil8!$A$3:$A$18</c:f>
              <c:strCache>
                <c:ptCount val="15"/>
                <c:pt idx="0">
                  <c:v>01-</c:v>
                </c:pt>
                <c:pt idx="1">
                  <c:v>02-</c:v>
                </c:pt>
                <c:pt idx="2">
                  <c:v>03-</c:v>
                </c:pt>
                <c:pt idx="3">
                  <c:v>04-</c:v>
                </c:pt>
                <c:pt idx="4">
                  <c:v>05-</c:v>
                </c:pt>
                <c:pt idx="5">
                  <c:v>06-</c:v>
                </c:pt>
                <c:pt idx="6">
                  <c:v>07-</c:v>
                </c:pt>
                <c:pt idx="7">
                  <c:v>08-</c:v>
                </c:pt>
                <c:pt idx="8">
                  <c:v>09-</c:v>
                </c:pt>
                <c:pt idx="9">
                  <c:v>10-</c:v>
                </c:pt>
                <c:pt idx="10">
                  <c:v>11-</c:v>
                </c:pt>
                <c:pt idx="11">
                  <c:v>12-</c:v>
                </c:pt>
                <c:pt idx="12">
                  <c:v>13-</c:v>
                </c:pt>
                <c:pt idx="13">
                  <c:v>14-</c:v>
                </c:pt>
                <c:pt idx="14">
                  <c:v>15-</c:v>
                </c:pt>
              </c:strCache>
            </c:strRef>
          </c:cat>
          <c:val>
            <c:numRef>
              <c:f>Feuil8!$J$3:$J$18</c:f>
              <c:numCache>
                <c:formatCode>General</c:formatCode>
                <c:ptCount val="15"/>
                <c:pt idx="0">
                  <c:v>0.3</c:v>
                </c:pt>
                <c:pt idx="1">
                  <c:v>0.4</c:v>
                </c:pt>
                <c:pt idx="2">
                  <c:v>0.60000000000000009</c:v>
                </c:pt>
                <c:pt idx="3">
                  <c:v>0.85000000000000009</c:v>
                </c:pt>
                <c:pt idx="4">
                  <c:v>1.55</c:v>
                </c:pt>
                <c:pt idx="5">
                  <c:v>1.6500000000000001</c:v>
                </c:pt>
                <c:pt idx="6">
                  <c:v>1.9500000000000002</c:v>
                </c:pt>
                <c:pt idx="7">
                  <c:v>2.75</c:v>
                </c:pt>
                <c:pt idx="8">
                  <c:v>3.6</c:v>
                </c:pt>
                <c:pt idx="9">
                  <c:v>4.3499999999999996</c:v>
                </c:pt>
                <c:pt idx="10">
                  <c:v>5</c:v>
                </c:pt>
                <c:pt idx="11">
                  <c:v>5.28</c:v>
                </c:pt>
                <c:pt idx="12">
                  <c:v>5.58</c:v>
                </c:pt>
                <c:pt idx="13">
                  <c:v>6.03</c:v>
                </c:pt>
                <c:pt idx="14">
                  <c:v>6.51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3E64-4EA0-A7B5-BA9E6859A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9844048"/>
        <c:axId val="659850936"/>
      </c:lineChart>
      <c:catAx>
        <c:axId val="118985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987008"/>
        <c:crosses val="autoZero"/>
        <c:auto val="0"/>
        <c:lblAlgn val="ctr"/>
        <c:lblOffset val="100"/>
        <c:noMultiLvlLbl val="0"/>
      </c:catAx>
      <c:valAx>
        <c:axId val="118987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t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985472"/>
        <c:crosses val="autoZero"/>
        <c:crossBetween val="between"/>
      </c:valAx>
      <c:valAx>
        <c:axId val="6598509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9844048"/>
        <c:crosses val="max"/>
        <c:crossBetween val="between"/>
      </c:valAx>
      <c:catAx>
        <c:axId val="6598440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985093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7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3679" cy="60687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gis COUEGNAS" refreshedDate="42425.771672685187" createdVersion="3" refreshedVersion="6" minRefreshableVersion="3" recordCount="118">
  <cacheSource type="worksheet">
    <worksheetSource ref="A1:F119" sheet="Machine1"/>
  </cacheSource>
  <cacheFields count="6">
    <cacheField name="Nom  Utilisateur" numFmtId="0">
      <sharedItems count="18">
        <s v="Max Objectif Journalier Cumulé"/>
        <s v="Production"/>
        <s v="A"/>
        <s v="B"/>
        <s v="G"/>
        <s v="S"/>
        <s v="J"/>
        <s v="R"/>
        <s v="M"/>
        <s v="MARCHAL" u="1"/>
        <s v="SISBANE" u="1"/>
        <s v="ROUAINIA" u="1"/>
        <s v="BICHAT" u="1"/>
        <s v="GILOT" u="1"/>
        <s v="RIZET" u="1"/>
        <s v="GOMET" u="1"/>
        <s v="Max Objectif Journalier" u="1"/>
        <s v="MAX" u="1"/>
      </sharedItems>
    </cacheField>
    <cacheField name="Qté" numFmtId="0">
      <sharedItems containsString="0" containsBlank="1" containsNumber="1" containsInteger="1" minValue="1" maxValue="5"/>
    </cacheField>
    <cacheField name="Coût  Unitaire" numFmtId="0">
      <sharedItems containsString="0" containsBlank="1" containsNumber="1" minValue="11.78" maxValue="138.84"/>
    </cacheField>
    <cacheField name="Date de Transaction" numFmtId="0">
      <sharedItems count="15">
        <s v="01-"/>
        <s v="02-"/>
        <s v="03-"/>
        <s v="04-"/>
        <s v="05-"/>
        <s v="06-"/>
        <s v="07-"/>
        <s v="08-"/>
        <s v="09-"/>
        <s v="10-"/>
        <s v="11-"/>
        <s v="12-"/>
        <s v="13-"/>
        <s v="14-"/>
        <s v="15-"/>
      </sharedItems>
    </cacheField>
    <cacheField name="Cout total" numFmtId="0">
      <sharedItems containsSemiMixedTypes="0" containsString="0" containsNumber="1" minValue="0.1" maxValue="455.17241379310343"/>
    </cacheField>
    <cacheField name="Total général" numFmtId="0">
      <sharedItems containsString="0" containsBlank="1" containsNumber="1" minValue="138.84" maxValue="5822.01000000000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8">
  <r>
    <x v="0"/>
    <m/>
    <m/>
    <x v="0"/>
    <n v="455.17241379310343"/>
    <m/>
  </r>
  <r>
    <x v="0"/>
    <m/>
    <m/>
    <x v="1"/>
    <n v="455.17241379310343"/>
    <m/>
  </r>
  <r>
    <x v="0"/>
    <m/>
    <m/>
    <x v="2"/>
    <n v="455.17241379310343"/>
    <m/>
  </r>
  <r>
    <x v="0"/>
    <m/>
    <m/>
    <x v="3"/>
    <n v="455.17241379310343"/>
    <m/>
  </r>
  <r>
    <x v="0"/>
    <m/>
    <m/>
    <x v="4"/>
    <n v="455.17241379310343"/>
    <m/>
  </r>
  <r>
    <x v="0"/>
    <m/>
    <m/>
    <x v="5"/>
    <n v="455.17241379310343"/>
    <m/>
  </r>
  <r>
    <x v="0"/>
    <m/>
    <m/>
    <x v="6"/>
    <n v="455.17241379310343"/>
    <m/>
  </r>
  <r>
    <x v="0"/>
    <m/>
    <m/>
    <x v="7"/>
    <n v="455.17241379310343"/>
    <m/>
  </r>
  <r>
    <x v="0"/>
    <m/>
    <m/>
    <x v="8"/>
    <n v="455.17241379310343"/>
    <m/>
  </r>
  <r>
    <x v="0"/>
    <m/>
    <m/>
    <x v="9"/>
    <n v="455.17241379310343"/>
    <m/>
  </r>
  <r>
    <x v="0"/>
    <m/>
    <m/>
    <x v="10"/>
    <n v="455.17241379310343"/>
    <m/>
  </r>
  <r>
    <x v="0"/>
    <m/>
    <m/>
    <x v="11"/>
    <n v="455.17241379310343"/>
    <m/>
  </r>
  <r>
    <x v="0"/>
    <m/>
    <m/>
    <x v="12"/>
    <n v="455.17241379310343"/>
    <m/>
  </r>
  <r>
    <x v="0"/>
    <m/>
    <m/>
    <x v="13"/>
    <n v="455.17241379310343"/>
    <m/>
  </r>
  <r>
    <x v="0"/>
    <m/>
    <m/>
    <x v="14"/>
    <n v="455.17241379310343"/>
    <m/>
  </r>
  <r>
    <x v="1"/>
    <m/>
    <m/>
    <x v="0"/>
    <n v="0.3"/>
    <m/>
  </r>
  <r>
    <x v="1"/>
    <m/>
    <m/>
    <x v="1"/>
    <n v="0.1"/>
    <m/>
  </r>
  <r>
    <x v="1"/>
    <m/>
    <m/>
    <x v="2"/>
    <n v="0.2"/>
    <m/>
  </r>
  <r>
    <x v="1"/>
    <m/>
    <m/>
    <x v="3"/>
    <n v="0.25"/>
    <m/>
  </r>
  <r>
    <x v="1"/>
    <m/>
    <m/>
    <x v="4"/>
    <n v="0.7"/>
    <m/>
  </r>
  <r>
    <x v="1"/>
    <m/>
    <m/>
    <x v="5"/>
    <n v="0.1"/>
    <m/>
  </r>
  <r>
    <x v="1"/>
    <m/>
    <m/>
    <x v="6"/>
    <n v="0.3"/>
    <m/>
  </r>
  <r>
    <x v="1"/>
    <m/>
    <m/>
    <x v="7"/>
    <n v="0.8"/>
    <m/>
  </r>
  <r>
    <x v="1"/>
    <m/>
    <m/>
    <x v="8"/>
    <n v="0.85"/>
    <m/>
  </r>
  <r>
    <x v="1"/>
    <m/>
    <m/>
    <x v="9"/>
    <n v="0.75"/>
    <m/>
  </r>
  <r>
    <x v="1"/>
    <m/>
    <m/>
    <x v="10"/>
    <n v="0.65"/>
    <m/>
  </r>
  <r>
    <x v="1"/>
    <m/>
    <m/>
    <x v="11"/>
    <n v="0.28000000000000003"/>
    <m/>
  </r>
  <r>
    <x v="1"/>
    <m/>
    <m/>
    <x v="12"/>
    <n v="0.3"/>
    <m/>
  </r>
  <r>
    <x v="1"/>
    <m/>
    <m/>
    <x v="13"/>
    <n v="0.45"/>
    <m/>
  </r>
  <r>
    <x v="1"/>
    <m/>
    <m/>
    <x v="14"/>
    <n v="0.48"/>
    <m/>
  </r>
  <r>
    <x v="2"/>
    <n v="1"/>
    <n v="138.84"/>
    <x v="2"/>
    <n v="138.84"/>
    <n v="138.84"/>
  </r>
  <r>
    <x v="2"/>
    <n v="4"/>
    <n v="14.51"/>
    <x v="2"/>
    <n v="58.04"/>
    <n v="196.88"/>
  </r>
  <r>
    <x v="2"/>
    <n v="5"/>
    <n v="19.61"/>
    <x v="2"/>
    <n v="98.05"/>
    <n v="294.93"/>
  </r>
  <r>
    <x v="2"/>
    <n v="1"/>
    <n v="70.59"/>
    <x v="2"/>
    <n v="70.59"/>
    <n v="365.52"/>
  </r>
  <r>
    <x v="2"/>
    <n v="5"/>
    <n v="11.78"/>
    <x v="2"/>
    <n v="58.9"/>
    <n v="424.41999999999996"/>
  </r>
  <r>
    <x v="2"/>
    <n v="1"/>
    <n v="27.85"/>
    <x v="2"/>
    <n v="27.85"/>
    <n v="452.27"/>
  </r>
  <r>
    <x v="3"/>
    <n v="1"/>
    <n v="27.85"/>
    <x v="2"/>
    <n v="27.85"/>
    <n v="480.12"/>
  </r>
  <r>
    <x v="4"/>
    <n v="1"/>
    <n v="138.84"/>
    <x v="2"/>
    <n v="138.84"/>
    <n v="618.96"/>
  </r>
  <r>
    <x v="4"/>
    <n v="1"/>
    <n v="70.59"/>
    <x v="2"/>
    <n v="70.59"/>
    <n v="689.55000000000007"/>
  </r>
  <r>
    <x v="5"/>
    <n v="4"/>
    <n v="14.51"/>
    <x v="3"/>
    <n v="58.04"/>
    <n v="747.59"/>
  </r>
  <r>
    <x v="5"/>
    <n v="5"/>
    <n v="19.61"/>
    <x v="3"/>
    <n v="98.05"/>
    <n v="845.64"/>
  </r>
  <r>
    <x v="5"/>
    <n v="1"/>
    <n v="138.84"/>
    <x v="3"/>
    <n v="138.84"/>
    <n v="984.48"/>
  </r>
  <r>
    <x v="5"/>
    <n v="1"/>
    <n v="70.59"/>
    <x v="3"/>
    <n v="70.59"/>
    <n v="1055.07"/>
  </r>
  <r>
    <x v="5"/>
    <n v="5"/>
    <n v="11.78"/>
    <x v="3"/>
    <n v="58.9"/>
    <n v="1113.97"/>
  </r>
  <r>
    <x v="5"/>
    <n v="1"/>
    <n v="27.85"/>
    <x v="3"/>
    <n v="27.85"/>
    <n v="1141.82"/>
  </r>
  <r>
    <x v="6"/>
    <n v="1"/>
    <n v="138.84"/>
    <x v="4"/>
    <n v="138.84"/>
    <n v="1280.6599999999999"/>
  </r>
  <r>
    <x v="6"/>
    <n v="4"/>
    <n v="14.51"/>
    <x v="4"/>
    <n v="58.04"/>
    <n v="1338.6999999999998"/>
  </r>
  <r>
    <x v="6"/>
    <n v="5"/>
    <n v="19.61"/>
    <x v="4"/>
    <n v="98.05"/>
    <n v="1436.7499999999998"/>
  </r>
  <r>
    <x v="6"/>
    <n v="1"/>
    <n v="70.59"/>
    <x v="4"/>
    <n v="70.59"/>
    <n v="1507.3399999999997"/>
  </r>
  <r>
    <x v="6"/>
    <n v="5"/>
    <n v="11.78"/>
    <x v="4"/>
    <n v="58.9"/>
    <n v="1566.2399999999998"/>
  </r>
  <r>
    <x v="4"/>
    <n v="4"/>
    <n v="14.51"/>
    <x v="5"/>
    <n v="58.04"/>
    <n v="1624.2799999999997"/>
  </r>
  <r>
    <x v="4"/>
    <n v="5"/>
    <n v="19.61"/>
    <x v="5"/>
    <n v="98.05"/>
    <n v="1722.3299999999997"/>
  </r>
  <r>
    <x v="7"/>
    <n v="4"/>
    <n v="14.51"/>
    <x v="5"/>
    <n v="58.04"/>
    <n v="1780.3699999999997"/>
  </r>
  <r>
    <x v="7"/>
    <n v="5"/>
    <n v="19.61"/>
    <x v="5"/>
    <n v="98.05"/>
    <n v="1878.4199999999996"/>
  </r>
  <r>
    <x v="7"/>
    <n v="5"/>
    <n v="11.78"/>
    <x v="5"/>
    <n v="58.9"/>
    <n v="1937.3199999999997"/>
  </r>
  <r>
    <x v="6"/>
    <n v="4"/>
    <n v="14.51"/>
    <x v="5"/>
    <n v="58.04"/>
    <n v="1995.3599999999997"/>
  </r>
  <r>
    <x v="6"/>
    <n v="4"/>
    <n v="14.51"/>
    <x v="5"/>
    <n v="58.04"/>
    <n v="2053.3999999999996"/>
  </r>
  <r>
    <x v="6"/>
    <n v="4"/>
    <n v="14.51"/>
    <x v="5"/>
    <n v="58.04"/>
    <n v="2111.4399999999996"/>
  </r>
  <r>
    <x v="5"/>
    <n v="4"/>
    <n v="14.51"/>
    <x v="6"/>
    <n v="58.04"/>
    <n v="2169.4799999999996"/>
  </r>
  <r>
    <x v="5"/>
    <n v="5"/>
    <n v="19.61"/>
    <x v="6"/>
    <n v="98.05"/>
    <n v="2267.5299999999997"/>
  </r>
  <r>
    <x v="5"/>
    <n v="5"/>
    <n v="11.78"/>
    <x v="6"/>
    <n v="58.9"/>
    <n v="2326.4299999999998"/>
  </r>
  <r>
    <x v="5"/>
    <n v="4"/>
    <n v="14.51"/>
    <x v="7"/>
    <n v="58.04"/>
    <n v="2384.4699999999998"/>
  </r>
  <r>
    <x v="5"/>
    <n v="5"/>
    <n v="19.61"/>
    <x v="7"/>
    <n v="98.05"/>
    <n v="2482.52"/>
  </r>
  <r>
    <x v="8"/>
    <n v="4"/>
    <n v="14.51"/>
    <x v="7"/>
    <n v="58.04"/>
    <n v="2540.56"/>
  </r>
  <r>
    <x v="8"/>
    <n v="5"/>
    <n v="19.61"/>
    <x v="7"/>
    <n v="98.05"/>
    <n v="2638.61"/>
  </r>
  <r>
    <x v="8"/>
    <n v="5"/>
    <n v="11.78"/>
    <x v="7"/>
    <n v="58.9"/>
    <n v="2697.51"/>
  </r>
  <r>
    <x v="8"/>
    <n v="4"/>
    <n v="14.51"/>
    <x v="7"/>
    <n v="58.04"/>
    <n v="2755.55"/>
  </r>
  <r>
    <x v="8"/>
    <n v="4"/>
    <n v="14.51"/>
    <x v="7"/>
    <n v="58.04"/>
    <n v="2813.59"/>
  </r>
  <r>
    <x v="8"/>
    <n v="4"/>
    <n v="14.51"/>
    <x v="7"/>
    <n v="58.04"/>
    <n v="2871.63"/>
  </r>
  <r>
    <x v="7"/>
    <n v="4"/>
    <n v="14.51"/>
    <x v="7"/>
    <n v="58.04"/>
    <n v="2929.67"/>
  </r>
  <r>
    <x v="7"/>
    <n v="1"/>
    <n v="27.85"/>
    <x v="7"/>
    <n v="27.85"/>
    <n v="2957.52"/>
  </r>
  <r>
    <x v="7"/>
    <n v="1"/>
    <n v="70.59"/>
    <x v="7"/>
    <n v="70.59"/>
    <n v="3028.11"/>
  </r>
  <r>
    <x v="6"/>
    <n v="4"/>
    <n v="14.51"/>
    <x v="7"/>
    <n v="58.04"/>
    <n v="3086.15"/>
  </r>
  <r>
    <x v="6"/>
    <n v="4"/>
    <n v="14.51"/>
    <x v="7"/>
    <n v="58.04"/>
    <n v="3144.19"/>
  </r>
  <r>
    <x v="6"/>
    <n v="5"/>
    <n v="19.61"/>
    <x v="7"/>
    <n v="98.05"/>
    <n v="3242.2400000000002"/>
  </r>
  <r>
    <x v="6"/>
    <n v="1"/>
    <n v="27.85"/>
    <x v="7"/>
    <n v="27.85"/>
    <n v="3270.09"/>
  </r>
  <r>
    <x v="6"/>
    <n v="1"/>
    <n v="27.85"/>
    <x v="7"/>
    <n v="27.85"/>
    <n v="3297.94"/>
  </r>
  <r>
    <x v="6"/>
    <n v="5"/>
    <n v="19.61"/>
    <x v="7"/>
    <n v="98.05"/>
    <n v="3395.9900000000002"/>
  </r>
  <r>
    <x v="6"/>
    <n v="5"/>
    <n v="11.78"/>
    <x v="7"/>
    <n v="58.9"/>
    <n v="3454.8900000000003"/>
  </r>
  <r>
    <x v="3"/>
    <n v="1"/>
    <n v="27.85"/>
    <x v="8"/>
    <n v="27.85"/>
    <n v="3482.7400000000002"/>
  </r>
  <r>
    <x v="3"/>
    <n v="1"/>
    <n v="27.85"/>
    <x v="8"/>
    <n v="27.85"/>
    <n v="3510.59"/>
  </r>
  <r>
    <x v="7"/>
    <n v="4"/>
    <n v="14.51"/>
    <x v="8"/>
    <n v="58.04"/>
    <n v="3568.63"/>
  </r>
  <r>
    <x v="7"/>
    <n v="5"/>
    <n v="19.61"/>
    <x v="8"/>
    <n v="98.05"/>
    <n v="3666.6800000000003"/>
  </r>
  <r>
    <x v="3"/>
    <n v="4"/>
    <n v="14.51"/>
    <x v="9"/>
    <n v="58.04"/>
    <n v="3724.7200000000003"/>
  </r>
  <r>
    <x v="3"/>
    <n v="4"/>
    <n v="14.51"/>
    <x v="9"/>
    <n v="58.04"/>
    <n v="3782.76"/>
  </r>
  <r>
    <x v="3"/>
    <n v="5"/>
    <n v="19.61"/>
    <x v="9"/>
    <n v="98.05"/>
    <n v="3880.8100000000004"/>
  </r>
  <r>
    <x v="7"/>
    <n v="4"/>
    <n v="14.51"/>
    <x v="9"/>
    <n v="58.04"/>
    <n v="3938.8500000000004"/>
  </r>
  <r>
    <x v="7"/>
    <n v="1"/>
    <n v="27.85"/>
    <x v="9"/>
    <n v="27.85"/>
    <n v="3966.7000000000003"/>
  </r>
  <r>
    <x v="7"/>
    <n v="1"/>
    <n v="27.85"/>
    <x v="9"/>
    <n v="27.85"/>
    <n v="3994.55"/>
  </r>
  <r>
    <x v="2"/>
    <n v="4"/>
    <n v="14.51"/>
    <x v="10"/>
    <n v="58.04"/>
    <n v="4052.59"/>
  </r>
  <r>
    <x v="2"/>
    <n v="5"/>
    <n v="19.61"/>
    <x v="10"/>
    <n v="98.05"/>
    <n v="4150.6400000000003"/>
  </r>
  <r>
    <x v="2"/>
    <n v="1"/>
    <n v="27.85"/>
    <x v="10"/>
    <n v="27.85"/>
    <n v="4178.4900000000007"/>
  </r>
  <r>
    <x v="8"/>
    <n v="4"/>
    <n v="14.51"/>
    <x v="10"/>
    <n v="58.04"/>
    <n v="4236.5300000000007"/>
  </r>
  <r>
    <x v="7"/>
    <n v="4"/>
    <n v="14.51"/>
    <x v="10"/>
    <n v="58.04"/>
    <n v="4294.5700000000006"/>
  </r>
  <r>
    <x v="7"/>
    <n v="5"/>
    <n v="19.61"/>
    <x v="10"/>
    <n v="98.05"/>
    <n v="4392.6200000000008"/>
  </r>
  <r>
    <x v="7"/>
    <n v="1"/>
    <n v="27.85"/>
    <x v="10"/>
    <n v="27.85"/>
    <n v="4420.4700000000012"/>
  </r>
  <r>
    <x v="5"/>
    <n v="4"/>
    <n v="14.51"/>
    <x v="11"/>
    <n v="58.04"/>
    <n v="4478.5100000000011"/>
  </r>
  <r>
    <x v="5"/>
    <n v="5"/>
    <n v="19.61"/>
    <x v="11"/>
    <n v="98.05"/>
    <n v="4576.5600000000013"/>
  </r>
  <r>
    <x v="5"/>
    <n v="1"/>
    <n v="27.85"/>
    <x v="11"/>
    <n v="27.85"/>
    <n v="4604.4100000000017"/>
  </r>
  <r>
    <x v="5"/>
    <n v="1"/>
    <n v="27.85"/>
    <x v="11"/>
    <n v="27.85"/>
    <n v="4632.260000000002"/>
  </r>
  <r>
    <x v="5"/>
    <n v="5"/>
    <n v="11.78"/>
    <x v="11"/>
    <n v="58.9"/>
    <n v="4691.1600000000017"/>
  </r>
  <r>
    <x v="4"/>
    <n v="1"/>
    <n v="27.85"/>
    <x v="11"/>
    <n v="27.85"/>
    <n v="4719.010000000002"/>
  </r>
  <r>
    <x v="4"/>
    <n v="1"/>
    <n v="27.85"/>
    <x v="11"/>
    <n v="27.85"/>
    <n v="4746.8600000000024"/>
  </r>
  <r>
    <x v="4"/>
    <n v="1"/>
    <n v="70.59"/>
    <x v="11"/>
    <n v="70.59"/>
    <n v="4817.4500000000025"/>
  </r>
  <r>
    <x v="4"/>
    <n v="1"/>
    <n v="138.84"/>
    <x v="11"/>
    <n v="138.84"/>
    <n v="4956.2900000000027"/>
  </r>
  <r>
    <x v="3"/>
    <n v="5"/>
    <n v="11.78"/>
    <x v="11"/>
    <n v="58.9"/>
    <n v="5015.1900000000023"/>
  </r>
  <r>
    <x v="3"/>
    <n v="5"/>
    <n v="19.61"/>
    <x v="11"/>
    <n v="98.05"/>
    <n v="5113.2400000000025"/>
  </r>
  <r>
    <x v="6"/>
    <n v="1"/>
    <n v="27.85"/>
    <x v="13"/>
    <n v="27.85"/>
    <n v="5141.0900000000029"/>
  </r>
  <r>
    <x v="6"/>
    <n v="1"/>
    <n v="27.85"/>
    <x v="13"/>
    <n v="27.85"/>
    <n v="5168.9400000000032"/>
  </r>
  <r>
    <x v="6"/>
    <n v="4"/>
    <n v="14.51"/>
    <x v="13"/>
    <n v="58.04"/>
    <n v="5226.9800000000032"/>
  </r>
  <r>
    <x v="6"/>
    <n v="5"/>
    <n v="19.61"/>
    <x v="13"/>
    <n v="98.05"/>
    <n v="5325.0300000000034"/>
  </r>
  <r>
    <x v="6"/>
    <n v="5"/>
    <n v="19.61"/>
    <x v="13"/>
    <n v="98.05"/>
    <n v="5423.0800000000036"/>
  </r>
  <r>
    <x v="6"/>
    <n v="5"/>
    <n v="19.61"/>
    <x v="13"/>
    <n v="98.05"/>
    <n v="5521.1300000000037"/>
  </r>
  <r>
    <x v="6"/>
    <n v="1"/>
    <n v="27.85"/>
    <x v="13"/>
    <n v="27.85"/>
    <n v="5548.9800000000041"/>
  </r>
  <r>
    <x v="6"/>
    <n v="4"/>
    <n v="14.51"/>
    <x v="14"/>
    <n v="58.04"/>
    <n v="5607.0200000000041"/>
  </r>
  <r>
    <x v="6"/>
    <n v="4"/>
    <n v="14.51"/>
    <x v="14"/>
    <n v="58.04"/>
    <n v="5665.060000000004"/>
  </r>
  <r>
    <x v="6"/>
    <n v="5"/>
    <n v="19.61"/>
    <x v="14"/>
    <n v="98.05"/>
    <n v="5763.1100000000042"/>
  </r>
  <r>
    <x v="6"/>
    <n v="5"/>
    <n v="11.78"/>
    <x v="14"/>
    <n v="58.9"/>
    <n v="5822.01000000000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74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3" indent="0" compact="0" compactData="0" gridDropZones="1" chartFormat="4">
  <location ref="A1:K18" firstHeaderRow="1" firstDataRow="2" firstDataCol="1"/>
  <pivotFields count="6">
    <pivotField axis="axisCol" compact="0" outline="0" subtotalTop="0" showAll="0" includeNewItemsInFilter="1">
      <items count="19">
        <item m="1" x="12"/>
        <item m="1" x="13"/>
        <item m="1" x="15"/>
        <item m="1" x="9"/>
        <item m="1" x="14"/>
        <item m="1" x="11"/>
        <item m="1" x="10"/>
        <item m="1" x="17"/>
        <item x="2"/>
        <item x="3"/>
        <item x="4"/>
        <item x="5"/>
        <item x="6"/>
        <item x="7"/>
        <item x="8"/>
        <item m="1" x="16"/>
        <item x="0"/>
        <item x="1"/>
        <item t="default"/>
      </items>
    </pivotField>
    <pivotField compact="0" numFmtId="1" outline="0" subtotalTop="0" showAll="0" includeNewItemsInFilter="1"/>
    <pivotField compact="0" outline="0" showAll="0" defaultSubtotal="0"/>
    <pivotField axis="axisRow" compact="0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dataField="1" compact="0" outline="0" subtotalTop="0" showAll="0" includeNewItemsInFilter="1"/>
    <pivotField compact="0" outline="0" subtotalTop="0" showAll="0" includeNewItemsInFilter="1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0"/>
  </colFields>
  <colItems count="10"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 t="grand">
      <x/>
    </i>
  </colItems>
  <dataFields count="1">
    <dataField name="Somme de Cout total" fld="4" showDataAs="runTotal" baseField="3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C1" workbookViewId="0">
      <selection activeCell="E3" sqref="E3"/>
    </sheetView>
  </sheetViews>
  <sheetFormatPr baseColWidth="10" defaultRowHeight="12.75" x14ac:dyDescent="0.2"/>
  <cols>
    <col min="1" max="1" width="20" bestFit="1" customWidth="1"/>
    <col min="2" max="10" width="27.140625" bestFit="1" customWidth="1"/>
    <col min="11" max="11" width="12" bestFit="1" customWidth="1"/>
  </cols>
  <sheetData>
    <row r="1" spans="1:11" x14ac:dyDescent="0.2">
      <c r="A1" s="2" t="s">
        <v>13</v>
      </c>
      <c r="B1" s="2" t="s">
        <v>0</v>
      </c>
      <c r="C1" s="3"/>
      <c r="D1" s="3"/>
      <c r="E1" s="3"/>
      <c r="F1" s="3"/>
      <c r="G1" s="3"/>
      <c r="H1" s="3"/>
      <c r="I1" s="3"/>
      <c r="J1" s="3"/>
      <c r="K1" s="4"/>
    </row>
    <row r="2" spans="1:11" x14ac:dyDescent="0.2">
      <c r="A2" s="2" t="s">
        <v>33</v>
      </c>
      <c r="B2" s="5" t="s">
        <v>22</v>
      </c>
      <c r="C2" s="6" t="s">
        <v>23</v>
      </c>
      <c r="D2" s="6" t="s">
        <v>24</v>
      </c>
      <c r="E2" s="6" t="s">
        <v>25</v>
      </c>
      <c r="F2" s="6" t="s">
        <v>26</v>
      </c>
      <c r="G2" s="6" t="s">
        <v>27</v>
      </c>
      <c r="H2" s="6" t="s">
        <v>28</v>
      </c>
      <c r="I2" s="6" t="s">
        <v>29</v>
      </c>
      <c r="J2" s="6" t="s">
        <v>31</v>
      </c>
      <c r="K2" s="7" t="s">
        <v>12</v>
      </c>
    </row>
    <row r="3" spans="1:11" x14ac:dyDescent="0.2">
      <c r="A3" s="5" t="s">
        <v>14</v>
      </c>
      <c r="B3" s="8">
        <v>0</v>
      </c>
      <c r="C3" s="9">
        <v>0</v>
      </c>
      <c r="D3" s="9">
        <v>0</v>
      </c>
      <c r="E3" s="9">
        <v>0</v>
      </c>
      <c r="F3" s="9">
        <v>0</v>
      </c>
      <c r="G3" s="9">
        <v>0</v>
      </c>
      <c r="H3" s="9">
        <v>0</v>
      </c>
      <c r="I3" s="9">
        <v>455.17241379310343</v>
      </c>
      <c r="J3" s="9">
        <v>0.3</v>
      </c>
      <c r="K3" s="10">
        <v>455.47241379310344</v>
      </c>
    </row>
    <row r="4" spans="1:11" x14ac:dyDescent="0.2">
      <c r="A4" s="11" t="s">
        <v>2</v>
      </c>
      <c r="B4" s="12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0</v>
      </c>
      <c r="I4" s="1">
        <v>910.34482758620686</v>
      </c>
      <c r="J4" s="1">
        <v>0.4</v>
      </c>
      <c r="K4" s="13">
        <v>910.74482758620684</v>
      </c>
    </row>
    <row r="5" spans="1:11" x14ac:dyDescent="0.2">
      <c r="A5" s="11" t="s">
        <v>3</v>
      </c>
      <c r="B5" s="12">
        <v>452.27</v>
      </c>
      <c r="C5" s="1">
        <v>27.85</v>
      </c>
      <c r="D5" s="1">
        <v>209.43</v>
      </c>
      <c r="E5" s="1">
        <v>0</v>
      </c>
      <c r="F5" s="1">
        <v>0</v>
      </c>
      <c r="G5" s="1">
        <v>0</v>
      </c>
      <c r="H5" s="1">
        <v>0</v>
      </c>
      <c r="I5" s="1">
        <v>1365.5172413793102</v>
      </c>
      <c r="J5" s="1">
        <v>0.60000000000000009</v>
      </c>
      <c r="K5" s="13">
        <v>2055.6672413793103</v>
      </c>
    </row>
    <row r="6" spans="1:11" x14ac:dyDescent="0.2">
      <c r="A6" s="11" t="s">
        <v>4</v>
      </c>
      <c r="B6" s="12">
        <v>452.27</v>
      </c>
      <c r="C6" s="1">
        <v>27.85</v>
      </c>
      <c r="D6" s="1">
        <v>209.43</v>
      </c>
      <c r="E6" s="1">
        <v>452.27</v>
      </c>
      <c r="F6" s="1">
        <v>0</v>
      </c>
      <c r="G6" s="1">
        <v>0</v>
      </c>
      <c r="H6" s="1">
        <v>0</v>
      </c>
      <c r="I6" s="1">
        <v>1820.6896551724137</v>
      </c>
      <c r="J6" s="1">
        <v>0.85000000000000009</v>
      </c>
      <c r="K6" s="13">
        <v>2963.359655172414</v>
      </c>
    </row>
    <row r="7" spans="1:11" x14ac:dyDescent="0.2">
      <c r="A7" s="11" t="s">
        <v>5</v>
      </c>
      <c r="B7" s="12">
        <v>452.27</v>
      </c>
      <c r="C7" s="1">
        <v>27.85</v>
      </c>
      <c r="D7" s="1">
        <v>209.43</v>
      </c>
      <c r="E7" s="1">
        <v>452.27</v>
      </c>
      <c r="F7" s="1">
        <v>424.41999999999996</v>
      </c>
      <c r="G7" s="1">
        <v>0</v>
      </c>
      <c r="H7" s="1">
        <v>0</v>
      </c>
      <c r="I7" s="1">
        <v>2275.8620689655172</v>
      </c>
      <c r="J7" s="1">
        <v>1.55</v>
      </c>
      <c r="K7" s="13">
        <v>3843.6520689655172</v>
      </c>
    </row>
    <row r="8" spans="1:11" x14ac:dyDescent="0.2">
      <c r="A8" s="11" t="s">
        <v>6</v>
      </c>
      <c r="B8" s="12">
        <v>452.27</v>
      </c>
      <c r="C8" s="1">
        <v>27.85</v>
      </c>
      <c r="D8" s="1">
        <v>365.52</v>
      </c>
      <c r="E8" s="1">
        <v>452.27</v>
      </c>
      <c r="F8" s="1">
        <v>598.54</v>
      </c>
      <c r="G8" s="1">
        <v>214.99</v>
      </c>
      <c r="H8" s="1">
        <v>0</v>
      </c>
      <c r="I8" s="1">
        <v>2731.0344827586205</v>
      </c>
      <c r="J8" s="1">
        <v>1.6500000000000001</v>
      </c>
      <c r="K8" s="13">
        <v>4844.1244827586206</v>
      </c>
    </row>
    <row r="9" spans="1:11" x14ac:dyDescent="0.2">
      <c r="A9" s="11" t="s">
        <v>7</v>
      </c>
      <c r="B9" s="12">
        <v>452.27</v>
      </c>
      <c r="C9" s="1">
        <v>27.85</v>
      </c>
      <c r="D9" s="1">
        <v>365.52</v>
      </c>
      <c r="E9" s="1">
        <v>667.26</v>
      </c>
      <c r="F9" s="1">
        <v>598.54</v>
      </c>
      <c r="G9" s="1">
        <v>214.99</v>
      </c>
      <c r="H9" s="1">
        <v>0</v>
      </c>
      <c r="I9" s="1">
        <v>3186.2068965517237</v>
      </c>
      <c r="J9" s="1">
        <v>1.9500000000000002</v>
      </c>
      <c r="K9" s="13">
        <v>5514.5868965517238</v>
      </c>
    </row>
    <row r="10" spans="1:11" x14ac:dyDescent="0.2">
      <c r="A10" s="11" t="s">
        <v>8</v>
      </c>
      <c r="B10" s="12">
        <v>452.27</v>
      </c>
      <c r="C10" s="1">
        <v>27.85</v>
      </c>
      <c r="D10" s="1">
        <v>365.52</v>
      </c>
      <c r="E10" s="1">
        <v>823.35</v>
      </c>
      <c r="F10" s="1">
        <v>1025.32</v>
      </c>
      <c r="G10" s="1">
        <v>371.47</v>
      </c>
      <c r="H10" s="1">
        <v>389.11000000000007</v>
      </c>
      <c r="I10" s="1">
        <v>3641.379310344827</v>
      </c>
      <c r="J10" s="1">
        <v>2.75</v>
      </c>
      <c r="K10" s="13">
        <v>7099.0193103448273</v>
      </c>
    </row>
    <row r="11" spans="1:11" x14ac:dyDescent="0.2">
      <c r="A11" s="11" t="s">
        <v>9</v>
      </c>
      <c r="B11" s="12">
        <v>452.27</v>
      </c>
      <c r="C11" s="1">
        <v>83.550000000000011</v>
      </c>
      <c r="D11" s="1">
        <v>365.52</v>
      </c>
      <c r="E11" s="1">
        <v>823.35</v>
      </c>
      <c r="F11" s="1">
        <v>1025.32</v>
      </c>
      <c r="G11" s="1">
        <v>527.56000000000006</v>
      </c>
      <c r="H11" s="1">
        <v>389.11000000000007</v>
      </c>
      <c r="I11" s="1">
        <v>4096.5517241379303</v>
      </c>
      <c r="J11" s="1">
        <v>3.6</v>
      </c>
      <c r="K11" s="13">
        <v>7766.8317241379309</v>
      </c>
    </row>
    <row r="12" spans="1:11" x14ac:dyDescent="0.2">
      <c r="A12" s="11" t="s">
        <v>10</v>
      </c>
      <c r="B12" s="12">
        <v>452.27</v>
      </c>
      <c r="C12" s="1">
        <v>297.68</v>
      </c>
      <c r="D12" s="1">
        <v>365.52</v>
      </c>
      <c r="E12" s="1">
        <v>823.35</v>
      </c>
      <c r="F12" s="1">
        <v>1025.32</v>
      </c>
      <c r="G12" s="1">
        <v>641.30000000000007</v>
      </c>
      <c r="H12" s="1">
        <v>389.11000000000007</v>
      </c>
      <c r="I12" s="1">
        <v>4551.7241379310335</v>
      </c>
      <c r="J12" s="1">
        <v>4.3499999999999996</v>
      </c>
      <c r="K12" s="13">
        <v>8550.6241379310341</v>
      </c>
    </row>
    <row r="13" spans="1:11" x14ac:dyDescent="0.2">
      <c r="A13" s="11" t="s">
        <v>17</v>
      </c>
      <c r="B13" s="12">
        <v>636.21</v>
      </c>
      <c r="C13" s="1">
        <v>297.68</v>
      </c>
      <c r="D13" s="1">
        <v>365.52</v>
      </c>
      <c r="E13" s="1">
        <v>823.35</v>
      </c>
      <c r="F13" s="1">
        <v>1025.32</v>
      </c>
      <c r="G13" s="1">
        <v>825.24</v>
      </c>
      <c r="H13" s="1">
        <v>447.15000000000009</v>
      </c>
      <c r="I13" s="1">
        <v>5006.8965517241368</v>
      </c>
      <c r="J13" s="1">
        <v>5</v>
      </c>
      <c r="K13" s="13">
        <v>9432.366551724137</v>
      </c>
    </row>
    <row r="14" spans="1:11" x14ac:dyDescent="0.2">
      <c r="A14" s="11" t="s">
        <v>18</v>
      </c>
      <c r="B14" s="12">
        <v>636.21</v>
      </c>
      <c r="C14" s="1">
        <v>454.63</v>
      </c>
      <c r="D14" s="1">
        <v>630.65</v>
      </c>
      <c r="E14" s="1">
        <v>1094.04</v>
      </c>
      <c r="F14" s="1">
        <v>1025.32</v>
      </c>
      <c r="G14" s="1">
        <v>825.24</v>
      </c>
      <c r="H14" s="1">
        <v>447.15000000000009</v>
      </c>
      <c r="I14" s="1">
        <v>5462.06896551724</v>
      </c>
      <c r="J14" s="1">
        <v>5.28</v>
      </c>
      <c r="K14" s="13">
        <v>10580.58896551724</v>
      </c>
    </row>
    <row r="15" spans="1:11" x14ac:dyDescent="0.2">
      <c r="A15" s="11" t="s">
        <v>21</v>
      </c>
      <c r="B15" s="12">
        <v>636.21</v>
      </c>
      <c r="C15" s="1">
        <v>454.63</v>
      </c>
      <c r="D15" s="1">
        <v>630.65</v>
      </c>
      <c r="E15" s="1">
        <v>1094.04</v>
      </c>
      <c r="F15" s="1">
        <v>1025.32</v>
      </c>
      <c r="G15" s="1">
        <v>825.24</v>
      </c>
      <c r="H15" s="1">
        <v>447.15000000000009</v>
      </c>
      <c r="I15" s="1">
        <v>5917.2413793103433</v>
      </c>
      <c r="J15" s="1">
        <v>5.58</v>
      </c>
      <c r="K15" s="13">
        <v>11036.061379310344</v>
      </c>
    </row>
    <row r="16" spans="1:11" x14ac:dyDescent="0.2">
      <c r="A16" s="11" t="s">
        <v>19</v>
      </c>
      <c r="B16" s="12">
        <v>636.21</v>
      </c>
      <c r="C16" s="1">
        <v>454.63</v>
      </c>
      <c r="D16" s="1">
        <v>630.65</v>
      </c>
      <c r="E16" s="1">
        <v>1094.04</v>
      </c>
      <c r="F16" s="1">
        <v>1461.06</v>
      </c>
      <c r="G16" s="1">
        <v>825.24</v>
      </c>
      <c r="H16" s="1">
        <v>447.15000000000009</v>
      </c>
      <c r="I16" s="1">
        <v>6372.4137931034466</v>
      </c>
      <c r="J16" s="1">
        <v>6.03</v>
      </c>
      <c r="K16" s="13">
        <v>11927.423793103448</v>
      </c>
    </row>
    <row r="17" spans="1:11" x14ac:dyDescent="0.2">
      <c r="A17" s="11" t="s">
        <v>20</v>
      </c>
      <c r="B17" s="12">
        <v>636.21</v>
      </c>
      <c r="C17" s="1">
        <v>454.63</v>
      </c>
      <c r="D17" s="1">
        <v>630.65</v>
      </c>
      <c r="E17" s="1">
        <v>1094.04</v>
      </c>
      <c r="F17" s="1">
        <v>1734.09</v>
      </c>
      <c r="G17" s="1">
        <v>825.24</v>
      </c>
      <c r="H17" s="1">
        <v>447.15000000000009</v>
      </c>
      <c r="I17" s="1">
        <v>6827.5862068965498</v>
      </c>
      <c r="J17" s="1">
        <v>6.51</v>
      </c>
      <c r="K17" s="13">
        <v>12656.106206896551</v>
      </c>
    </row>
    <row r="18" spans="1:11" x14ac:dyDescent="0.2">
      <c r="A18" s="14" t="s">
        <v>12</v>
      </c>
      <c r="B18" s="15"/>
      <c r="C18" s="16"/>
      <c r="D18" s="16"/>
      <c r="E18" s="16"/>
      <c r="F18" s="16"/>
      <c r="G18" s="16"/>
      <c r="H18" s="16"/>
      <c r="I18" s="16"/>
      <c r="J18" s="16"/>
      <c r="K18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9"/>
  <sheetViews>
    <sheetView topLeftCell="A118" workbookViewId="0">
      <selection activeCell="I25" sqref="I25"/>
    </sheetView>
  </sheetViews>
  <sheetFormatPr baseColWidth="10" defaultRowHeight="12.75" x14ac:dyDescent="0.2"/>
  <cols>
    <col min="1" max="1" width="26.5703125" style="21" bestFit="1" customWidth="1"/>
    <col min="2" max="2" width="3.85546875" style="21" bestFit="1" customWidth="1"/>
    <col min="3" max="3" width="20.42578125" style="21" customWidth="1"/>
    <col min="4" max="4" width="12" style="21" customWidth="1"/>
    <col min="5" max="5" width="21.42578125" style="21" customWidth="1"/>
    <col min="6" max="7" width="11.42578125" style="21"/>
    <col min="8" max="8" width="11.85546875" style="21" bestFit="1" customWidth="1"/>
    <col min="9" max="10" width="11.42578125" style="21"/>
  </cols>
  <sheetData>
    <row r="1" spans="1:11" ht="64.5" thickBot="1" x14ac:dyDescent="0.25">
      <c r="A1" s="38" t="s">
        <v>0</v>
      </c>
      <c r="B1" s="39" t="s">
        <v>1</v>
      </c>
      <c r="C1" s="38" t="s">
        <v>32</v>
      </c>
      <c r="D1" s="38" t="s">
        <v>33</v>
      </c>
      <c r="E1" s="40" t="s">
        <v>11</v>
      </c>
      <c r="F1" s="40" t="s">
        <v>12</v>
      </c>
      <c r="G1" s="41"/>
      <c r="H1" s="42" t="s">
        <v>30</v>
      </c>
      <c r="I1" s="43" t="s">
        <v>15</v>
      </c>
      <c r="J1" s="40" t="s">
        <v>16</v>
      </c>
      <c r="K1" s="44"/>
    </row>
    <row r="2" spans="1:11" s="28" customFormat="1" ht="13.5" customHeight="1" thickBot="1" x14ac:dyDescent="0.25">
      <c r="A2" s="23" t="s">
        <v>29</v>
      </c>
      <c r="B2" s="24"/>
      <c r="C2" s="23"/>
      <c r="D2" s="25" t="s">
        <v>14</v>
      </c>
      <c r="E2" s="26">
        <f>$J$2</f>
        <v>455.17241379310343</v>
      </c>
      <c r="F2" s="27"/>
      <c r="G2" s="27"/>
      <c r="H2" s="37">
        <v>13200</v>
      </c>
      <c r="I2" s="36">
        <v>29</v>
      </c>
      <c r="J2" s="27">
        <f>H2/I2</f>
        <v>455.17241379310343</v>
      </c>
    </row>
    <row r="3" spans="1:11" s="28" customFormat="1" x14ac:dyDescent="0.2">
      <c r="A3" s="23" t="s">
        <v>29</v>
      </c>
      <c r="B3" s="24"/>
      <c r="C3" s="23"/>
      <c r="D3" s="35" t="s">
        <v>2</v>
      </c>
      <c r="E3" s="26">
        <f>$J$2</f>
        <v>455.17241379310343</v>
      </c>
      <c r="F3" s="27"/>
      <c r="G3" s="27"/>
      <c r="H3" s="27"/>
      <c r="I3" s="27"/>
      <c r="J3" s="27"/>
    </row>
    <row r="4" spans="1:11" s="28" customFormat="1" x14ac:dyDescent="0.2">
      <c r="A4" s="23" t="s">
        <v>29</v>
      </c>
      <c r="B4" s="24"/>
      <c r="C4" s="23"/>
      <c r="D4" s="25" t="s">
        <v>3</v>
      </c>
      <c r="E4" s="26">
        <f>$J$2</f>
        <v>455.17241379310343</v>
      </c>
      <c r="F4" s="27"/>
      <c r="G4" s="27"/>
      <c r="H4" s="27"/>
      <c r="I4" s="27"/>
      <c r="J4" s="27"/>
    </row>
    <row r="5" spans="1:11" s="28" customFormat="1" x14ac:dyDescent="0.2">
      <c r="A5" s="23" t="s">
        <v>29</v>
      </c>
      <c r="B5" s="24"/>
      <c r="C5" s="23"/>
      <c r="D5" s="25" t="s">
        <v>4</v>
      </c>
      <c r="E5" s="26">
        <f>$J$2</f>
        <v>455.17241379310343</v>
      </c>
      <c r="F5" s="27"/>
      <c r="G5" s="27"/>
      <c r="H5" s="27"/>
      <c r="I5" s="27"/>
      <c r="J5" s="27"/>
    </row>
    <row r="6" spans="1:11" s="28" customFormat="1" x14ac:dyDescent="0.2">
      <c r="A6" s="23" t="s">
        <v>29</v>
      </c>
      <c r="B6" s="24"/>
      <c r="C6" s="23"/>
      <c r="D6" s="25" t="s">
        <v>5</v>
      </c>
      <c r="E6" s="26">
        <f>$J$2</f>
        <v>455.17241379310343</v>
      </c>
      <c r="F6" s="27"/>
      <c r="G6" s="27"/>
      <c r="H6" s="27"/>
      <c r="I6" s="27"/>
      <c r="J6" s="27"/>
    </row>
    <row r="7" spans="1:11" s="28" customFormat="1" x14ac:dyDescent="0.2">
      <c r="A7" s="23" t="s">
        <v>29</v>
      </c>
      <c r="B7" s="24"/>
      <c r="C7" s="23"/>
      <c r="D7" s="25" t="s">
        <v>6</v>
      </c>
      <c r="E7" s="26">
        <f>$J$2</f>
        <v>455.17241379310343</v>
      </c>
      <c r="F7" s="27"/>
      <c r="G7" s="27"/>
      <c r="H7" s="27"/>
      <c r="I7" s="27"/>
      <c r="J7" s="27"/>
    </row>
    <row r="8" spans="1:11" s="28" customFormat="1" x14ac:dyDescent="0.2">
      <c r="A8" s="23" t="s">
        <v>29</v>
      </c>
      <c r="B8" s="24"/>
      <c r="C8" s="23"/>
      <c r="D8" s="25" t="s">
        <v>7</v>
      </c>
      <c r="E8" s="26">
        <f>$J$2</f>
        <v>455.17241379310343</v>
      </c>
      <c r="F8" s="27"/>
      <c r="G8" s="27"/>
      <c r="H8" s="27"/>
      <c r="I8" s="27"/>
      <c r="J8" s="27"/>
    </row>
    <row r="9" spans="1:11" s="28" customFormat="1" x14ac:dyDescent="0.2">
      <c r="A9" s="23" t="s">
        <v>29</v>
      </c>
      <c r="B9" s="24"/>
      <c r="C9" s="23"/>
      <c r="D9" s="25" t="s">
        <v>8</v>
      </c>
      <c r="E9" s="26">
        <f>$J$2</f>
        <v>455.17241379310343</v>
      </c>
      <c r="F9" s="27"/>
      <c r="G9" s="27"/>
      <c r="H9" s="27"/>
      <c r="I9" s="27"/>
      <c r="J9" s="27"/>
    </row>
    <row r="10" spans="1:11" s="28" customFormat="1" x14ac:dyDescent="0.2">
      <c r="A10" s="23" t="s">
        <v>29</v>
      </c>
      <c r="B10" s="24"/>
      <c r="C10" s="23"/>
      <c r="D10" s="25" t="s">
        <v>9</v>
      </c>
      <c r="E10" s="26">
        <f>$J$2</f>
        <v>455.17241379310343</v>
      </c>
      <c r="F10" s="27"/>
      <c r="G10" s="27"/>
      <c r="H10" s="27"/>
      <c r="I10" s="27"/>
      <c r="J10" s="27"/>
    </row>
    <row r="11" spans="1:11" s="28" customFormat="1" x14ac:dyDescent="0.2">
      <c r="A11" s="23" t="s">
        <v>29</v>
      </c>
      <c r="B11" s="24"/>
      <c r="C11" s="23"/>
      <c r="D11" s="25" t="s">
        <v>10</v>
      </c>
      <c r="E11" s="26">
        <f>$J$2</f>
        <v>455.17241379310343</v>
      </c>
      <c r="F11" s="27"/>
      <c r="G11" s="27"/>
      <c r="H11" s="27"/>
      <c r="I11" s="27"/>
      <c r="J11" s="27"/>
    </row>
    <row r="12" spans="1:11" s="28" customFormat="1" x14ac:dyDescent="0.2">
      <c r="A12" s="23" t="s">
        <v>29</v>
      </c>
      <c r="B12" s="24"/>
      <c r="C12" s="23"/>
      <c r="D12" s="25" t="s">
        <v>17</v>
      </c>
      <c r="E12" s="26">
        <f>$J$2</f>
        <v>455.17241379310343</v>
      </c>
      <c r="F12" s="27"/>
      <c r="G12" s="27"/>
      <c r="H12" s="27"/>
      <c r="I12" s="27"/>
      <c r="J12" s="27"/>
    </row>
    <row r="13" spans="1:11" s="28" customFormat="1" x14ac:dyDescent="0.2">
      <c r="A13" s="23" t="s">
        <v>29</v>
      </c>
      <c r="B13" s="24"/>
      <c r="C13" s="23"/>
      <c r="D13" s="25" t="s">
        <v>18</v>
      </c>
      <c r="E13" s="26">
        <f>$J$2</f>
        <v>455.17241379310343</v>
      </c>
      <c r="F13" s="27"/>
      <c r="G13" s="27"/>
      <c r="H13" s="27"/>
      <c r="I13" s="27"/>
      <c r="J13" s="27"/>
    </row>
    <row r="14" spans="1:11" s="28" customFormat="1" x14ac:dyDescent="0.2">
      <c r="A14" s="23" t="s">
        <v>29</v>
      </c>
      <c r="B14" s="24"/>
      <c r="C14" s="23"/>
      <c r="D14" s="25" t="s">
        <v>21</v>
      </c>
      <c r="E14" s="26">
        <f>$J$2</f>
        <v>455.17241379310343</v>
      </c>
      <c r="F14" s="27"/>
      <c r="G14" s="27"/>
      <c r="H14" s="27"/>
      <c r="I14" s="27"/>
      <c r="J14" s="27"/>
    </row>
    <row r="15" spans="1:11" s="28" customFormat="1" x14ac:dyDescent="0.2">
      <c r="A15" s="23" t="s">
        <v>29</v>
      </c>
      <c r="B15" s="24"/>
      <c r="C15" s="23"/>
      <c r="D15" s="25" t="s">
        <v>19</v>
      </c>
      <c r="E15" s="26">
        <f>$J$2</f>
        <v>455.17241379310343</v>
      </c>
      <c r="F15" s="27"/>
      <c r="G15" s="27"/>
      <c r="H15" s="27"/>
      <c r="I15" s="27"/>
      <c r="J15" s="27"/>
    </row>
    <row r="16" spans="1:11" s="28" customFormat="1" x14ac:dyDescent="0.2">
      <c r="A16" s="23" t="s">
        <v>29</v>
      </c>
      <c r="B16" s="24"/>
      <c r="C16" s="23"/>
      <c r="D16" s="25" t="s">
        <v>20</v>
      </c>
      <c r="E16" s="26">
        <f>$J$2</f>
        <v>455.17241379310343</v>
      </c>
      <c r="F16" s="27"/>
      <c r="G16" s="27"/>
      <c r="H16" s="27"/>
      <c r="I16" s="27"/>
      <c r="J16" s="27"/>
    </row>
    <row r="17" spans="1:10" s="34" customFormat="1" x14ac:dyDescent="0.2">
      <c r="A17" s="29" t="s">
        <v>31</v>
      </c>
      <c r="B17" s="30"/>
      <c r="C17" s="29"/>
      <c r="D17" s="31" t="s">
        <v>14</v>
      </c>
      <c r="E17" s="32">
        <v>0.3</v>
      </c>
      <c r="F17" s="33"/>
      <c r="G17" s="33"/>
      <c r="H17" s="33"/>
      <c r="I17" s="33"/>
      <c r="J17" s="33"/>
    </row>
    <row r="18" spans="1:10" s="34" customFormat="1" x14ac:dyDescent="0.2">
      <c r="A18" s="29" t="s">
        <v>31</v>
      </c>
      <c r="B18" s="30"/>
      <c r="C18" s="29"/>
      <c r="D18" s="31" t="s">
        <v>2</v>
      </c>
      <c r="E18" s="32">
        <v>0.1</v>
      </c>
      <c r="F18" s="33"/>
      <c r="G18" s="33"/>
      <c r="H18" s="33"/>
      <c r="I18" s="33"/>
      <c r="J18" s="33"/>
    </row>
    <row r="19" spans="1:10" s="34" customFormat="1" x14ac:dyDescent="0.2">
      <c r="A19" s="29" t="s">
        <v>31</v>
      </c>
      <c r="B19" s="30"/>
      <c r="C19" s="29"/>
      <c r="D19" s="31" t="s">
        <v>3</v>
      </c>
      <c r="E19" s="32">
        <v>0.2</v>
      </c>
      <c r="F19" s="33"/>
      <c r="G19" s="33"/>
      <c r="H19" s="33"/>
      <c r="I19" s="33"/>
      <c r="J19" s="33"/>
    </row>
    <row r="20" spans="1:10" s="34" customFormat="1" x14ac:dyDescent="0.2">
      <c r="A20" s="29" t="s">
        <v>31</v>
      </c>
      <c r="B20" s="30"/>
      <c r="C20" s="29"/>
      <c r="D20" s="31" t="s">
        <v>4</v>
      </c>
      <c r="E20" s="32">
        <v>0.25</v>
      </c>
      <c r="F20" s="33"/>
      <c r="G20" s="33"/>
      <c r="H20" s="33"/>
      <c r="I20" s="33"/>
      <c r="J20" s="33"/>
    </row>
    <row r="21" spans="1:10" s="34" customFormat="1" x14ac:dyDescent="0.2">
      <c r="A21" s="29" t="s">
        <v>31</v>
      </c>
      <c r="B21" s="30"/>
      <c r="C21" s="29"/>
      <c r="D21" s="31" t="s">
        <v>5</v>
      </c>
      <c r="E21" s="32">
        <v>0.7</v>
      </c>
      <c r="F21" s="33"/>
      <c r="G21" s="33"/>
      <c r="H21" s="33"/>
      <c r="I21" s="33"/>
      <c r="J21" s="33"/>
    </row>
    <row r="22" spans="1:10" s="34" customFormat="1" x14ac:dyDescent="0.2">
      <c r="A22" s="29" t="s">
        <v>31</v>
      </c>
      <c r="B22" s="30"/>
      <c r="C22" s="29"/>
      <c r="D22" s="31" t="s">
        <v>6</v>
      </c>
      <c r="E22" s="32">
        <v>0.1</v>
      </c>
      <c r="F22" s="33"/>
      <c r="G22" s="33"/>
      <c r="H22" s="33"/>
      <c r="I22" s="33"/>
      <c r="J22" s="33"/>
    </row>
    <row r="23" spans="1:10" s="34" customFormat="1" x14ac:dyDescent="0.2">
      <c r="A23" s="29" t="s">
        <v>31</v>
      </c>
      <c r="B23" s="30"/>
      <c r="C23" s="29"/>
      <c r="D23" s="31" t="s">
        <v>7</v>
      </c>
      <c r="E23" s="32">
        <v>0.3</v>
      </c>
      <c r="F23" s="33"/>
      <c r="G23" s="33"/>
      <c r="H23" s="33"/>
      <c r="I23" s="33"/>
      <c r="J23" s="33"/>
    </row>
    <row r="24" spans="1:10" s="34" customFormat="1" x14ac:dyDescent="0.2">
      <c r="A24" s="29" t="s">
        <v>31</v>
      </c>
      <c r="B24" s="30"/>
      <c r="C24" s="29"/>
      <c r="D24" s="31" t="s">
        <v>8</v>
      </c>
      <c r="E24" s="32">
        <v>0.8</v>
      </c>
      <c r="F24" s="33"/>
      <c r="G24" s="33"/>
      <c r="H24" s="33"/>
      <c r="I24" s="33"/>
      <c r="J24" s="33"/>
    </row>
    <row r="25" spans="1:10" s="34" customFormat="1" x14ac:dyDescent="0.2">
      <c r="A25" s="29" t="s">
        <v>31</v>
      </c>
      <c r="B25" s="30"/>
      <c r="C25" s="29"/>
      <c r="D25" s="31" t="s">
        <v>9</v>
      </c>
      <c r="E25" s="32">
        <v>0.85</v>
      </c>
      <c r="F25" s="33"/>
      <c r="G25" s="33"/>
      <c r="H25" s="33"/>
      <c r="I25" s="33"/>
      <c r="J25" s="33"/>
    </row>
    <row r="26" spans="1:10" s="34" customFormat="1" x14ac:dyDescent="0.2">
      <c r="A26" s="29" t="s">
        <v>31</v>
      </c>
      <c r="B26" s="30"/>
      <c r="C26" s="29"/>
      <c r="D26" s="31" t="s">
        <v>10</v>
      </c>
      <c r="E26" s="32">
        <v>0.75</v>
      </c>
      <c r="F26" s="33"/>
      <c r="G26" s="33"/>
      <c r="H26" s="33"/>
      <c r="I26" s="33"/>
      <c r="J26" s="33"/>
    </row>
    <row r="27" spans="1:10" s="34" customFormat="1" x14ac:dyDescent="0.2">
      <c r="A27" s="29" t="s">
        <v>31</v>
      </c>
      <c r="B27" s="30"/>
      <c r="C27" s="29"/>
      <c r="D27" s="31" t="s">
        <v>17</v>
      </c>
      <c r="E27" s="32">
        <v>0.65</v>
      </c>
      <c r="F27" s="33"/>
      <c r="G27" s="33"/>
      <c r="H27" s="33"/>
      <c r="I27" s="33"/>
      <c r="J27" s="33"/>
    </row>
    <row r="28" spans="1:10" s="34" customFormat="1" x14ac:dyDescent="0.2">
      <c r="A28" s="29" t="s">
        <v>31</v>
      </c>
      <c r="B28" s="30"/>
      <c r="C28" s="29"/>
      <c r="D28" s="31" t="s">
        <v>18</v>
      </c>
      <c r="E28" s="32">
        <v>0.28000000000000003</v>
      </c>
      <c r="F28" s="33"/>
      <c r="G28" s="33"/>
      <c r="H28" s="33"/>
      <c r="I28" s="33"/>
      <c r="J28" s="33"/>
    </row>
    <row r="29" spans="1:10" s="34" customFormat="1" x14ac:dyDescent="0.2">
      <c r="A29" s="29" t="s">
        <v>31</v>
      </c>
      <c r="B29" s="30"/>
      <c r="C29" s="29"/>
      <c r="D29" s="31" t="s">
        <v>21</v>
      </c>
      <c r="E29" s="32">
        <v>0.3</v>
      </c>
      <c r="F29" s="33"/>
      <c r="G29" s="33"/>
      <c r="H29" s="33"/>
      <c r="I29" s="33"/>
      <c r="J29" s="33"/>
    </row>
    <row r="30" spans="1:10" s="34" customFormat="1" x14ac:dyDescent="0.2">
      <c r="A30" s="29" t="s">
        <v>31</v>
      </c>
      <c r="B30" s="30"/>
      <c r="C30" s="29"/>
      <c r="D30" s="31" t="s">
        <v>19</v>
      </c>
      <c r="E30" s="32">
        <v>0.45</v>
      </c>
      <c r="F30" s="33"/>
      <c r="G30" s="33"/>
      <c r="H30" s="33"/>
      <c r="I30" s="33"/>
      <c r="J30" s="33"/>
    </row>
    <row r="31" spans="1:10" s="34" customFormat="1" x14ac:dyDescent="0.2">
      <c r="A31" s="29" t="s">
        <v>31</v>
      </c>
      <c r="B31" s="30"/>
      <c r="C31" s="29"/>
      <c r="D31" s="31" t="s">
        <v>20</v>
      </c>
      <c r="E31" s="32">
        <v>0.48</v>
      </c>
      <c r="F31" s="33"/>
      <c r="G31" s="33"/>
      <c r="H31" s="33"/>
      <c r="I31" s="33"/>
      <c r="J31" s="33"/>
    </row>
    <row r="32" spans="1:10" x14ac:dyDescent="0.2">
      <c r="A32" s="22" t="s">
        <v>22</v>
      </c>
      <c r="B32" s="18">
        <v>1</v>
      </c>
      <c r="C32" s="19">
        <v>138.84</v>
      </c>
      <c r="D32" s="22" t="s">
        <v>3</v>
      </c>
      <c r="E32" s="21">
        <f>B32*C32</f>
        <v>138.84</v>
      </c>
      <c r="F32" s="21">
        <f>E32</f>
        <v>138.84</v>
      </c>
    </row>
    <row r="33" spans="1:6" x14ac:dyDescent="0.2">
      <c r="A33" s="22" t="s">
        <v>22</v>
      </c>
      <c r="B33" s="18">
        <v>4</v>
      </c>
      <c r="C33" s="20">
        <v>14.51</v>
      </c>
      <c r="D33" s="22" t="s">
        <v>3</v>
      </c>
      <c r="E33" s="21">
        <f>B33*C33</f>
        <v>58.04</v>
      </c>
      <c r="F33" s="21">
        <f>F32+E33</f>
        <v>196.88</v>
      </c>
    </row>
    <row r="34" spans="1:6" x14ac:dyDescent="0.2">
      <c r="A34" s="22" t="s">
        <v>22</v>
      </c>
      <c r="B34" s="18">
        <v>5</v>
      </c>
      <c r="C34" s="20">
        <v>19.61</v>
      </c>
      <c r="D34" s="22" t="s">
        <v>3</v>
      </c>
      <c r="E34" s="21">
        <f>B34*C34</f>
        <v>98.05</v>
      </c>
      <c r="F34" s="21">
        <f t="shared" ref="F34:F97" si="0">F33+E34</f>
        <v>294.93</v>
      </c>
    </row>
    <row r="35" spans="1:6" x14ac:dyDescent="0.2">
      <c r="A35" s="22" t="s">
        <v>22</v>
      </c>
      <c r="B35" s="18">
        <v>1</v>
      </c>
      <c r="C35" s="20">
        <v>70.59</v>
      </c>
      <c r="D35" s="22" t="s">
        <v>3</v>
      </c>
      <c r="E35" s="21">
        <f>B35*C35</f>
        <v>70.59</v>
      </c>
      <c r="F35" s="21">
        <f t="shared" si="0"/>
        <v>365.52</v>
      </c>
    </row>
    <row r="36" spans="1:6" x14ac:dyDescent="0.2">
      <c r="A36" s="22" t="s">
        <v>22</v>
      </c>
      <c r="B36" s="18">
        <v>5</v>
      </c>
      <c r="C36" s="20">
        <v>11.78</v>
      </c>
      <c r="D36" s="22" t="s">
        <v>3</v>
      </c>
      <c r="E36" s="21">
        <f>B36*C36</f>
        <v>58.9</v>
      </c>
      <c r="F36" s="21">
        <f t="shared" si="0"/>
        <v>424.41999999999996</v>
      </c>
    </row>
    <row r="37" spans="1:6" x14ac:dyDescent="0.2">
      <c r="A37" s="22" t="s">
        <v>22</v>
      </c>
      <c r="B37" s="18">
        <v>1</v>
      </c>
      <c r="C37" s="20">
        <v>27.85</v>
      </c>
      <c r="D37" s="22" t="s">
        <v>3</v>
      </c>
      <c r="E37" s="21">
        <f>B37*C37</f>
        <v>27.85</v>
      </c>
      <c r="F37" s="21">
        <f t="shared" si="0"/>
        <v>452.27</v>
      </c>
    </row>
    <row r="38" spans="1:6" x14ac:dyDescent="0.2">
      <c r="A38" s="22" t="s">
        <v>23</v>
      </c>
      <c r="B38" s="18">
        <v>1</v>
      </c>
      <c r="C38" s="20">
        <v>27.85</v>
      </c>
      <c r="D38" s="22" t="s">
        <v>3</v>
      </c>
      <c r="E38" s="21">
        <f>B38*C38</f>
        <v>27.85</v>
      </c>
      <c r="F38" s="21">
        <f t="shared" si="0"/>
        <v>480.12</v>
      </c>
    </row>
    <row r="39" spans="1:6" x14ac:dyDescent="0.2">
      <c r="A39" s="22" t="s">
        <v>24</v>
      </c>
      <c r="B39" s="18">
        <v>1</v>
      </c>
      <c r="C39" s="19">
        <v>138.84</v>
      </c>
      <c r="D39" s="22" t="s">
        <v>3</v>
      </c>
      <c r="E39" s="21">
        <f>B39*C39</f>
        <v>138.84</v>
      </c>
      <c r="F39" s="21">
        <f t="shared" si="0"/>
        <v>618.96</v>
      </c>
    </row>
    <row r="40" spans="1:6" x14ac:dyDescent="0.2">
      <c r="A40" s="22" t="s">
        <v>24</v>
      </c>
      <c r="B40" s="18">
        <v>1</v>
      </c>
      <c r="C40" s="20">
        <v>70.59</v>
      </c>
      <c r="D40" s="22" t="s">
        <v>3</v>
      </c>
      <c r="E40" s="21">
        <f>B40*C40</f>
        <v>70.59</v>
      </c>
      <c r="F40" s="21">
        <f t="shared" si="0"/>
        <v>689.55000000000007</v>
      </c>
    </row>
    <row r="41" spans="1:6" x14ac:dyDescent="0.2">
      <c r="A41" s="22" t="s">
        <v>25</v>
      </c>
      <c r="B41" s="18">
        <v>4</v>
      </c>
      <c r="C41" s="20">
        <v>14.51</v>
      </c>
      <c r="D41" s="22" t="s">
        <v>4</v>
      </c>
      <c r="E41" s="21">
        <f>B41*C41</f>
        <v>58.04</v>
      </c>
      <c r="F41" s="21">
        <f t="shared" si="0"/>
        <v>747.59</v>
      </c>
    </row>
    <row r="42" spans="1:6" x14ac:dyDescent="0.2">
      <c r="A42" s="22" t="s">
        <v>25</v>
      </c>
      <c r="B42" s="18">
        <v>5</v>
      </c>
      <c r="C42" s="20">
        <v>19.61</v>
      </c>
      <c r="D42" s="22" t="s">
        <v>4</v>
      </c>
      <c r="E42" s="21">
        <f>B42*C42</f>
        <v>98.05</v>
      </c>
      <c r="F42" s="21">
        <f t="shared" si="0"/>
        <v>845.64</v>
      </c>
    </row>
    <row r="43" spans="1:6" x14ac:dyDescent="0.2">
      <c r="A43" s="22" t="s">
        <v>25</v>
      </c>
      <c r="B43" s="18">
        <v>1</v>
      </c>
      <c r="C43" s="19">
        <v>138.84</v>
      </c>
      <c r="D43" s="22" t="s">
        <v>4</v>
      </c>
      <c r="E43" s="21">
        <f>B43*C43</f>
        <v>138.84</v>
      </c>
      <c r="F43" s="21">
        <f t="shared" si="0"/>
        <v>984.48</v>
      </c>
    </row>
    <row r="44" spans="1:6" x14ac:dyDescent="0.2">
      <c r="A44" s="22" t="s">
        <v>25</v>
      </c>
      <c r="B44" s="18">
        <v>1</v>
      </c>
      <c r="C44" s="20">
        <v>70.59</v>
      </c>
      <c r="D44" s="22" t="s">
        <v>4</v>
      </c>
      <c r="E44" s="21">
        <f>B44*C44</f>
        <v>70.59</v>
      </c>
      <c r="F44" s="21">
        <f t="shared" si="0"/>
        <v>1055.07</v>
      </c>
    </row>
    <row r="45" spans="1:6" x14ac:dyDescent="0.2">
      <c r="A45" s="22" t="s">
        <v>25</v>
      </c>
      <c r="B45" s="18">
        <v>5</v>
      </c>
      <c r="C45" s="20">
        <v>11.78</v>
      </c>
      <c r="D45" s="22" t="s">
        <v>4</v>
      </c>
      <c r="E45" s="21">
        <f>B45*C45</f>
        <v>58.9</v>
      </c>
      <c r="F45" s="21">
        <f t="shared" si="0"/>
        <v>1113.97</v>
      </c>
    </row>
    <row r="46" spans="1:6" x14ac:dyDescent="0.2">
      <c r="A46" s="22" t="s">
        <v>25</v>
      </c>
      <c r="B46" s="18">
        <v>1</v>
      </c>
      <c r="C46" s="20">
        <v>27.85</v>
      </c>
      <c r="D46" s="22" t="s">
        <v>4</v>
      </c>
      <c r="E46" s="21">
        <f>B46*C46</f>
        <v>27.85</v>
      </c>
      <c r="F46" s="21">
        <f t="shared" si="0"/>
        <v>1141.82</v>
      </c>
    </row>
    <row r="47" spans="1:6" x14ac:dyDescent="0.2">
      <c r="A47" s="22" t="s">
        <v>26</v>
      </c>
      <c r="B47" s="18">
        <v>1</v>
      </c>
      <c r="C47" s="19">
        <v>138.84</v>
      </c>
      <c r="D47" s="22" t="s">
        <v>5</v>
      </c>
      <c r="E47" s="21">
        <f>B47*C47</f>
        <v>138.84</v>
      </c>
      <c r="F47" s="21">
        <f t="shared" si="0"/>
        <v>1280.6599999999999</v>
      </c>
    </row>
    <row r="48" spans="1:6" x14ac:dyDescent="0.2">
      <c r="A48" s="22" t="s">
        <v>26</v>
      </c>
      <c r="B48" s="18">
        <v>4</v>
      </c>
      <c r="C48" s="20">
        <v>14.51</v>
      </c>
      <c r="D48" s="22" t="s">
        <v>5</v>
      </c>
      <c r="E48" s="21">
        <f>B48*C48</f>
        <v>58.04</v>
      </c>
      <c r="F48" s="21">
        <f t="shared" si="0"/>
        <v>1338.6999999999998</v>
      </c>
    </row>
    <row r="49" spans="1:6" x14ac:dyDescent="0.2">
      <c r="A49" s="22" t="s">
        <v>26</v>
      </c>
      <c r="B49" s="18">
        <v>5</v>
      </c>
      <c r="C49" s="20">
        <v>19.61</v>
      </c>
      <c r="D49" s="22" t="s">
        <v>5</v>
      </c>
      <c r="E49" s="21">
        <f>B49*C49</f>
        <v>98.05</v>
      </c>
      <c r="F49" s="21">
        <f t="shared" si="0"/>
        <v>1436.7499999999998</v>
      </c>
    </row>
    <row r="50" spans="1:6" x14ac:dyDescent="0.2">
      <c r="A50" s="22" t="s">
        <v>26</v>
      </c>
      <c r="B50" s="18">
        <v>1</v>
      </c>
      <c r="C50" s="20">
        <v>70.59</v>
      </c>
      <c r="D50" s="22" t="s">
        <v>5</v>
      </c>
      <c r="E50" s="21">
        <f>B50*C50</f>
        <v>70.59</v>
      </c>
      <c r="F50" s="21">
        <f t="shared" si="0"/>
        <v>1507.3399999999997</v>
      </c>
    </row>
    <row r="51" spans="1:6" x14ac:dyDescent="0.2">
      <c r="A51" s="22" t="s">
        <v>26</v>
      </c>
      <c r="B51" s="18">
        <v>5</v>
      </c>
      <c r="C51" s="20">
        <v>11.78</v>
      </c>
      <c r="D51" s="22" t="s">
        <v>5</v>
      </c>
      <c r="E51" s="21">
        <f>B51*C51</f>
        <v>58.9</v>
      </c>
      <c r="F51" s="21">
        <f t="shared" si="0"/>
        <v>1566.2399999999998</v>
      </c>
    </row>
    <row r="52" spans="1:6" x14ac:dyDescent="0.2">
      <c r="A52" s="22" t="s">
        <v>24</v>
      </c>
      <c r="B52" s="18">
        <v>4</v>
      </c>
      <c r="C52" s="20">
        <v>14.51</v>
      </c>
      <c r="D52" s="22" t="s">
        <v>6</v>
      </c>
      <c r="E52" s="21">
        <f>B52*C52</f>
        <v>58.04</v>
      </c>
      <c r="F52" s="21">
        <f t="shared" si="0"/>
        <v>1624.2799999999997</v>
      </c>
    </row>
    <row r="53" spans="1:6" x14ac:dyDescent="0.2">
      <c r="A53" s="22" t="s">
        <v>24</v>
      </c>
      <c r="B53" s="18">
        <v>5</v>
      </c>
      <c r="C53" s="20">
        <v>19.61</v>
      </c>
      <c r="D53" s="22" t="s">
        <v>6</v>
      </c>
      <c r="E53" s="21">
        <f>B53*C53</f>
        <v>98.05</v>
      </c>
      <c r="F53" s="21">
        <f t="shared" si="0"/>
        <v>1722.3299999999997</v>
      </c>
    </row>
    <row r="54" spans="1:6" x14ac:dyDescent="0.2">
      <c r="A54" s="22" t="s">
        <v>27</v>
      </c>
      <c r="B54" s="18">
        <v>4</v>
      </c>
      <c r="C54" s="20">
        <v>14.51</v>
      </c>
      <c r="D54" s="22" t="s">
        <v>6</v>
      </c>
      <c r="E54" s="21">
        <f>B54*C54</f>
        <v>58.04</v>
      </c>
      <c r="F54" s="21">
        <f t="shared" si="0"/>
        <v>1780.3699999999997</v>
      </c>
    </row>
    <row r="55" spans="1:6" x14ac:dyDescent="0.2">
      <c r="A55" s="22" t="s">
        <v>27</v>
      </c>
      <c r="B55" s="18">
        <v>5</v>
      </c>
      <c r="C55" s="20">
        <v>19.61</v>
      </c>
      <c r="D55" s="22" t="s">
        <v>6</v>
      </c>
      <c r="E55" s="21">
        <f>B55*C55</f>
        <v>98.05</v>
      </c>
      <c r="F55" s="21">
        <f t="shared" si="0"/>
        <v>1878.4199999999996</v>
      </c>
    </row>
    <row r="56" spans="1:6" x14ac:dyDescent="0.2">
      <c r="A56" s="22" t="s">
        <v>27</v>
      </c>
      <c r="B56" s="18">
        <v>5</v>
      </c>
      <c r="C56" s="20">
        <v>11.78</v>
      </c>
      <c r="D56" s="22" t="s">
        <v>6</v>
      </c>
      <c r="E56" s="21">
        <f>B56*C56</f>
        <v>58.9</v>
      </c>
      <c r="F56" s="21">
        <f t="shared" si="0"/>
        <v>1937.3199999999997</v>
      </c>
    </row>
    <row r="57" spans="1:6" x14ac:dyDescent="0.2">
      <c r="A57" s="22" t="s">
        <v>26</v>
      </c>
      <c r="B57" s="18">
        <v>4</v>
      </c>
      <c r="C57" s="20">
        <v>14.51</v>
      </c>
      <c r="D57" s="22" t="s">
        <v>6</v>
      </c>
      <c r="E57" s="21">
        <f>B57*C57</f>
        <v>58.04</v>
      </c>
      <c r="F57" s="21">
        <f t="shared" si="0"/>
        <v>1995.3599999999997</v>
      </c>
    </row>
    <row r="58" spans="1:6" x14ac:dyDescent="0.2">
      <c r="A58" s="22" t="s">
        <v>26</v>
      </c>
      <c r="B58" s="18">
        <v>4</v>
      </c>
      <c r="C58" s="20">
        <v>14.51</v>
      </c>
      <c r="D58" s="22" t="s">
        <v>6</v>
      </c>
      <c r="E58" s="21">
        <f>B58*C58</f>
        <v>58.04</v>
      </c>
      <c r="F58" s="21">
        <f t="shared" si="0"/>
        <v>2053.3999999999996</v>
      </c>
    </row>
    <row r="59" spans="1:6" x14ac:dyDescent="0.2">
      <c r="A59" s="22" t="s">
        <v>26</v>
      </c>
      <c r="B59" s="18">
        <v>4</v>
      </c>
      <c r="C59" s="20">
        <v>14.51</v>
      </c>
      <c r="D59" s="22" t="s">
        <v>6</v>
      </c>
      <c r="E59" s="21">
        <f>B59*C59</f>
        <v>58.04</v>
      </c>
      <c r="F59" s="21">
        <f t="shared" si="0"/>
        <v>2111.4399999999996</v>
      </c>
    </row>
    <row r="60" spans="1:6" x14ac:dyDescent="0.2">
      <c r="A60" s="22" t="s">
        <v>25</v>
      </c>
      <c r="B60" s="18">
        <v>4</v>
      </c>
      <c r="C60" s="20">
        <v>14.51</v>
      </c>
      <c r="D60" s="22" t="s">
        <v>7</v>
      </c>
      <c r="E60" s="21">
        <f>B60*C60</f>
        <v>58.04</v>
      </c>
      <c r="F60" s="21">
        <f t="shared" si="0"/>
        <v>2169.4799999999996</v>
      </c>
    </row>
    <row r="61" spans="1:6" x14ac:dyDescent="0.2">
      <c r="A61" s="22" t="s">
        <v>25</v>
      </c>
      <c r="B61" s="18">
        <v>5</v>
      </c>
      <c r="C61" s="20">
        <v>19.61</v>
      </c>
      <c r="D61" s="22" t="s">
        <v>7</v>
      </c>
      <c r="E61" s="21">
        <f>B61*C61</f>
        <v>98.05</v>
      </c>
      <c r="F61" s="21">
        <f t="shared" si="0"/>
        <v>2267.5299999999997</v>
      </c>
    </row>
    <row r="62" spans="1:6" x14ac:dyDescent="0.2">
      <c r="A62" s="22" t="s">
        <v>25</v>
      </c>
      <c r="B62" s="18">
        <v>5</v>
      </c>
      <c r="C62" s="20">
        <v>11.78</v>
      </c>
      <c r="D62" s="22" t="s">
        <v>7</v>
      </c>
      <c r="E62" s="21">
        <f>B62*C62</f>
        <v>58.9</v>
      </c>
      <c r="F62" s="21">
        <f t="shared" si="0"/>
        <v>2326.4299999999998</v>
      </c>
    </row>
    <row r="63" spans="1:6" x14ac:dyDescent="0.2">
      <c r="A63" s="22" t="s">
        <v>25</v>
      </c>
      <c r="B63" s="18">
        <v>4</v>
      </c>
      <c r="C63" s="20">
        <v>14.51</v>
      </c>
      <c r="D63" s="22" t="s">
        <v>8</v>
      </c>
      <c r="E63" s="21">
        <f>B63*C63</f>
        <v>58.04</v>
      </c>
      <c r="F63" s="21">
        <f t="shared" si="0"/>
        <v>2384.4699999999998</v>
      </c>
    </row>
    <row r="64" spans="1:6" x14ac:dyDescent="0.2">
      <c r="A64" s="22" t="s">
        <v>25</v>
      </c>
      <c r="B64" s="18">
        <v>5</v>
      </c>
      <c r="C64" s="20">
        <v>19.61</v>
      </c>
      <c r="D64" s="22" t="s">
        <v>8</v>
      </c>
      <c r="E64" s="21">
        <f>B64*C64</f>
        <v>98.05</v>
      </c>
      <c r="F64" s="21">
        <f t="shared" si="0"/>
        <v>2482.52</v>
      </c>
    </row>
    <row r="65" spans="1:6" x14ac:dyDescent="0.2">
      <c r="A65" s="22" t="s">
        <v>28</v>
      </c>
      <c r="B65" s="18">
        <v>4</v>
      </c>
      <c r="C65" s="20">
        <v>14.51</v>
      </c>
      <c r="D65" s="22" t="s">
        <v>8</v>
      </c>
      <c r="E65" s="21">
        <f>B65*C65</f>
        <v>58.04</v>
      </c>
      <c r="F65" s="21">
        <f t="shared" si="0"/>
        <v>2540.56</v>
      </c>
    </row>
    <row r="66" spans="1:6" x14ac:dyDescent="0.2">
      <c r="A66" s="22" t="s">
        <v>28</v>
      </c>
      <c r="B66" s="18">
        <v>5</v>
      </c>
      <c r="C66" s="20">
        <v>19.61</v>
      </c>
      <c r="D66" s="22" t="s">
        <v>8</v>
      </c>
      <c r="E66" s="21">
        <f>B66*C66</f>
        <v>98.05</v>
      </c>
      <c r="F66" s="21">
        <f t="shared" si="0"/>
        <v>2638.61</v>
      </c>
    </row>
    <row r="67" spans="1:6" x14ac:dyDescent="0.2">
      <c r="A67" s="22" t="s">
        <v>28</v>
      </c>
      <c r="B67" s="18">
        <v>5</v>
      </c>
      <c r="C67" s="20">
        <v>11.78</v>
      </c>
      <c r="D67" s="22" t="s">
        <v>8</v>
      </c>
      <c r="E67" s="21">
        <f>B67*C67</f>
        <v>58.9</v>
      </c>
      <c r="F67" s="21">
        <f t="shared" si="0"/>
        <v>2697.51</v>
      </c>
    </row>
    <row r="68" spans="1:6" x14ac:dyDescent="0.2">
      <c r="A68" s="22" t="s">
        <v>28</v>
      </c>
      <c r="B68" s="18">
        <v>4</v>
      </c>
      <c r="C68" s="20">
        <v>14.51</v>
      </c>
      <c r="D68" s="22" t="s">
        <v>8</v>
      </c>
      <c r="E68" s="21">
        <f>B68*C68</f>
        <v>58.04</v>
      </c>
      <c r="F68" s="21">
        <f t="shared" si="0"/>
        <v>2755.55</v>
      </c>
    </row>
    <row r="69" spans="1:6" x14ac:dyDescent="0.2">
      <c r="A69" s="22" t="s">
        <v>28</v>
      </c>
      <c r="B69" s="18">
        <v>4</v>
      </c>
      <c r="C69" s="20">
        <v>14.51</v>
      </c>
      <c r="D69" s="22" t="s">
        <v>8</v>
      </c>
      <c r="E69" s="21">
        <f>B69*C69</f>
        <v>58.04</v>
      </c>
      <c r="F69" s="21">
        <f t="shared" si="0"/>
        <v>2813.59</v>
      </c>
    </row>
    <row r="70" spans="1:6" x14ac:dyDescent="0.2">
      <c r="A70" s="22" t="s">
        <v>28</v>
      </c>
      <c r="B70" s="18">
        <v>4</v>
      </c>
      <c r="C70" s="20">
        <v>14.51</v>
      </c>
      <c r="D70" s="22" t="s">
        <v>8</v>
      </c>
      <c r="E70" s="21">
        <f>B70*C70</f>
        <v>58.04</v>
      </c>
      <c r="F70" s="21">
        <f t="shared" si="0"/>
        <v>2871.63</v>
      </c>
    </row>
    <row r="71" spans="1:6" x14ac:dyDescent="0.2">
      <c r="A71" s="22" t="s">
        <v>27</v>
      </c>
      <c r="B71" s="18">
        <v>4</v>
      </c>
      <c r="C71" s="20">
        <v>14.51</v>
      </c>
      <c r="D71" s="22" t="s">
        <v>8</v>
      </c>
      <c r="E71" s="21">
        <f>B71*C71</f>
        <v>58.04</v>
      </c>
      <c r="F71" s="21">
        <f t="shared" si="0"/>
        <v>2929.67</v>
      </c>
    </row>
    <row r="72" spans="1:6" x14ac:dyDescent="0.2">
      <c r="A72" s="22" t="s">
        <v>27</v>
      </c>
      <c r="B72" s="18">
        <v>1</v>
      </c>
      <c r="C72" s="20">
        <v>27.85</v>
      </c>
      <c r="D72" s="22" t="s">
        <v>8</v>
      </c>
      <c r="E72" s="21">
        <f>B72*C72</f>
        <v>27.85</v>
      </c>
      <c r="F72" s="21">
        <f t="shared" si="0"/>
        <v>2957.52</v>
      </c>
    </row>
    <row r="73" spans="1:6" x14ac:dyDescent="0.2">
      <c r="A73" s="22" t="s">
        <v>27</v>
      </c>
      <c r="B73" s="18">
        <v>1</v>
      </c>
      <c r="C73" s="20">
        <v>70.59</v>
      </c>
      <c r="D73" s="22" t="s">
        <v>8</v>
      </c>
      <c r="E73" s="21">
        <f>B73*C73</f>
        <v>70.59</v>
      </c>
      <c r="F73" s="21">
        <f t="shared" si="0"/>
        <v>3028.11</v>
      </c>
    </row>
    <row r="74" spans="1:6" x14ac:dyDescent="0.2">
      <c r="A74" s="22" t="s">
        <v>26</v>
      </c>
      <c r="B74" s="18">
        <v>4</v>
      </c>
      <c r="C74" s="20">
        <v>14.51</v>
      </c>
      <c r="D74" s="22" t="s">
        <v>8</v>
      </c>
      <c r="E74" s="21">
        <f>B74*C74</f>
        <v>58.04</v>
      </c>
      <c r="F74" s="21">
        <f t="shared" si="0"/>
        <v>3086.15</v>
      </c>
    </row>
    <row r="75" spans="1:6" x14ac:dyDescent="0.2">
      <c r="A75" s="22" t="s">
        <v>26</v>
      </c>
      <c r="B75" s="18">
        <v>4</v>
      </c>
      <c r="C75" s="20">
        <v>14.51</v>
      </c>
      <c r="D75" s="22" t="s">
        <v>8</v>
      </c>
      <c r="E75" s="21">
        <f>B75*C75</f>
        <v>58.04</v>
      </c>
      <c r="F75" s="21">
        <f t="shared" si="0"/>
        <v>3144.19</v>
      </c>
    </row>
    <row r="76" spans="1:6" x14ac:dyDescent="0.2">
      <c r="A76" s="22" t="s">
        <v>26</v>
      </c>
      <c r="B76" s="18">
        <v>5</v>
      </c>
      <c r="C76" s="20">
        <v>19.61</v>
      </c>
      <c r="D76" s="22" t="s">
        <v>8</v>
      </c>
      <c r="E76" s="21">
        <f>B76*C76</f>
        <v>98.05</v>
      </c>
      <c r="F76" s="21">
        <f t="shared" si="0"/>
        <v>3242.2400000000002</v>
      </c>
    </row>
    <row r="77" spans="1:6" x14ac:dyDescent="0.2">
      <c r="A77" s="22" t="s">
        <v>26</v>
      </c>
      <c r="B77" s="18">
        <v>1</v>
      </c>
      <c r="C77" s="20">
        <v>27.85</v>
      </c>
      <c r="D77" s="22" t="s">
        <v>8</v>
      </c>
      <c r="E77" s="21">
        <f>B77*C77</f>
        <v>27.85</v>
      </c>
      <c r="F77" s="21">
        <f t="shared" si="0"/>
        <v>3270.09</v>
      </c>
    </row>
    <row r="78" spans="1:6" x14ac:dyDescent="0.2">
      <c r="A78" s="22" t="s">
        <v>26</v>
      </c>
      <c r="B78" s="18">
        <v>1</v>
      </c>
      <c r="C78" s="20">
        <v>27.85</v>
      </c>
      <c r="D78" s="22" t="s">
        <v>8</v>
      </c>
      <c r="E78" s="21">
        <f>B78*C78</f>
        <v>27.85</v>
      </c>
      <c r="F78" s="21">
        <f t="shared" si="0"/>
        <v>3297.94</v>
      </c>
    </row>
    <row r="79" spans="1:6" x14ac:dyDescent="0.2">
      <c r="A79" s="22" t="s">
        <v>26</v>
      </c>
      <c r="B79" s="18">
        <v>5</v>
      </c>
      <c r="C79" s="20">
        <v>19.61</v>
      </c>
      <c r="D79" s="22" t="s">
        <v>8</v>
      </c>
      <c r="E79" s="21">
        <f>B79*C79</f>
        <v>98.05</v>
      </c>
      <c r="F79" s="21">
        <f t="shared" si="0"/>
        <v>3395.9900000000002</v>
      </c>
    </row>
    <row r="80" spans="1:6" x14ac:dyDescent="0.2">
      <c r="A80" s="22" t="s">
        <v>26</v>
      </c>
      <c r="B80" s="18">
        <v>5</v>
      </c>
      <c r="C80" s="20">
        <v>11.78</v>
      </c>
      <c r="D80" s="22" t="s">
        <v>8</v>
      </c>
      <c r="E80" s="21">
        <f>B80*C80</f>
        <v>58.9</v>
      </c>
      <c r="F80" s="21">
        <f t="shared" si="0"/>
        <v>3454.8900000000003</v>
      </c>
    </row>
    <row r="81" spans="1:6" x14ac:dyDescent="0.2">
      <c r="A81" s="22" t="s">
        <v>23</v>
      </c>
      <c r="B81" s="18">
        <v>1</v>
      </c>
      <c r="C81" s="20">
        <v>27.85</v>
      </c>
      <c r="D81" s="22" t="s">
        <v>9</v>
      </c>
      <c r="E81" s="21">
        <f>B81*C81</f>
        <v>27.85</v>
      </c>
      <c r="F81" s="21">
        <f t="shared" si="0"/>
        <v>3482.7400000000002</v>
      </c>
    </row>
    <row r="82" spans="1:6" x14ac:dyDescent="0.2">
      <c r="A82" s="22" t="s">
        <v>23</v>
      </c>
      <c r="B82" s="18">
        <v>1</v>
      </c>
      <c r="C82" s="20">
        <v>27.85</v>
      </c>
      <c r="D82" s="22" t="s">
        <v>9</v>
      </c>
      <c r="E82" s="21">
        <f>B82*C82</f>
        <v>27.85</v>
      </c>
      <c r="F82" s="21">
        <f t="shared" si="0"/>
        <v>3510.59</v>
      </c>
    </row>
    <row r="83" spans="1:6" x14ac:dyDescent="0.2">
      <c r="A83" s="22" t="s">
        <v>27</v>
      </c>
      <c r="B83" s="18">
        <v>4</v>
      </c>
      <c r="C83" s="20">
        <v>14.51</v>
      </c>
      <c r="D83" s="22" t="s">
        <v>9</v>
      </c>
      <c r="E83" s="21">
        <f>B83*C83</f>
        <v>58.04</v>
      </c>
      <c r="F83" s="21">
        <f t="shared" si="0"/>
        <v>3568.63</v>
      </c>
    </row>
    <row r="84" spans="1:6" x14ac:dyDescent="0.2">
      <c r="A84" s="22" t="s">
        <v>27</v>
      </c>
      <c r="B84" s="18">
        <v>5</v>
      </c>
      <c r="C84" s="20">
        <v>19.61</v>
      </c>
      <c r="D84" s="22" t="s">
        <v>9</v>
      </c>
      <c r="E84" s="21">
        <f>B84*C84</f>
        <v>98.05</v>
      </c>
      <c r="F84" s="21">
        <f t="shared" si="0"/>
        <v>3666.6800000000003</v>
      </c>
    </row>
    <row r="85" spans="1:6" x14ac:dyDescent="0.2">
      <c r="A85" s="22" t="s">
        <v>23</v>
      </c>
      <c r="B85" s="18">
        <v>4</v>
      </c>
      <c r="C85" s="20">
        <v>14.51</v>
      </c>
      <c r="D85" s="22" t="s">
        <v>10</v>
      </c>
      <c r="E85" s="21">
        <f>B85*C85</f>
        <v>58.04</v>
      </c>
      <c r="F85" s="21">
        <f>F84+E85</f>
        <v>3724.7200000000003</v>
      </c>
    </row>
    <row r="86" spans="1:6" x14ac:dyDescent="0.2">
      <c r="A86" s="22" t="s">
        <v>23</v>
      </c>
      <c r="B86" s="18">
        <v>4</v>
      </c>
      <c r="C86" s="20">
        <v>14.51</v>
      </c>
      <c r="D86" s="22" t="s">
        <v>10</v>
      </c>
      <c r="E86" s="21">
        <f>B86*C86</f>
        <v>58.04</v>
      </c>
      <c r="F86" s="21">
        <f t="shared" si="0"/>
        <v>3782.76</v>
      </c>
    </row>
    <row r="87" spans="1:6" x14ac:dyDescent="0.2">
      <c r="A87" s="22" t="s">
        <v>23</v>
      </c>
      <c r="B87" s="18">
        <v>5</v>
      </c>
      <c r="C87" s="20">
        <v>19.61</v>
      </c>
      <c r="D87" s="22" t="s">
        <v>10</v>
      </c>
      <c r="E87" s="21">
        <f>B87*C87</f>
        <v>98.05</v>
      </c>
      <c r="F87" s="21">
        <f t="shared" si="0"/>
        <v>3880.8100000000004</v>
      </c>
    </row>
    <row r="88" spans="1:6" x14ac:dyDescent="0.2">
      <c r="A88" s="22" t="s">
        <v>27</v>
      </c>
      <c r="B88" s="18">
        <v>4</v>
      </c>
      <c r="C88" s="20">
        <v>14.51</v>
      </c>
      <c r="D88" s="22" t="s">
        <v>10</v>
      </c>
      <c r="E88" s="21">
        <f>B88*C88</f>
        <v>58.04</v>
      </c>
      <c r="F88" s="21">
        <f t="shared" si="0"/>
        <v>3938.8500000000004</v>
      </c>
    </row>
    <row r="89" spans="1:6" x14ac:dyDescent="0.2">
      <c r="A89" s="22" t="s">
        <v>27</v>
      </c>
      <c r="B89" s="18">
        <v>1</v>
      </c>
      <c r="C89" s="20">
        <v>27.85</v>
      </c>
      <c r="D89" s="22" t="s">
        <v>10</v>
      </c>
      <c r="E89" s="21">
        <f>B89*C89</f>
        <v>27.85</v>
      </c>
      <c r="F89" s="21">
        <f t="shared" si="0"/>
        <v>3966.7000000000003</v>
      </c>
    </row>
    <row r="90" spans="1:6" x14ac:dyDescent="0.2">
      <c r="A90" s="22" t="s">
        <v>27</v>
      </c>
      <c r="B90" s="18">
        <v>1</v>
      </c>
      <c r="C90" s="20">
        <v>27.85</v>
      </c>
      <c r="D90" s="22" t="s">
        <v>10</v>
      </c>
      <c r="E90" s="21">
        <f>B90*C90</f>
        <v>27.85</v>
      </c>
      <c r="F90" s="21">
        <f t="shared" si="0"/>
        <v>3994.55</v>
      </c>
    </row>
    <row r="91" spans="1:6" x14ac:dyDescent="0.2">
      <c r="A91" s="22" t="s">
        <v>22</v>
      </c>
      <c r="B91" s="18">
        <v>4</v>
      </c>
      <c r="C91" s="20">
        <v>14.51</v>
      </c>
      <c r="D91" s="22" t="s">
        <v>17</v>
      </c>
      <c r="E91" s="21">
        <f>B91*C91</f>
        <v>58.04</v>
      </c>
      <c r="F91" s="21">
        <f t="shared" si="0"/>
        <v>4052.59</v>
      </c>
    </row>
    <row r="92" spans="1:6" x14ac:dyDescent="0.2">
      <c r="A92" s="22" t="s">
        <v>22</v>
      </c>
      <c r="B92" s="18">
        <v>5</v>
      </c>
      <c r="C92" s="20">
        <v>19.61</v>
      </c>
      <c r="D92" s="22" t="s">
        <v>17</v>
      </c>
      <c r="E92" s="21">
        <f>B92*C92</f>
        <v>98.05</v>
      </c>
      <c r="F92" s="21">
        <f t="shared" si="0"/>
        <v>4150.6400000000003</v>
      </c>
    </row>
    <row r="93" spans="1:6" x14ac:dyDescent="0.2">
      <c r="A93" s="22" t="s">
        <v>22</v>
      </c>
      <c r="B93" s="18">
        <v>1</v>
      </c>
      <c r="C93" s="20">
        <v>27.85</v>
      </c>
      <c r="D93" s="22" t="s">
        <v>17</v>
      </c>
      <c r="E93" s="21">
        <f>B93*C93</f>
        <v>27.85</v>
      </c>
      <c r="F93" s="21">
        <f t="shared" si="0"/>
        <v>4178.4900000000007</v>
      </c>
    </row>
    <row r="94" spans="1:6" x14ac:dyDescent="0.2">
      <c r="A94" s="22" t="s">
        <v>28</v>
      </c>
      <c r="B94" s="18">
        <v>4</v>
      </c>
      <c r="C94" s="20">
        <v>14.51</v>
      </c>
      <c r="D94" s="22" t="s">
        <v>17</v>
      </c>
      <c r="E94" s="21">
        <f>B94*C94</f>
        <v>58.04</v>
      </c>
      <c r="F94" s="21">
        <f t="shared" si="0"/>
        <v>4236.5300000000007</v>
      </c>
    </row>
    <row r="95" spans="1:6" x14ac:dyDescent="0.2">
      <c r="A95" s="22" t="s">
        <v>27</v>
      </c>
      <c r="B95" s="18">
        <v>4</v>
      </c>
      <c r="C95" s="20">
        <v>14.51</v>
      </c>
      <c r="D95" s="22" t="s">
        <v>17</v>
      </c>
      <c r="E95" s="21">
        <f>B95*C95</f>
        <v>58.04</v>
      </c>
      <c r="F95" s="21">
        <f t="shared" si="0"/>
        <v>4294.5700000000006</v>
      </c>
    </row>
    <row r="96" spans="1:6" x14ac:dyDescent="0.2">
      <c r="A96" s="22" t="s">
        <v>27</v>
      </c>
      <c r="B96" s="18">
        <v>5</v>
      </c>
      <c r="C96" s="20">
        <v>19.61</v>
      </c>
      <c r="D96" s="22" t="s">
        <v>17</v>
      </c>
      <c r="E96" s="21">
        <f>B96*C96</f>
        <v>98.05</v>
      </c>
      <c r="F96" s="21">
        <f t="shared" si="0"/>
        <v>4392.6200000000008</v>
      </c>
    </row>
    <row r="97" spans="1:6" x14ac:dyDescent="0.2">
      <c r="A97" s="22" t="s">
        <v>27</v>
      </c>
      <c r="B97" s="18">
        <v>1</v>
      </c>
      <c r="C97" s="20">
        <v>27.85</v>
      </c>
      <c r="D97" s="22" t="s">
        <v>17</v>
      </c>
      <c r="E97" s="21">
        <f>B97*C97</f>
        <v>27.85</v>
      </c>
      <c r="F97" s="21">
        <f t="shared" si="0"/>
        <v>4420.4700000000012</v>
      </c>
    </row>
    <row r="98" spans="1:6" x14ac:dyDescent="0.2">
      <c r="A98" s="22" t="s">
        <v>25</v>
      </c>
      <c r="B98" s="18">
        <v>4</v>
      </c>
      <c r="C98" s="20">
        <v>14.51</v>
      </c>
      <c r="D98" s="22" t="s">
        <v>18</v>
      </c>
      <c r="E98" s="21">
        <f>B98*C98</f>
        <v>58.04</v>
      </c>
      <c r="F98" s="21">
        <f t="shared" ref="F98:F119" si="1">F97+E98</f>
        <v>4478.5100000000011</v>
      </c>
    </row>
    <row r="99" spans="1:6" x14ac:dyDescent="0.2">
      <c r="A99" s="22" t="s">
        <v>25</v>
      </c>
      <c r="B99" s="18">
        <v>5</v>
      </c>
      <c r="C99" s="20">
        <v>19.61</v>
      </c>
      <c r="D99" s="22" t="s">
        <v>18</v>
      </c>
      <c r="E99" s="21">
        <f>B99*C99</f>
        <v>98.05</v>
      </c>
      <c r="F99" s="21">
        <f t="shared" si="1"/>
        <v>4576.5600000000013</v>
      </c>
    </row>
    <row r="100" spans="1:6" x14ac:dyDescent="0.2">
      <c r="A100" s="22" t="s">
        <v>25</v>
      </c>
      <c r="B100" s="18">
        <v>1</v>
      </c>
      <c r="C100" s="20">
        <v>27.85</v>
      </c>
      <c r="D100" s="22" t="s">
        <v>18</v>
      </c>
      <c r="E100" s="21">
        <f>B100*C100</f>
        <v>27.85</v>
      </c>
      <c r="F100" s="21">
        <f t="shared" si="1"/>
        <v>4604.4100000000017</v>
      </c>
    </row>
    <row r="101" spans="1:6" x14ac:dyDescent="0.2">
      <c r="A101" s="22" t="s">
        <v>25</v>
      </c>
      <c r="B101" s="18">
        <v>1</v>
      </c>
      <c r="C101" s="20">
        <v>27.85</v>
      </c>
      <c r="D101" s="22" t="s">
        <v>18</v>
      </c>
      <c r="E101" s="21">
        <f>B101*C101</f>
        <v>27.85</v>
      </c>
      <c r="F101" s="21">
        <f t="shared" si="1"/>
        <v>4632.260000000002</v>
      </c>
    </row>
    <row r="102" spans="1:6" x14ac:dyDescent="0.2">
      <c r="A102" s="22" t="s">
        <v>25</v>
      </c>
      <c r="B102" s="18">
        <v>5</v>
      </c>
      <c r="C102" s="20">
        <v>11.78</v>
      </c>
      <c r="D102" s="22" t="s">
        <v>18</v>
      </c>
      <c r="E102" s="21">
        <f>B102*C102</f>
        <v>58.9</v>
      </c>
      <c r="F102" s="21">
        <f t="shared" si="1"/>
        <v>4691.1600000000017</v>
      </c>
    </row>
    <row r="103" spans="1:6" x14ac:dyDescent="0.2">
      <c r="A103" s="22" t="s">
        <v>24</v>
      </c>
      <c r="B103" s="18">
        <v>1</v>
      </c>
      <c r="C103" s="20">
        <v>27.85</v>
      </c>
      <c r="D103" s="22" t="s">
        <v>18</v>
      </c>
      <c r="E103" s="21">
        <f>B103*C103</f>
        <v>27.85</v>
      </c>
      <c r="F103" s="21">
        <f t="shared" si="1"/>
        <v>4719.010000000002</v>
      </c>
    </row>
    <row r="104" spans="1:6" x14ac:dyDescent="0.2">
      <c r="A104" s="22" t="s">
        <v>24</v>
      </c>
      <c r="B104" s="18">
        <v>1</v>
      </c>
      <c r="C104" s="20">
        <v>27.85</v>
      </c>
      <c r="D104" s="22" t="s">
        <v>18</v>
      </c>
      <c r="E104" s="21">
        <f>B104*C104</f>
        <v>27.85</v>
      </c>
      <c r="F104" s="21">
        <f t="shared" si="1"/>
        <v>4746.8600000000024</v>
      </c>
    </row>
    <row r="105" spans="1:6" x14ac:dyDescent="0.2">
      <c r="A105" s="22" t="s">
        <v>24</v>
      </c>
      <c r="B105" s="18">
        <v>1</v>
      </c>
      <c r="C105" s="20">
        <v>70.59</v>
      </c>
      <c r="D105" s="22" t="s">
        <v>18</v>
      </c>
      <c r="E105" s="21">
        <f>B105*C105</f>
        <v>70.59</v>
      </c>
      <c r="F105" s="21">
        <f t="shared" si="1"/>
        <v>4817.4500000000025</v>
      </c>
    </row>
    <row r="106" spans="1:6" x14ac:dyDescent="0.2">
      <c r="A106" s="22" t="s">
        <v>24</v>
      </c>
      <c r="B106" s="18">
        <v>1</v>
      </c>
      <c r="C106" s="19">
        <v>138.84</v>
      </c>
      <c r="D106" s="22" t="s">
        <v>18</v>
      </c>
      <c r="E106" s="21">
        <f>B106*C106</f>
        <v>138.84</v>
      </c>
      <c r="F106" s="21">
        <f t="shared" si="1"/>
        <v>4956.2900000000027</v>
      </c>
    </row>
    <row r="107" spans="1:6" x14ac:dyDescent="0.2">
      <c r="A107" s="22" t="s">
        <v>23</v>
      </c>
      <c r="B107" s="18">
        <v>5</v>
      </c>
      <c r="C107" s="20">
        <v>11.78</v>
      </c>
      <c r="D107" s="22" t="s">
        <v>18</v>
      </c>
      <c r="E107" s="21">
        <f>B107*C107</f>
        <v>58.9</v>
      </c>
      <c r="F107" s="21">
        <f t="shared" si="1"/>
        <v>5015.1900000000023</v>
      </c>
    </row>
    <row r="108" spans="1:6" x14ac:dyDescent="0.2">
      <c r="A108" s="22" t="s">
        <v>23</v>
      </c>
      <c r="B108" s="18">
        <v>5</v>
      </c>
      <c r="C108" s="20">
        <v>19.61</v>
      </c>
      <c r="D108" s="22" t="s">
        <v>18</v>
      </c>
      <c r="E108" s="21">
        <f>B108*C108</f>
        <v>98.05</v>
      </c>
      <c r="F108" s="21">
        <f t="shared" si="1"/>
        <v>5113.2400000000025</v>
      </c>
    </row>
    <row r="109" spans="1:6" x14ac:dyDescent="0.2">
      <c r="A109" s="22" t="s">
        <v>26</v>
      </c>
      <c r="B109" s="18">
        <v>1</v>
      </c>
      <c r="C109" s="20">
        <v>27.85</v>
      </c>
      <c r="D109" s="22" t="s">
        <v>19</v>
      </c>
      <c r="E109" s="21">
        <f>B109*C109</f>
        <v>27.85</v>
      </c>
      <c r="F109" s="21">
        <f t="shared" si="1"/>
        <v>5141.0900000000029</v>
      </c>
    </row>
    <row r="110" spans="1:6" x14ac:dyDescent="0.2">
      <c r="A110" s="22" t="s">
        <v>26</v>
      </c>
      <c r="B110" s="18">
        <v>1</v>
      </c>
      <c r="C110" s="20">
        <v>27.85</v>
      </c>
      <c r="D110" s="22" t="s">
        <v>19</v>
      </c>
      <c r="E110" s="21">
        <f>B110*C110</f>
        <v>27.85</v>
      </c>
      <c r="F110" s="21">
        <f t="shared" si="1"/>
        <v>5168.9400000000032</v>
      </c>
    </row>
    <row r="111" spans="1:6" x14ac:dyDescent="0.2">
      <c r="A111" s="22" t="s">
        <v>26</v>
      </c>
      <c r="B111" s="18">
        <v>4</v>
      </c>
      <c r="C111" s="20">
        <v>14.51</v>
      </c>
      <c r="D111" s="22" t="s">
        <v>19</v>
      </c>
      <c r="E111" s="21">
        <f>B111*C111</f>
        <v>58.04</v>
      </c>
      <c r="F111" s="21">
        <f t="shared" si="1"/>
        <v>5226.9800000000032</v>
      </c>
    </row>
    <row r="112" spans="1:6" x14ac:dyDescent="0.2">
      <c r="A112" s="22" t="s">
        <v>26</v>
      </c>
      <c r="B112" s="18">
        <v>5</v>
      </c>
      <c r="C112" s="20">
        <v>19.61</v>
      </c>
      <c r="D112" s="22" t="s">
        <v>19</v>
      </c>
      <c r="E112" s="21">
        <f>B112*C112</f>
        <v>98.05</v>
      </c>
      <c r="F112" s="21">
        <f t="shared" si="1"/>
        <v>5325.0300000000034</v>
      </c>
    </row>
    <row r="113" spans="1:6" x14ac:dyDescent="0.2">
      <c r="A113" s="22" t="s">
        <v>26</v>
      </c>
      <c r="B113" s="18">
        <v>5</v>
      </c>
      <c r="C113" s="20">
        <v>19.61</v>
      </c>
      <c r="D113" s="22" t="s">
        <v>19</v>
      </c>
      <c r="E113" s="21">
        <f>B113*C113</f>
        <v>98.05</v>
      </c>
      <c r="F113" s="21">
        <f t="shared" si="1"/>
        <v>5423.0800000000036</v>
      </c>
    </row>
    <row r="114" spans="1:6" x14ac:dyDescent="0.2">
      <c r="A114" s="22" t="s">
        <v>26</v>
      </c>
      <c r="B114" s="18">
        <v>5</v>
      </c>
      <c r="C114" s="20">
        <v>19.61</v>
      </c>
      <c r="D114" s="22" t="s">
        <v>19</v>
      </c>
      <c r="E114" s="21">
        <f>B114*C114</f>
        <v>98.05</v>
      </c>
      <c r="F114" s="21">
        <f t="shared" si="1"/>
        <v>5521.1300000000037</v>
      </c>
    </row>
    <row r="115" spans="1:6" x14ac:dyDescent="0.2">
      <c r="A115" s="22" t="s">
        <v>26</v>
      </c>
      <c r="B115" s="18">
        <v>1</v>
      </c>
      <c r="C115" s="20">
        <v>27.85</v>
      </c>
      <c r="D115" s="22" t="s">
        <v>19</v>
      </c>
      <c r="E115" s="21">
        <f>B115*C115</f>
        <v>27.85</v>
      </c>
      <c r="F115" s="21">
        <f t="shared" si="1"/>
        <v>5548.9800000000041</v>
      </c>
    </row>
    <row r="116" spans="1:6" x14ac:dyDescent="0.2">
      <c r="A116" s="22" t="s">
        <v>26</v>
      </c>
      <c r="B116" s="18">
        <v>4</v>
      </c>
      <c r="C116" s="20">
        <v>14.51</v>
      </c>
      <c r="D116" s="22" t="s">
        <v>20</v>
      </c>
      <c r="E116" s="21">
        <f>B116*C116</f>
        <v>58.04</v>
      </c>
      <c r="F116" s="21">
        <f t="shared" si="1"/>
        <v>5607.0200000000041</v>
      </c>
    </row>
    <row r="117" spans="1:6" x14ac:dyDescent="0.2">
      <c r="A117" s="22" t="s">
        <v>26</v>
      </c>
      <c r="B117" s="18">
        <v>4</v>
      </c>
      <c r="C117" s="20">
        <v>14.51</v>
      </c>
      <c r="D117" s="22" t="s">
        <v>20</v>
      </c>
      <c r="E117" s="21">
        <f>B117*C117</f>
        <v>58.04</v>
      </c>
      <c r="F117" s="21">
        <f t="shared" si="1"/>
        <v>5665.060000000004</v>
      </c>
    </row>
    <row r="118" spans="1:6" x14ac:dyDescent="0.2">
      <c r="A118" s="22" t="s">
        <v>26</v>
      </c>
      <c r="B118" s="18">
        <v>5</v>
      </c>
      <c r="C118" s="20">
        <v>19.61</v>
      </c>
      <c r="D118" s="22" t="s">
        <v>20</v>
      </c>
      <c r="E118" s="21">
        <f>B118*C118</f>
        <v>98.05</v>
      </c>
      <c r="F118" s="21">
        <f t="shared" si="1"/>
        <v>5763.1100000000042</v>
      </c>
    </row>
    <row r="119" spans="1:6" x14ac:dyDescent="0.2">
      <c r="A119" s="22" t="s">
        <v>26</v>
      </c>
      <c r="B119" s="18">
        <v>5</v>
      </c>
      <c r="C119" s="20">
        <v>11.78</v>
      </c>
      <c r="D119" s="22" t="s">
        <v>20</v>
      </c>
      <c r="E119" s="21">
        <f>B119*C119</f>
        <v>58.9</v>
      </c>
      <c r="F119" s="21">
        <f t="shared" si="1"/>
        <v>5822.0100000000039</v>
      </c>
    </row>
  </sheetData>
  <pageMargins left="0.78740155696868896" right="0.78740155696868896" top="0.78740155696868896" bottom="0.78740155696868896" header="0.5" footer="0.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Feuil8</vt:lpstr>
      <vt:lpstr>Machine1</vt:lpstr>
      <vt:lpstr>Feuil1</vt:lpstr>
      <vt:lpstr>GraphMachine1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Régis COUEGNAS</cp:lastModifiedBy>
  <dcterms:created xsi:type="dcterms:W3CDTF">2016-02-14T20:55:05Z</dcterms:created>
  <dcterms:modified xsi:type="dcterms:W3CDTF">2016-02-25T17:57:42Z</dcterms:modified>
</cp:coreProperties>
</file>