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5528" windowHeight="7224"/>
  </bookViews>
  <sheets>
    <sheet name="Fiche" sheetId="1" r:id="rId1"/>
    <sheet name="données" sheetId="2" r:id="rId2"/>
    <sheet name="Liste" sheetId="3" r:id="rId3"/>
  </sheets>
  <definedNames>
    <definedName name="Compteur">Liste!$F$1</definedName>
    <definedName name="_xlnm.Print_Titles" localSheetId="0">Fiche!$1:$4</definedName>
    <definedName name="Tableau">Liste!$A$2:$B$51</definedName>
    <definedName name="_xlnm.Print_Area" localSheetId="0">Fiche!$A$1:$AH$54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2" l="1"/>
  <c r="G22" i="2"/>
  <c r="L1" i="1" l="1"/>
  <c r="G25" i="2" l="1"/>
  <c r="F25" i="2"/>
  <c r="G24" i="2"/>
  <c r="F24" i="2"/>
  <c r="F23" i="2"/>
  <c r="F22" i="2"/>
  <c r="G21" i="2"/>
  <c r="F21" i="2"/>
  <c r="F18" i="2"/>
  <c r="F17" i="2"/>
  <c r="F16" i="2"/>
  <c r="F15" i="2"/>
  <c r="F14" i="2"/>
  <c r="F13" i="2"/>
  <c r="F12" i="2"/>
  <c r="G11" i="2"/>
  <c r="F11" i="2"/>
  <c r="F10" i="2"/>
  <c r="F9" i="2"/>
  <c r="F8" i="2"/>
  <c r="F7" i="2"/>
  <c r="F6" i="2"/>
  <c r="F5" i="2"/>
  <c r="AF4" i="1"/>
  <c r="AF3" i="1" s="1"/>
  <c r="AG4" i="1"/>
  <c r="AG3" i="1" s="1"/>
  <c r="C4" i="1"/>
  <c r="C3" i="1" s="1"/>
  <c r="D4" i="1" l="1"/>
  <c r="E4" i="1" l="1"/>
  <c r="D3" i="1"/>
  <c r="F4" i="1" l="1"/>
  <c r="E3" i="1"/>
  <c r="F3" i="1" l="1"/>
  <c r="G4" i="1"/>
  <c r="G3" i="1" l="1"/>
  <c r="H4" i="1"/>
  <c r="H3" i="1" l="1"/>
  <c r="I4" i="1"/>
  <c r="J4" i="1" l="1"/>
  <c r="I3" i="1"/>
  <c r="K4" i="1" l="1"/>
  <c r="J3" i="1"/>
  <c r="K3" i="1" l="1"/>
  <c r="L4" i="1"/>
  <c r="M4" i="1" l="1"/>
  <c r="L3" i="1"/>
  <c r="N4" i="1" l="1"/>
  <c r="M3" i="1"/>
  <c r="O4" i="1" l="1"/>
  <c r="N3" i="1"/>
  <c r="O3" i="1" l="1"/>
  <c r="P4" i="1"/>
  <c r="Q4" i="1" l="1"/>
  <c r="P3" i="1"/>
  <c r="Q3" i="1" l="1"/>
  <c r="R4" i="1"/>
  <c r="R3" i="1" l="1"/>
  <c r="S4" i="1"/>
  <c r="S3" i="1" l="1"/>
  <c r="T4" i="1"/>
  <c r="U4" i="1" l="1"/>
  <c r="T3" i="1"/>
  <c r="U3" i="1" l="1"/>
  <c r="V4" i="1"/>
  <c r="W4" i="1" l="1"/>
  <c r="V3" i="1"/>
  <c r="W3" i="1" l="1"/>
  <c r="X4" i="1"/>
  <c r="X3" i="1" l="1"/>
  <c r="Y4" i="1"/>
  <c r="Z4" i="1" l="1"/>
  <c r="Y3" i="1"/>
  <c r="AA4" i="1" l="1"/>
  <c r="Z3" i="1"/>
  <c r="AB4" i="1" l="1"/>
  <c r="AA3" i="1"/>
  <c r="AB3" i="1" l="1"/>
  <c r="AC4" i="1"/>
  <c r="AD4" i="1" l="1"/>
  <c r="AC3" i="1"/>
  <c r="AD3" i="1" l="1"/>
  <c r="AE4" i="1"/>
  <c r="AE3" i="1" s="1"/>
</calcChain>
</file>

<file path=xl/sharedStrings.xml><?xml version="1.0" encoding="utf-8"?>
<sst xmlns="http://schemas.openxmlformats.org/spreadsheetml/2006/main" count="202" uniqueCount="138">
  <si>
    <t>TOTAL</t>
  </si>
  <si>
    <t>7h15-8h15</t>
  </si>
  <si>
    <t>«Adhérents_Nom»</t>
  </si>
  <si>
    <t>REPAS</t>
  </si>
  <si>
    <t>16h30-17h30</t>
  </si>
  <si>
    <t>«Adhérents_Prénom»</t>
  </si>
  <si>
    <t>17h-17h30</t>
  </si>
  <si>
    <t>17h30-18h30</t>
  </si>
  <si>
    <t>JOURS  FERIES      France</t>
  </si>
  <si>
    <t>Aujourd'hui</t>
  </si>
  <si>
    <t>Nouvel An</t>
  </si>
  <si>
    <t>Pâques</t>
  </si>
  <si>
    <t>Lundi de Pâques</t>
  </si>
  <si>
    <t>Fête Du Travail</t>
  </si>
  <si>
    <t>Commémoration Victoire 1945</t>
  </si>
  <si>
    <t>Ascension</t>
  </si>
  <si>
    <t>Pentecôte</t>
  </si>
  <si>
    <t>Lundi de Pentecôte</t>
  </si>
  <si>
    <t>Fête Nationale France</t>
  </si>
  <si>
    <t>Assomption</t>
  </si>
  <si>
    <t>Toussaint</t>
  </si>
  <si>
    <t xml:space="preserve">Commémoration Armistice 1918 </t>
  </si>
  <si>
    <t>Noël</t>
  </si>
  <si>
    <t>VACANCES SCOLAIRES 2016</t>
  </si>
  <si>
    <t>Hiver</t>
  </si>
  <si>
    <t>Printemps</t>
  </si>
  <si>
    <t>Eté</t>
  </si>
  <si>
    <t>Automne</t>
  </si>
  <si>
    <t>Adhérents_Nom</t>
  </si>
  <si>
    <t>Adhérents_Prénom</t>
  </si>
  <si>
    <t>PRENOM 1</t>
  </si>
  <si>
    <t>PRENOM 2</t>
  </si>
  <si>
    <t>PRENOM 3</t>
  </si>
  <si>
    <t>PRENOM 4</t>
  </si>
  <si>
    <t>PRENOM 5</t>
  </si>
  <si>
    <t>PRENOM 6</t>
  </si>
  <si>
    <t>PRENOM 7</t>
  </si>
  <si>
    <t xml:space="preserve">NOM 1 </t>
  </si>
  <si>
    <t>NOM 2</t>
  </si>
  <si>
    <t>NOM 3</t>
  </si>
  <si>
    <t>NOM 4</t>
  </si>
  <si>
    <t>NOM 5</t>
  </si>
  <si>
    <t>NOM 6</t>
  </si>
  <si>
    <t>NOM 7</t>
  </si>
  <si>
    <t>pont</t>
  </si>
  <si>
    <t>NOM 8</t>
  </si>
  <si>
    <t>PRENOM 8</t>
  </si>
  <si>
    <t>NOM 9</t>
  </si>
  <si>
    <t>PRENOM 9</t>
  </si>
  <si>
    <t>NOM 10</t>
  </si>
  <si>
    <t>PRENOM 10</t>
  </si>
  <si>
    <t>NOM 11</t>
  </si>
  <si>
    <t>PRENOM 11</t>
  </si>
  <si>
    <t>NOM 12</t>
  </si>
  <si>
    <t>PRENOM 12</t>
  </si>
  <si>
    <t>NOM 13</t>
  </si>
  <si>
    <t>PRENOM 13</t>
  </si>
  <si>
    <t>NOM 14</t>
  </si>
  <si>
    <t>PRENOM 14</t>
  </si>
  <si>
    <t>NOM 15</t>
  </si>
  <si>
    <t>PRENOM 15</t>
  </si>
  <si>
    <t>NOM 16</t>
  </si>
  <si>
    <t>PRENOM 16</t>
  </si>
  <si>
    <t>NOM 17</t>
  </si>
  <si>
    <t>PRENOM 17</t>
  </si>
  <si>
    <t>NOM 18</t>
  </si>
  <si>
    <t>PRENOM 18</t>
  </si>
  <si>
    <t>NOM 19</t>
  </si>
  <si>
    <t>PRENOM 19</t>
  </si>
  <si>
    <t>NOM 20</t>
  </si>
  <si>
    <t>PRENOM 20</t>
  </si>
  <si>
    <t>NOM 21</t>
  </si>
  <si>
    <t>PRENOM 21</t>
  </si>
  <si>
    <t>NOM 22</t>
  </si>
  <si>
    <t>PRENOM 22</t>
  </si>
  <si>
    <t>NOM 23</t>
  </si>
  <si>
    <t>PRENOM 23</t>
  </si>
  <si>
    <t>NOM 24</t>
  </si>
  <si>
    <t>PRENOM 24</t>
  </si>
  <si>
    <t>NOM 25</t>
  </si>
  <si>
    <t>PRENOM 25</t>
  </si>
  <si>
    <t>NOM 26</t>
  </si>
  <si>
    <t>PRENOM 26</t>
  </si>
  <si>
    <t>NOM 27</t>
  </si>
  <si>
    <t>PRENOM 27</t>
  </si>
  <si>
    <t>NOM 28</t>
  </si>
  <si>
    <t>PRENOM 28</t>
  </si>
  <si>
    <t>NOM 29</t>
  </si>
  <si>
    <t>PRENOM 29</t>
  </si>
  <si>
    <t>NOM 30</t>
  </si>
  <si>
    <t>PRENOM 30</t>
  </si>
  <si>
    <t>NOM 31</t>
  </si>
  <si>
    <t>PRENOM 31</t>
  </si>
  <si>
    <t>NOM 32</t>
  </si>
  <si>
    <t>PRENOM 32</t>
  </si>
  <si>
    <t>NOM 33</t>
  </si>
  <si>
    <t>PRENOM 33</t>
  </si>
  <si>
    <t>NOM 34</t>
  </si>
  <si>
    <t>PRENOM 34</t>
  </si>
  <si>
    <t>NOM 35</t>
  </si>
  <si>
    <t>PRENOM 35</t>
  </si>
  <si>
    <t>NOM 36</t>
  </si>
  <si>
    <t>PRENOM 36</t>
  </si>
  <si>
    <t>NOM 37</t>
  </si>
  <si>
    <t>PRENOM 37</t>
  </si>
  <si>
    <t>NOM 38</t>
  </si>
  <si>
    <t>PRENOM 38</t>
  </si>
  <si>
    <t>NOM 39</t>
  </si>
  <si>
    <t>PRENOM 39</t>
  </si>
  <si>
    <t>NOM 40</t>
  </si>
  <si>
    <t>PRENOM 40</t>
  </si>
  <si>
    <t>NOM 41</t>
  </si>
  <si>
    <t>PRENOM 41</t>
  </si>
  <si>
    <t>NOM 42</t>
  </si>
  <si>
    <t>PRENOM 42</t>
  </si>
  <si>
    <t>NOM 43</t>
  </si>
  <si>
    <t>PRENOM 43</t>
  </si>
  <si>
    <t>NOM 44</t>
  </si>
  <si>
    <t>PRENOM 44</t>
  </si>
  <si>
    <t>NOM 45</t>
  </si>
  <si>
    <t>PRENOM 45</t>
  </si>
  <si>
    <t>NOM 46</t>
  </si>
  <si>
    <t>PRENOM 46</t>
  </si>
  <si>
    <t>NOM 47</t>
  </si>
  <si>
    <t>PRENOM 47</t>
  </si>
  <si>
    <t>NOM 48</t>
  </si>
  <si>
    <t>PRENOM 48</t>
  </si>
  <si>
    <t>NOM 49</t>
  </si>
  <si>
    <t>PRENOM 49</t>
  </si>
  <si>
    <t>NOM 50</t>
  </si>
  <si>
    <t>PRENOM 50</t>
  </si>
  <si>
    <t>SITES</t>
  </si>
  <si>
    <t>Site 1</t>
  </si>
  <si>
    <t>ENFANTS PRESENTS</t>
  </si>
  <si>
    <t>COMPTEUR</t>
  </si>
  <si>
    <t>Lieu 1</t>
  </si>
  <si>
    <t>Lieu 2</t>
  </si>
  <si>
    <t>Lieu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</si>
</sst>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dddd\ dd\-\ mmmm\-\ yyyy"/>
    <numFmt numFmtId="166" formatCode="dddd\ dd\ mmm\ yyyy"/>
    <numFmt numFmtId="167" formatCode="[$-F800]dddd\,\ mmmm\ dd\,\ yyyy"/>
    <numFmt numFmtId="168" formatCode="dd\ "/>
    <numFmt numFmtId="169" formatCode="ddd"/>
  </numFmts>
  <fonts count="14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9"/>
      <color rgb="FF000000"/>
      <name val="Arial Narrow"/>
      <family val="2"/>
    </font>
    <font>
      <sz val="10"/>
      <color rgb="FF000000"/>
      <name val="Arial Narrow"/>
      <family val="2"/>
    </font>
    <font>
      <sz val="10"/>
      <color rgb="FFFFFFFF"/>
      <name val="Arial Narrow"/>
      <family val="2"/>
    </font>
    <font>
      <b/>
      <sz val="14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color theme="6" tint="0.59999389629810485"/>
      <name val="Arial"/>
      <family val="2"/>
    </font>
    <font>
      <b/>
      <sz val="10"/>
      <name val="Arial Narrow"/>
      <family val="2"/>
    </font>
    <font>
      <b/>
      <sz val="14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39">
    <border>
      <left/>
      <right/>
      <top/>
      <bottom/>
      <diagonal/>
    </border>
    <border>
      <left style="thick">
        <color rgb="FF4F81BD"/>
      </left>
      <right style="thick">
        <color rgb="FF4F81BD"/>
      </right>
      <top/>
      <bottom/>
      <diagonal/>
    </border>
    <border>
      <left style="thick">
        <color rgb="FF4F81BD"/>
      </left>
      <right style="thick">
        <color rgb="FF4F81BD"/>
      </right>
      <top/>
      <bottom style="thick">
        <color rgb="FF4F81BD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ck">
        <color rgb="FF548DD4"/>
      </right>
      <top style="thick">
        <color rgb="FF548DD4"/>
      </top>
      <bottom/>
      <diagonal/>
    </border>
    <border>
      <left style="thin">
        <color rgb="FF4F81BD"/>
      </left>
      <right style="thin">
        <color rgb="FF4F81BD"/>
      </right>
      <top/>
      <bottom style="thick">
        <color rgb="FF4F81BD"/>
      </bottom>
      <diagonal/>
    </border>
    <border>
      <left style="thin">
        <color rgb="FF4F81BD"/>
      </left>
      <right style="thick">
        <color rgb="FF4F81BD"/>
      </right>
      <top/>
      <bottom style="thick">
        <color rgb="FF4F81BD"/>
      </bottom>
      <diagonal/>
    </border>
    <border>
      <left style="thin">
        <color rgb="FF4F81BD"/>
      </left>
      <right style="thin">
        <color rgb="FF4F81BD"/>
      </right>
      <top style="thick">
        <color rgb="FF4F81BD"/>
      </top>
      <bottom/>
      <diagonal/>
    </border>
    <border>
      <left style="thin">
        <color rgb="FF4F81BD"/>
      </left>
      <right style="thick">
        <color rgb="FF4F81BD"/>
      </right>
      <top style="thick">
        <color rgb="FF4F81BD"/>
      </top>
      <bottom/>
      <diagonal/>
    </border>
    <border>
      <left/>
      <right style="thin">
        <color rgb="FF4F81BD"/>
      </right>
      <top style="thick">
        <color rgb="FF4F81BD"/>
      </top>
      <bottom/>
      <diagonal/>
    </border>
    <border>
      <left/>
      <right style="thin">
        <color rgb="FF4F81BD"/>
      </right>
      <top/>
      <bottom style="thick">
        <color rgb="FF4F81BD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ck">
        <color rgb="FF4F81BD"/>
      </left>
      <right style="dashed">
        <color auto="1"/>
      </right>
      <top style="thick">
        <color rgb="FF4F81BD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rgb="FF4F81BD"/>
      </top>
      <bottom style="dashed">
        <color auto="1"/>
      </bottom>
      <diagonal/>
    </border>
    <border>
      <left style="dashed">
        <color auto="1"/>
      </left>
      <right style="thick">
        <color rgb="FF4F81BD"/>
      </right>
      <top style="thick">
        <color rgb="FF4F81BD"/>
      </top>
      <bottom style="dashed">
        <color auto="1"/>
      </bottom>
      <diagonal/>
    </border>
    <border>
      <left style="thick">
        <color rgb="FF4F81BD"/>
      </left>
      <right style="thick">
        <color rgb="FF4F81BD"/>
      </right>
      <top style="thick">
        <color rgb="FF0070C0"/>
      </top>
      <bottom style="thin">
        <color auto="1"/>
      </bottom>
      <diagonal/>
    </border>
    <border>
      <left style="thick">
        <color rgb="FF4F81BD"/>
      </left>
      <right style="thick">
        <color rgb="FF4F81BD"/>
      </right>
      <top style="thin">
        <color auto="1"/>
      </top>
      <bottom style="thin">
        <color auto="1"/>
      </bottom>
      <diagonal/>
    </border>
    <border>
      <left style="thick">
        <color rgb="FF4F81BD"/>
      </left>
      <right style="thick">
        <color rgb="FF4F81BD"/>
      </right>
      <top style="thin">
        <color auto="1"/>
      </top>
      <bottom style="thick">
        <color rgb="FF4F81BD"/>
      </bottom>
      <diagonal/>
    </border>
    <border>
      <left style="thick">
        <color rgb="FF4F81BD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ck">
        <color rgb="FF4F81BD"/>
      </right>
      <top/>
      <bottom style="dashed">
        <color auto="1"/>
      </bottom>
      <diagonal/>
    </border>
    <border>
      <left style="thick">
        <color rgb="FF4F81BD"/>
      </left>
      <right style="dashed">
        <color auto="1"/>
      </right>
      <top/>
      <bottom style="thick">
        <color rgb="FF4F81BD"/>
      </bottom>
      <diagonal/>
    </border>
    <border>
      <left style="dashed">
        <color auto="1"/>
      </left>
      <right style="dashed">
        <color auto="1"/>
      </right>
      <top/>
      <bottom style="thick">
        <color rgb="FF4F81BD"/>
      </bottom>
      <diagonal/>
    </border>
    <border>
      <left style="dashed">
        <color auto="1"/>
      </left>
      <right style="thick">
        <color rgb="FF4F81BD"/>
      </right>
      <top/>
      <bottom style="thick">
        <color rgb="FF4F81BD"/>
      </bottom>
      <diagonal/>
    </border>
    <border>
      <left style="thick">
        <color rgb="FF4F81BD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thick">
        <color rgb="FF4F81BD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/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9" fillId="0" borderId="7" xfId="0" applyFont="1" applyFill="1" applyBorder="1" applyAlignment="1" applyProtection="1">
      <alignment horizontal="center"/>
      <protection hidden="1"/>
    </xf>
    <xf numFmtId="165" fontId="9" fillId="0" borderId="8" xfId="0" applyNumberFormat="1" applyFont="1" applyFill="1" applyBorder="1" applyAlignment="1" applyProtection="1">
      <alignment horizontal="left"/>
      <protection hidden="1"/>
    </xf>
    <xf numFmtId="0" fontId="7" fillId="5" borderId="9" xfId="0" applyFont="1" applyFill="1" applyBorder="1" applyAlignment="1" applyProtection="1">
      <alignment horizontal="center"/>
      <protection hidden="1"/>
    </xf>
    <xf numFmtId="166" fontId="7" fillId="5" borderId="10" xfId="0" applyNumberFormat="1" applyFont="1" applyFill="1" applyBorder="1" applyAlignment="1" applyProtection="1">
      <alignment horizontal="left"/>
      <protection hidden="1"/>
    </xf>
    <xf numFmtId="0" fontId="7" fillId="6" borderId="9" xfId="0" applyFont="1" applyFill="1" applyBorder="1" applyAlignment="1" applyProtection="1">
      <alignment horizontal="center"/>
      <protection hidden="1"/>
    </xf>
    <xf numFmtId="166" fontId="7" fillId="0" borderId="10" xfId="0" applyNumberFormat="1" applyFont="1" applyBorder="1" applyAlignment="1" applyProtection="1">
      <alignment horizontal="left"/>
      <protection hidden="1"/>
    </xf>
    <xf numFmtId="166" fontId="7" fillId="0" borderId="10" xfId="0" applyNumberFormat="1" applyFont="1" applyFill="1" applyBorder="1" applyAlignment="1" applyProtection="1">
      <alignment horizontal="left"/>
      <protection hidden="1"/>
    </xf>
    <xf numFmtId="0" fontId="7" fillId="5" borderId="11" xfId="0" applyFont="1" applyFill="1" applyBorder="1" applyAlignment="1" applyProtection="1">
      <alignment horizontal="center"/>
      <protection hidden="1"/>
    </xf>
    <xf numFmtId="166" fontId="7" fillId="5" borderId="12" xfId="0" applyNumberFormat="1" applyFont="1" applyFill="1" applyBorder="1" applyAlignment="1" applyProtection="1">
      <alignment horizontal="left"/>
      <protection hidden="1"/>
    </xf>
    <xf numFmtId="167" fontId="0" fillId="0" borderId="0" xfId="0" applyNumberFormat="1"/>
    <xf numFmtId="0" fontId="1" fillId="4" borderId="13" xfId="0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vertical="center" wrapText="1"/>
    </xf>
    <xf numFmtId="0" fontId="5" fillId="7" borderId="0" xfId="0" applyFont="1" applyFill="1" applyBorder="1" applyAlignment="1">
      <alignment horizontal="center" vertical="center" wrapText="1"/>
    </xf>
    <xf numFmtId="164" fontId="5" fillId="7" borderId="0" xfId="0" applyNumberFormat="1" applyFont="1" applyFill="1" applyBorder="1" applyAlignment="1">
      <alignment horizontal="center" vertical="center" wrapText="1"/>
    </xf>
    <xf numFmtId="0" fontId="10" fillId="7" borderId="0" xfId="0" applyNumberFormat="1" applyFont="1" applyFill="1" applyBorder="1" applyAlignment="1">
      <alignment vertical="center" wrapText="1"/>
    </xf>
    <xf numFmtId="0" fontId="5" fillId="7" borderId="0" xfId="0" applyNumberFormat="1" applyFont="1" applyFill="1" applyBorder="1" applyAlignment="1">
      <alignment horizontal="center" vertical="center" wrapText="1"/>
    </xf>
    <xf numFmtId="169" fontId="11" fillId="0" borderId="18" xfId="0" applyNumberFormat="1" applyFont="1" applyBorder="1" applyAlignment="1">
      <alignment horizontal="center" vertical="center" wrapText="1"/>
    </xf>
    <xf numFmtId="169" fontId="11" fillId="0" borderId="16" xfId="0" applyNumberFormat="1" applyFont="1" applyBorder="1" applyAlignment="1">
      <alignment horizontal="center" vertical="center" wrapText="1"/>
    </xf>
    <xf numFmtId="169" fontId="11" fillId="0" borderId="17" xfId="0" applyNumberFormat="1" applyFont="1" applyBorder="1" applyAlignment="1">
      <alignment horizontal="center" vertical="center" wrapText="1"/>
    </xf>
    <xf numFmtId="168" fontId="11" fillId="3" borderId="19" xfId="0" applyNumberFormat="1" applyFont="1" applyFill="1" applyBorder="1" applyAlignment="1">
      <alignment horizontal="center" vertical="top" wrapText="1"/>
    </xf>
    <xf numFmtId="168" fontId="11" fillId="3" borderId="14" xfId="0" applyNumberFormat="1" applyFont="1" applyFill="1" applyBorder="1" applyAlignment="1">
      <alignment horizontal="center" vertical="top" wrapText="1"/>
    </xf>
    <xf numFmtId="168" fontId="11" fillId="3" borderId="15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0" fillId="7" borderId="0" xfId="0" applyFill="1" applyBorder="1"/>
    <xf numFmtId="0" fontId="0" fillId="0" borderId="0" xfId="0" applyBorder="1" applyAlignment="1">
      <alignment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7" borderId="37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13" fillId="8" borderId="0" xfId="0" applyFont="1" applyFill="1"/>
    <xf numFmtId="0" fontId="0" fillId="0" borderId="0" xfId="0" quotePrefix="1"/>
    <xf numFmtId="166" fontId="7" fillId="0" borderId="10" xfId="0" applyNumberFormat="1" applyFont="1" applyBorder="1" applyAlignment="1" applyProtection="1">
      <alignment horizontal="center"/>
      <protection hidden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2" fillId="2" borderId="4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2" fillId="2" borderId="6" xfId="0" applyNumberFormat="1" applyFont="1" applyFill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horizontal="center" vertical="center" wrapText="1"/>
    </xf>
    <xf numFmtId="164" fontId="12" fillId="2" borderId="5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</cellXfs>
  <cellStyles count="1">
    <cellStyle name="Normal" xfId="0" builtinId="0"/>
  </cellStyles>
  <dxfs count="11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>
          <bgColor auto="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6" fmlaLink="$Q$1" max="2026" page="10" val="2016"/>
</file>

<file path=xl/ctrlProps/ctrlProp2.xml><?xml version="1.0" encoding="utf-8"?>
<formControlPr xmlns="http://schemas.microsoft.com/office/spreadsheetml/2009/9/main" objectType="Spin" dx="26" fmlaLink="$P$1" max="12" min="1" page="10" val="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171450</xdr:colOff>
          <xdr:row>0</xdr:row>
          <xdr:rowOff>45720</xdr:rowOff>
        </xdr:from>
        <xdr:to>
          <xdr:col>19</xdr:col>
          <xdr:colOff>163830</xdr:colOff>
          <xdr:row>0</xdr:row>
          <xdr:rowOff>419100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325755</xdr:colOff>
          <xdr:row>0</xdr:row>
          <xdr:rowOff>60960</xdr:rowOff>
        </xdr:from>
        <xdr:to>
          <xdr:col>14</xdr:col>
          <xdr:colOff>318135</xdr:colOff>
          <xdr:row>0</xdr:row>
          <xdr:rowOff>419100</xdr:rowOff>
        </xdr:to>
        <xdr:sp macro="" textlink="">
          <xdr:nvSpPr>
            <xdr:cNvPr id="1031" name="Spinner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H55"/>
  <sheetViews>
    <sheetView tabSelected="1" topLeftCell="A4" zoomScale="80" zoomScaleNormal="80" workbookViewId="0">
      <selection activeCell="K11" sqref="K11"/>
    </sheetView>
  </sheetViews>
  <sheetFormatPr baseColWidth="10" defaultRowHeight="14.4" x14ac:dyDescent="0.3"/>
  <cols>
    <col min="1" max="1" width="30.109375" style="32" customWidth="1"/>
    <col min="2" max="2" width="12.6640625" style="32" bestFit="1" customWidth="1"/>
    <col min="3" max="33" width="4.88671875" style="34" customWidth="1"/>
    <col min="34" max="16384" width="11.5546875" style="32"/>
  </cols>
  <sheetData>
    <row r="1" spans="1:34" ht="39" customHeight="1" thickBot="1" x14ac:dyDescent="0.35">
      <c r="A1" s="60" t="s">
        <v>132</v>
      </c>
      <c r="B1" s="61"/>
      <c r="C1" s="61"/>
      <c r="D1" s="61"/>
      <c r="E1" s="61"/>
      <c r="F1" s="61"/>
      <c r="G1" s="61"/>
      <c r="H1" s="61"/>
      <c r="I1" s="61"/>
      <c r="J1" s="61"/>
      <c r="K1" s="62"/>
      <c r="L1" s="70">
        <f>EDATE(DATE(Q1,P1,1),0)</f>
        <v>42430</v>
      </c>
      <c r="M1" s="71"/>
      <c r="N1" s="71"/>
      <c r="O1" s="72"/>
      <c r="P1" s="21">
        <v>3</v>
      </c>
      <c r="Q1" s="67">
        <v>2016</v>
      </c>
      <c r="R1" s="68"/>
      <c r="S1" s="69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2"/>
    </row>
    <row r="2" spans="1:34" s="33" customFormat="1" ht="9" customHeight="1" thickBot="1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23"/>
      <c r="N2" s="23"/>
      <c r="O2" s="23"/>
      <c r="P2" s="24"/>
      <c r="Q2" s="25"/>
      <c r="R2" s="25"/>
      <c r="S2" s="25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</row>
    <row r="3" spans="1:34" ht="15" customHeight="1" thickTop="1" thickBot="1" x14ac:dyDescent="0.35">
      <c r="A3" s="63" t="s">
        <v>133</v>
      </c>
      <c r="B3" s="64"/>
      <c r="C3" s="26">
        <f>+C4</f>
        <v>42430</v>
      </c>
      <c r="D3" s="27">
        <f t="shared" ref="D3:AG3" si="0">+D4</f>
        <v>42431</v>
      </c>
      <c r="E3" s="27">
        <f t="shared" si="0"/>
        <v>42432</v>
      </c>
      <c r="F3" s="27">
        <f t="shared" si="0"/>
        <v>42433</v>
      </c>
      <c r="G3" s="27">
        <f t="shared" si="0"/>
        <v>42434</v>
      </c>
      <c r="H3" s="27">
        <f t="shared" si="0"/>
        <v>42435</v>
      </c>
      <c r="I3" s="26">
        <f t="shared" si="0"/>
        <v>42436</v>
      </c>
      <c r="J3" s="27">
        <f t="shared" si="0"/>
        <v>42437</v>
      </c>
      <c r="K3" s="27">
        <f t="shared" si="0"/>
        <v>42438</v>
      </c>
      <c r="L3" s="27">
        <f t="shared" si="0"/>
        <v>42439</v>
      </c>
      <c r="M3" s="27">
        <f t="shared" si="0"/>
        <v>42440</v>
      </c>
      <c r="N3" s="27">
        <f t="shared" si="0"/>
        <v>42441</v>
      </c>
      <c r="O3" s="27">
        <f t="shared" si="0"/>
        <v>42442</v>
      </c>
      <c r="P3" s="27">
        <f t="shared" si="0"/>
        <v>42443</v>
      </c>
      <c r="Q3" s="27">
        <f t="shared" si="0"/>
        <v>42444</v>
      </c>
      <c r="R3" s="27">
        <f t="shared" si="0"/>
        <v>42445</v>
      </c>
      <c r="S3" s="27">
        <f t="shared" si="0"/>
        <v>42446</v>
      </c>
      <c r="T3" s="27">
        <f t="shared" si="0"/>
        <v>42447</v>
      </c>
      <c r="U3" s="27">
        <f t="shared" si="0"/>
        <v>42448</v>
      </c>
      <c r="V3" s="27">
        <f t="shared" si="0"/>
        <v>42449</v>
      </c>
      <c r="W3" s="27">
        <f t="shared" si="0"/>
        <v>42450</v>
      </c>
      <c r="X3" s="27">
        <f t="shared" si="0"/>
        <v>42451</v>
      </c>
      <c r="Y3" s="27">
        <f t="shared" si="0"/>
        <v>42452</v>
      </c>
      <c r="Z3" s="27">
        <f t="shared" si="0"/>
        <v>42453</v>
      </c>
      <c r="AA3" s="27">
        <f t="shared" si="0"/>
        <v>42454</v>
      </c>
      <c r="AB3" s="27">
        <f t="shared" si="0"/>
        <v>42455</v>
      </c>
      <c r="AC3" s="27">
        <f t="shared" si="0"/>
        <v>42456</v>
      </c>
      <c r="AD3" s="27">
        <f t="shared" si="0"/>
        <v>42457</v>
      </c>
      <c r="AE3" s="27">
        <f t="shared" si="0"/>
        <v>42458</v>
      </c>
      <c r="AF3" s="27">
        <f t="shared" si="0"/>
        <v>42459</v>
      </c>
      <c r="AG3" s="28">
        <f t="shared" si="0"/>
        <v>42460</v>
      </c>
    </row>
    <row r="4" spans="1:34" ht="15" customHeight="1" thickTop="1" thickBot="1" x14ac:dyDescent="0.35">
      <c r="A4" s="65"/>
      <c r="B4" s="66"/>
      <c r="C4" s="29">
        <f>DATE($Q$1,$P$1,1)</f>
        <v>42430</v>
      </c>
      <c r="D4" s="29">
        <f>C4+1</f>
        <v>42431</v>
      </c>
      <c r="E4" s="29">
        <f t="shared" ref="E4:AE4" si="1">D4+1</f>
        <v>42432</v>
      </c>
      <c r="F4" s="29">
        <f t="shared" si="1"/>
        <v>42433</v>
      </c>
      <c r="G4" s="29">
        <f t="shared" si="1"/>
        <v>42434</v>
      </c>
      <c r="H4" s="29">
        <f t="shared" si="1"/>
        <v>42435</v>
      </c>
      <c r="I4" s="30">
        <f t="shared" si="1"/>
        <v>42436</v>
      </c>
      <c r="J4" s="30">
        <f t="shared" si="1"/>
        <v>42437</v>
      </c>
      <c r="K4" s="30">
        <f t="shared" si="1"/>
        <v>42438</v>
      </c>
      <c r="L4" s="30">
        <f t="shared" si="1"/>
        <v>42439</v>
      </c>
      <c r="M4" s="30">
        <f t="shared" si="1"/>
        <v>42440</v>
      </c>
      <c r="N4" s="30">
        <f t="shared" si="1"/>
        <v>42441</v>
      </c>
      <c r="O4" s="30">
        <f t="shared" si="1"/>
        <v>42442</v>
      </c>
      <c r="P4" s="30">
        <f t="shared" si="1"/>
        <v>42443</v>
      </c>
      <c r="Q4" s="30">
        <f t="shared" si="1"/>
        <v>42444</v>
      </c>
      <c r="R4" s="30">
        <f t="shared" si="1"/>
        <v>42445</v>
      </c>
      <c r="S4" s="30">
        <f t="shared" si="1"/>
        <v>42446</v>
      </c>
      <c r="T4" s="30">
        <f t="shared" si="1"/>
        <v>42447</v>
      </c>
      <c r="U4" s="30">
        <f t="shared" si="1"/>
        <v>42448</v>
      </c>
      <c r="V4" s="30">
        <f t="shared" si="1"/>
        <v>42449</v>
      </c>
      <c r="W4" s="30">
        <f t="shared" si="1"/>
        <v>42450</v>
      </c>
      <c r="X4" s="30">
        <f t="shared" si="1"/>
        <v>42451</v>
      </c>
      <c r="Y4" s="30">
        <f t="shared" si="1"/>
        <v>42452</v>
      </c>
      <c r="Z4" s="30">
        <f t="shared" si="1"/>
        <v>42453</v>
      </c>
      <c r="AA4" s="30">
        <f t="shared" si="1"/>
        <v>42454</v>
      </c>
      <c r="AB4" s="30">
        <f t="shared" si="1"/>
        <v>42455</v>
      </c>
      <c r="AC4" s="30">
        <f t="shared" si="1"/>
        <v>42456</v>
      </c>
      <c r="AD4" s="30">
        <f t="shared" si="1"/>
        <v>42457</v>
      </c>
      <c r="AE4" s="30">
        <f t="shared" si="1"/>
        <v>42458</v>
      </c>
      <c r="AF4" s="30">
        <f>DATE($Q$1,$P$1,30)</f>
        <v>42459</v>
      </c>
      <c r="AG4" s="31">
        <f>DATE($Q$1,$P$1,31)</f>
        <v>42460</v>
      </c>
      <c r="AH4" s="20" t="s">
        <v>0</v>
      </c>
    </row>
    <row r="5" spans="1:34" ht="15" thickTop="1" x14ac:dyDescent="0.3">
      <c r="A5" s="1"/>
      <c r="B5" s="38" t="s">
        <v>1</v>
      </c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7"/>
      <c r="AH5" s="38"/>
    </row>
    <row r="6" spans="1:34" x14ac:dyDescent="0.3">
      <c r="A6" s="1" t="s">
        <v>2</v>
      </c>
      <c r="B6" s="39" t="s">
        <v>3</v>
      </c>
      <c r="C6" s="49"/>
      <c r="D6" s="50"/>
      <c r="E6" s="51"/>
      <c r="F6" s="50"/>
      <c r="G6" s="50"/>
      <c r="H6" s="50"/>
      <c r="I6" s="50"/>
      <c r="J6" s="51"/>
      <c r="K6" s="50"/>
      <c r="L6" s="50"/>
      <c r="M6" s="50"/>
      <c r="N6" s="50"/>
      <c r="O6" s="51"/>
      <c r="P6" s="50"/>
      <c r="Q6" s="50"/>
      <c r="R6" s="50"/>
      <c r="S6" s="50"/>
      <c r="T6" s="51"/>
      <c r="U6" s="50"/>
      <c r="V6" s="50"/>
      <c r="W6" s="50"/>
      <c r="X6" s="50"/>
      <c r="Y6" s="51"/>
      <c r="Z6" s="50"/>
      <c r="AA6" s="50"/>
      <c r="AB6" s="50"/>
      <c r="AC6" s="50"/>
      <c r="AD6" s="50"/>
      <c r="AE6" s="50"/>
      <c r="AF6" s="50"/>
      <c r="AG6" s="52"/>
      <c r="AH6" s="39"/>
    </row>
    <row r="7" spans="1:34" x14ac:dyDescent="0.3">
      <c r="A7" s="1"/>
      <c r="B7" s="39" t="s">
        <v>4</v>
      </c>
      <c r="C7" s="41"/>
      <c r="D7" s="42"/>
      <c r="E7" s="43"/>
      <c r="F7" s="42"/>
      <c r="G7" s="42"/>
      <c r="H7" s="42"/>
      <c r="I7" s="42"/>
      <c r="J7" s="43"/>
      <c r="K7" s="42"/>
      <c r="L7" s="42"/>
      <c r="M7" s="42"/>
      <c r="N7" s="42"/>
      <c r="O7" s="43"/>
      <c r="P7" s="42"/>
      <c r="Q7" s="42"/>
      <c r="R7" s="42"/>
      <c r="S7" s="42"/>
      <c r="T7" s="43"/>
      <c r="U7" s="42"/>
      <c r="V7" s="42"/>
      <c r="W7" s="42"/>
      <c r="X7" s="42"/>
      <c r="Y7" s="43"/>
      <c r="Z7" s="42"/>
      <c r="AA7" s="42"/>
      <c r="AB7" s="42"/>
      <c r="AC7" s="42"/>
      <c r="AD7" s="42"/>
      <c r="AE7" s="42"/>
      <c r="AF7" s="42"/>
      <c r="AG7" s="44"/>
      <c r="AH7" s="39"/>
    </row>
    <row r="8" spans="1:34" x14ac:dyDescent="0.3">
      <c r="A8" s="1" t="s">
        <v>5</v>
      </c>
      <c r="B8" s="39" t="s">
        <v>6</v>
      </c>
      <c r="C8" s="53"/>
      <c r="D8" s="54"/>
      <c r="E8" s="55"/>
      <c r="F8" s="54"/>
      <c r="G8" s="54"/>
      <c r="H8" s="54"/>
      <c r="I8" s="54"/>
      <c r="J8" s="55"/>
      <c r="K8" s="54"/>
      <c r="L8" s="54"/>
      <c r="M8" s="54"/>
      <c r="N8" s="54"/>
      <c r="O8" s="55"/>
      <c r="P8" s="54"/>
      <c r="Q8" s="54"/>
      <c r="R8" s="54"/>
      <c r="S8" s="54"/>
      <c r="T8" s="55"/>
      <c r="U8" s="54"/>
      <c r="V8" s="54"/>
      <c r="W8" s="54"/>
      <c r="X8" s="54"/>
      <c r="Y8" s="55"/>
      <c r="Z8" s="54"/>
      <c r="AA8" s="54"/>
      <c r="AB8" s="54"/>
      <c r="AC8" s="54"/>
      <c r="AD8" s="54"/>
      <c r="AE8" s="54"/>
      <c r="AF8" s="54"/>
      <c r="AG8" s="56"/>
      <c r="AH8" s="39"/>
    </row>
    <row r="9" spans="1:34" ht="15" thickBot="1" x14ac:dyDescent="0.35">
      <c r="A9" s="2"/>
      <c r="B9" s="40" t="s">
        <v>7</v>
      </c>
      <c r="C9" s="45"/>
      <c r="D9" s="46"/>
      <c r="E9" s="47"/>
      <c r="F9" s="46"/>
      <c r="G9" s="46"/>
      <c r="H9" s="46"/>
      <c r="I9" s="46"/>
      <c r="J9" s="47"/>
      <c r="K9" s="46"/>
      <c r="L9" s="46"/>
      <c r="M9" s="46"/>
      <c r="N9" s="46"/>
      <c r="O9" s="47"/>
      <c r="P9" s="46"/>
      <c r="Q9" s="46"/>
      <c r="R9" s="46"/>
      <c r="S9" s="46"/>
      <c r="T9" s="47"/>
      <c r="U9" s="46"/>
      <c r="V9" s="46"/>
      <c r="W9" s="46"/>
      <c r="X9" s="46"/>
      <c r="Y9" s="47"/>
      <c r="Z9" s="46"/>
      <c r="AA9" s="46"/>
      <c r="AB9" s="46"/>
      <c r="AC9" s="46"/>
      <c r="AD9" s="46"/>
      <c r="AE9" s="46"/>
      <c r="AF9" s="46"/>
      <c r="AG9" s="48"/>
      <c r="AH9" s="40"/>
    </row>
    <row r="10" spans="1:34" ht="15" thickTop="1" x14ac:dyDescent="0.3">
      <c r="A10" s="1"/>
      <c r="B10" s="38" t="s">
        <v>1</v>
      </c>
      <c r="C10" s="35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7"/>
      <c r="AH10" s="38"/>
    </row>
    <row r="11" spans="1:34" x14ac:dyDescent="0.3">
      <c r="A11" s="1" t="s">
        <v>2</v>
      </c>
      <c r="B11" s="39" t="s">
        <v>3</v>
      </c>
      <c r="C11" s="49"/>
      <c r="D11" s="50"/>
      <c r="E11" s="51"/>
      <c r="F11" s="50"/>
      <c r="G11" s="50"/>
      <c r="H11" s="50"/>
      <c r="I11" s="50"/>
      <c r="J11" s="51"/>
      <c r="K11" s="50"/>
      <c r="L11" s="50"/>
      <c r="M11" s="50"/>
      <c r="N11" s="50"/>
      <c r="O11" s="51"/>
      <c r="P11" s="50"/>
      <c r="Q11" s="50"/>
      <c r="R11" s="50"/>
      <c r="S11" s="50"/>
      <c r="T11" s="51"/>
      <c r="U11" s="50"/>
      <c r="V11" s="50"/>
      <c r="W11" s="50"/>
      <c r="X11" s="50"/>
      <c r="Y11" s="51"/>
      <c r="Z11" s="50"/>
      <c r="AA11" s="50"/>
      <c r="AB11" s="50"/>
      <c r="AC11" s="50"/>
      <c r="AD11" s="50"/>
      <c r="AE11" s="50"/>
      <c r="AF11" s="50"/>
      <c r="AG11" s="52"/>
      <c r="AH11" s="39"/>
    </row>
    <row r="12" spans="1:34" x14ac:dyDescent="0.3">
      <c r="A12" s="1"/>
      <c r="B12" s="39" t="s">
        <v>4</v>
      </c>
      <c r="C12" s="41"/>
      <c r="D12" s="42"/>
      <c r="E12" s="43"/>
      <c r="F12" s="42"/>
      <c r="G12" s="42"/>
      <c r="H12" s="42"/>
      <c r="I12" s="42"/>
      <c r="J12" s="43"/>
      <c r="K12" s="42"/>
      <c r="L12" s="42"/>
      <c r="M12" s="42"/>
      <c r="N12" s="42"/>
      <c r="O12" s="43"/>
      <c r="P12" s="42"/>
      <c r="Q12" s="42"/>
      <c r="R12" s="42"/>
      <c r="S12" s="42"/>
      <c r="T12" s="43"/>
      <c r="U12" s="42"/>
      <c r="V12" s="42"/>
      <c r="W12" s="42"/>
      <c r="X12" s="42"/>
      <c r="Y12" s="43"/>
      <c r="Z12" s="42"/>
      <c r="AA12" s="42"/>
      <c r="AB12" s="42"/>
      <c r="AC12" s="42"/>
      <c r="AD12" s="42"/>
      <c r="AE12" s="42"/>
      <c r="AF12" s="42"/>
      <c r="AG12" s="44"/>
      <c r="AH12" s="39"/>
    </row>
    <row r="13" spans="1:34" x14ac:dyDescent="0.3">
      <c r="A13" s="1" t="s">
        <v>5</v>
      </c>
      <c r="B13" s="39" t="s">
        <v>6</v>
      </c>
      <c r="C13" s="53"/>
      <c r="D13" s="54"/>
      <c r="E13" s="55"/>
      <c r="F13" s="54"/>
      <c r="G13" s="54"/>
      <c r="H13" s="54"/>
      <c r="I13" s="54"/>
      <c r="J13" s="55"/>
      <c r="K13" s="54"/>
      <c r="L13" s="54"/>
      <c r="M13" s="54"/>
      <c r="N13" s="54"/>
      <c r="O13" s="55"/>
      <c r="P13" s="54"/>
      <c r="Q13" s="54"/>
      <c r="R13" s="54"/>
      <c r="S13" s="54"/>
      <c r="T13" s="55"/>
      <c r="U13" s="54"/>
      <c r="V13" s="54"/>
      <c r="W13" s="54"/>
      <c r="X13" s="54"/>
      <c r="Y13" s="55"/>
      <c r="Z13" s="54"/>
      <c r="AA13" s="54"/>
      <c r="AB13" s="54"/>
      <c r="AC13" s="54"/>
      <c r="AD13" s="54"/>
      <c r="AE13" s="54"/>
      <c r="AF13" s="54"/>
      <c r="AG13" s="56"/>
      <c r="AH13" s="39"/>
    </row>
    <row r="14" spans="1:34" ht="15" thickBot="1" x14ac:dyDescent="0.35">
      <c r="A14" s="2"/>
      <c r="B14" s="40" t="s">
        <v>7</v>
      </c>
      <c r="C14" s="45"/>
      <c r="D14" s="46"/>
      <c r="E14" s="47"/>
      <c r="F14" s="46"/>
      <c r="G14" s="46"/>
      <c r="H14" s="46"/>
      <c r="I14" s="46"/>
      <c r="J14" s="47"/>
      <c r="K14" s="46"/>
      <c r="L14" s="46"/>
      <c r="M14" s="46"/>
      <c r="N14" s="46"/>
      <c r="O14" s="47"/>
      <c r="P14" s="46"/>
      <c r="Q14" s="46"/>
      <c r="R14" s="46"/>
      <c r="S14" s="46"/>
      <c r="T14" s="47"/>
      <c r="U14" s="46"/>
      <c r="V14" s="46"/>
      <c r="W14" s="46"/>
      <c r="X14" s="46"/>
      <c r="Y14" s="47"/>
      <c r="Z14" s="46"/>
      <c r="AA14" s="46"/>
      <c r="AB14" s="46"/>
      <c r="AC14" s="46"/>
      <c r="AD14" s="46"/>
      <c r="AE14" s="46"/>
      <c r="AF14" s="46"/>
      <c r="AG14" s="48"/>
      <c r="AH14" s="40"/>
    </row>
    <row r="15" spans="1:34" ht="15" thickTop="1" x14ac:dyDescent="0.3">
      <c r="A15" s="1"/>
      <c r="B15" s="38" t="s">
        <v>1</v>
      </c>
      <c r="C15" s="35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7"/>
      <c r="AH15" s="38"/>
    </row>
    <row r="16" spans="1:34" x14ac:dyDescent="0.3">
      <c r="A16" s="1" t="s">
        <v>2</v>
      </c>
      <c r="B16" s="39" t="s">
        <v>3</v>
      </c>
      <c r="C16" s="49"/>
      <c r="D16" s="50"/>
      <c r="E16" s="51"/>
      <c r="F16" s="50"/>
      <c r="G16" s="50"/>
      <c r="H16" s="50"/>
      <c r="I16" s="50"/>
      <c r="J16" s="51"/>
      <c r="K16" s="50"/>
      <c r="L16" s="50"/>
      <c r="M16" s="50"/>
      <c r="N16" s="50"/>
      <c r="O16" s="51"/>
      <c r="P16" s="50"/>
      <c r="Q16" s="50"/>
      <c r="R16" s="50"/>
      <c r="S16" s="50"/>
      <c r="T16" s="51"/>
      <c r="U16" s="50"/>
      <c r="V16" s="50"/>
      <c r="W16" s="50"/>
      <c r="X16" s="50"/>
      <c r="Y16" s="51"/>
      <c r="Z16" s="50"/>
      <c r="AA16" s="50"/>
      <c r="AB16" s="50"/>
      <c r="AC16" s="50"/>
      <c r="AD16" s="50"/>
      <c r="AE16" s="50"/>
      <c r="AF16" s="50"/>
      <c r="AG16" s="52"/>
      <c r="AH16" s="39"/>
    </row>
    <row r="17" spans="1:34" x14ac:dyDescent="0.3">
      <c r="A17" s="1"/>
      <c r="B17" s="39" t="s">
        <v>4</v>
      </c>
      <c r="C17" s="41"/>
      <c r="D17" s="42"/>
      <c r="E17" s="43"/>
      <c r="F17" s="42"/>
      <c r="G17" s="42"/>
      <c r="H17" s="42"/>
      <c r="I17" s="42"/>
      <c r="J17" s="43"/>
      <c r="K17" s="42"/>
      <c r="L17" s="42"/>
      <c r="M17" s="42"/>
      <c r="N17" s="42"/>
      <c r="O17" s="43"/>
      <c r="P17" s="42"/>
      <c r="Q17" s="42"/>
      <c r="R17" s="42"/>
      <c r="S17" s="42"/>
      <c r="T17" s="43"/>
      <c r="U17" s="42"/>
      <c r="V17" s="42"/>
      <c r="W17" s="42"/>
      <c r="X17" s="42"/>
      <c r="Y17" s="43"/>
      <c r="Z17" s="42"/>
      <c r="AA17" s="42"/>
      <c r="AB17" s="42"/>
      <c r="AC17" s="42"/>
      <c r="AD17" s="42"/>
      <c r="AE17" s="42"/>
      <c r="AF17" s="42"/>
      <c r="AG17" s="44"/>
      <c r="AH17" s="39"/>
    </row>
    <row r="18" spans="1:34" x14ac:dyDescent="0.3">
      <c r="A18" s="1" t="s">
        <v>5</v>
      </c>
      <c r="B18" s="39" t="s">
        <v>6</v>
      </c>
      <c r="C18" s="53"/>
      <c r="D18" s="54"/>
      <c r="E18" s="55"/>
      <c r="F18" s="54"/>
      <c r="G18" s="54"/>
      <c r="H18" s="54"/>
      <c r="I18" s="54"/>
      <c r="J18" s="55"/>
      <c r="K18" s="54"/>
      <c r="L18" s="54"/>
      <c r="M18" s="54"/>
      <c r="N18" s="54"/>
      <c r="O18" s="55"/>
      <c r="P18" s="54"/>
      <c r="Q18" s="54"/>
      <c r="R18" s="54"/>
      <c r="S18" s="54"/>
      <c r="T18" s="55"/>
      <c r="U18" s="54"/>
      <c r="V18" s="54"/>
      <c r="W18" s="54"/>
      <c r="X18" s="54"/>
      <c r="Y18" s="55"/>
      <c r="Z18" s="54"/>
      <c r="AA18" s="54"/>
      <c r="AB18" s="54"/>
      <c r="AC18" s="54"/>
      <c r="AD18" s="54"/>
      <c r="AE18" s="54"/>
      <c r="AF18" s="54"/>
      <c r="AG18" s="56"/>
      <c r="AH18" s="39"/>
    </row>
    <row r="19" spans="1:34" ht="15" thickBot="1" x14ac:dyDescent="0.35">
      <c r="A19" s="2"/>
      <c r="B19" s="40" t="s">
        <v>7</v>
      </c>
      <c r="C19" s="45"/>
      <c r="D19" s="46"/>
      <c r="E19" s="47"/>
      <c r="F19" s="46"/>
      <c r="G19" s="46"/>
      <c r="H19" s="46"/>
      <c r="I19" s="46"/>
      <c r="J19" s="47"/>
      <c r="K19" s="46"/>
      <c r="L19" s="46"/>
      <c r="M19" s="46"/>
      <c r="N19" s="46"/>
      <c r="O19" s="47"/>
      <c r="P19" s="46"/>
      <c r="Q19" s="46"/>
      <c r="R19" s="46"/>
      <c r="S19" s="46"/>
      <c r="T19" s="47"/>
      <c r="U19" s="46"/>
      <c r="V19" s="46"/>
      <c r="W19" s="46"/>
      <c r="X19" s="46"/>
      <c r="Y19" s="47"/>
      <c r="Z19" s="46"/>
      <c r="AA19" s="46"/>
      <c r="AB19" s="46"/>
      <c r="AC19" s="46"/>
      <c r="AD19" s="46"/>
      <c r="AE19" s="46"/>
      <c r="AF19" s="46"/>
      <c r="AG19" s="48"/>
      <c r="AH19" s="40"/>
    </row>
    <row r="20" spans="1:34" ht="15" thickTop="1" x14ac:dyDescent="0.3">
      <c r="A20" s="1"/>
      <c r="B20" s="38" t="s">
        <v>1</v>
      </c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7"/>
      <c r="AH20" s="38"/>
    </row>
    <row r="21" spans="1:34" x14ac:dyDescent="0.3">
      <c r="A21" s="1" t="s">
        <v>2</v>
      </c>
      <c r="B21" s="39" t="s">
        <v>3</v>
      </c>
      <c r="C21" s="49"/>
      <c r="D21" s="50"/>
      <c r="E21" s="51"/>
      <c r="F21" s="50"/>
      <c r="G21" s="50"/>
      <c r="H21" s="50"/>
      <c r="I21" s="50"/>
      <c r="J21" s="51"/>
      <c r="K21" s="50"/>
      <c r="L21" s="50"/>
      <c r="M21" s="50"/>
      <c r="N21" s="50"/>
      <c r="O21" s="51"/>
      <c r="P21" s="50"/>
      <c r="Q21" s="50"/>
      <c r="R21" s="50"/>
      <c r="S21" s="50"/>
      <c r="T21" s="51"/>
      <c r="U21" s="50"/>
      <c r="V21" s="50"/>
      <c r="W21" s="50"/>
      <c r="X21" s="50"/>
      <c r="Y21" s="51"/>
      <c r="Z21" s="50"/>
      <c r="AA21" s="50"/>
      <c r="AB21" s="50"/>
      <c r="AC21" s="50"/>
      <c r="AD21" s="50"/>
      <c r="AE21" s="50"/>
      <c r="AF21" s="50"/>
      <c r="AG21" s="52"/>
      <c r="AH21" s="39"/>
    </row>
    <row r="22" spans="1:34" x14ac:dyDescent="0.3">
      <c r="A22" s="1"/>
      <c r="B22" s="39" t="s">
        <v>4</v>
      </c>
      <c r="C22" s="41"/>
      <c r="D22" s="42"/>
      <c r="E22" s="43"/>
      <c r="F22" s="42"/>
      <c r="G22" s="42"/>
      <c r="H22" s="42"/>
      <c r="I22" s="42"/>
      <c r="J22" s="43"/>
      <c r="K22" s="42"/>
      <c r="L22" s="42"/>
      <c r="M22" s="42"/>
      <c r="N22" s="42"/>
      <c r="O22" s="43"/>
      <c r="P22" s="42"/>
      <c r="Q22" s="42"/>
      <c r="R22" s="42"/>
      <c r="S22" s="42"/>
      <c r="T22" s="43"/>
      <c r="U22" s="42"/>
      <c r="V22" s="42"/>
      <c r="W22" s="42"/>
      <c r="X22" s="42"/>
      <c r="Y22" s="43"/>
      <c r="Z22" s="42"/>
      <c r="AA22" s="42"/>
      <c r="AB22" s="42"/>
      <c r="AC22" s="42"/>
      <c r="AD22" s="42"/>
      <c r="AE22" s="42"/>
      <c r="AF22" s="42"/>
      <c r="AG22" s="44"/>
      <c r="AH22" s="39"/>
    </row>
    <row r="23" spans="1:34" x14ac:dyDescent="0.3">
      <c r="A23" s="1" t="s">
        <v>5</v>
      </c>
      <c r="B23" s="39" t="s">
        <v>6</v>
      </c>
      <c r="C23" s="53"/>
      <c r="D23" s="54"/>
      <c r="E23" s="55"/>
      <c r="F23" s="54"/>
      <c r="G23" s="54"/>
      <c r="H23" s="54"/>
      <c r="I23" s="54"/>
      <c r="J23" s="55"/>
      <c r="K23" s="54"/>
      <c r="L23" s="54"/>
      <c r="M23" s="54"/>
      <c r="N23" s="54"/>
      <c r="O23" s="55"/>
      <c r="P23" s="54"/>
      <c r="Q23" s="54"/>
      <c r="R23" s="54"/>
      <c r="S23" s="54"/>
      <c r="T23" s="55"/>
      <c r="U23" s="54"/>
      <c r="V23" s="54"/>
      <c r="W23" s="54"/>
      <c r="X23" s="54"/>
      <c r="Y23" s="55"/>
      <c r="Z23" s="54"/>
      <c r="AA23" s="54"/>
      <c r="AB23" s="54"/>
      <c r="AC23" s="54"/>
      <c r="AD23" s="54"/>
      <c r="AE23" s="54"/>
      <c r="AF23" s="54"/>
      <c r="AG23" s="56"/>
      <c r="AH23" s="39"/>
    </row>
    <row r="24" spans="1:34" ht="15" thickBot="1" x14ac:dyDescent="0.35">
      <c r="A24" s="2"/>
      <c r="B24" s="40" t="s">
        <v>7</v>
      </c>
      <c r="C24" s="45"/>
      <c r="D24" s="46"/>
      <c r="E24" s="47"/>
      <c r="F24" s="46"/>
      <c r="G24" s="46"/>
      <c r="H24" s="46"/>
      <c r="I24" s="46"/>
      <c r="J24" s="47"/>
      <c r="K24" s="46"/>
      <c r="L24" s="46"/>
      <c r="M24" s="46"/>
      <c r="N24" s="46"/>
      <c r="O24" s="47"/>
      <c r="P24" s="46"/>
      <c r="Q24" s="46"/>
      <c r="R24" s="46"/>
      <c r="S24" s="46"/>
      <c r="T24" s="47"/>
      <c r="U24" s="46"/>
      <c r="V24" s="46"/>
      <c r="W24" s="46"/>
      <c r="X24" s="46"/>
      <c r="Y24" s="47"/>
      <c r="Z24" s="46"/>
      <c r="AA24" s="46"/>
      <c r="AB24" s="46"/>
      <c r="AC24" s="46"/>
      <c r="AD24" s="46"/>
      <c r="AE24" s="46"/>
      <c r="AF24" s="46"/>
      <c r="AG24" s="48"/>
      <c r="AH24" s="40"/>
    </row>
    <row r="25" spans="1:34" ht="15" thickTop="1" x14ac:dyDescent="0.3">
      <c r="A25" s="1"/>
      <c r="B25" s="38" t="s">
        <v>1</v>
      </c>
      <c r="C25" s="3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7"/>
      <c r="AH25" s="38"/>
    </row>
    <row r="26" spans="1:34" x14ac:dyDescent="0.3">
      <c r="A26" s="1" t="s">
        <v>2</v>
      </c>
      <c r="B26" s="39" t="s">
        <v>3</v>
      </c>
      <c r="C26" s="49"/>
      <c r="D26" s="50"/>
      <c r="E26" s="51"/>
      <c r="F26" s="50"/>
      <c r="G26" s="50"/>
      <c r="H26" s="50"/>
      <c r="I26" s="50"/>
      <c r="J26" s="51"/>
      <c r="K26" s="50"/>
      <c r="L26" s="50"/>
      <c r="M26" s="50"/>
      <c r="N26" s="50"/>
      <c r="O26" s="51"/>
      <c r="P26" s="50"/>
      <c r="Q26" s="50"/>
      <c r="R26" s="50"/>
      <c r="S26" s="50"/>
      <c r="T26" s="51"/>
      <c r="U26" s="50"/>
      <c r="V26" s="50"/>
      <c r="W26" s="50"/>
      <c r="X26" s="50"/>
      <c r="Y26" s="51"/>
      <c r="Z26" s="50"/>
      <c r="AA26" s="50"/>
      <c r="AB26" s="50"/>
      <c r="AC26" s="50"/>
      <c r="AD26" s="50"/>
      <c r="AE26" s="50"/>
      <c r="AF26" s="50"/>
      <c r="AG26" s="52"/>
      <c r="AH26" s="39"/>
    </row>
    <row r="27" spans="1:34" x14ac:dyDescent="0.3">
      <c r="A27" s="1"/>
      <c r="B27" s="39" t="s">
        <v>4</v>
      </c>
      <c r="C27" s="41"/>
      <c r="D27" s="42"/>
      <c r="E27" s="43"/>
      <c r="F27" s="42"/>
      <c r="G27" s="42"/>
      <c r="H27" s="42"/>
      <c r="I27" s="42"/>
      <c r="J27" s="43"/>
      <c r="K27" s="42"/>
      <c r="L27" s="42"/>
      <c r="M27" s="42"/>
      <c r="N27" s="42"/>
      <c r="O27" s="43"/>
      <c r="P27" s="42"/>
      <c r="Q27" s="42"/>
      <c r="R27" s="42"/>
      <c r="S27" s="42"/>
      <c r="T27" s="43"/>
      <c r="U27" s="42"/>
      <c r="V27" s="42"/>
      <c r="W27" s="42"/>
      <c r="X27" s="42"/>
      <c r="Y27" s="43"/>
      <c r="Z27" s="42"/>
      <c r="AA27" s="42"/>
      <c r="AB27" s="42"/>
      <c r="AC27" s="42"/>
      <c r="AD27" s="42"/>
      <c r="AE27" s="42"/>
      <c r="AF27" s="42"/>
      <c r="AG27" s="44"/>
      <c r="AH27" s="39"/>
    </row>
    <row r="28" spans="1:34" x14ac:dyDescent="0.3">
      <c r="A28" s="1" t="s">
        <v>5</v>
      </c>
      <c r="B28" s="39" t="s">
        <v>6</v>
      </c>
      <c r="C28" s="53"/>
      <c r="D28" s="54"/>
      <c r="E28" s="55"/>
      <c r="F28" s="54"/>
      <c r="G28" s="54"/>
      <c r="H28" s="54"/>
      <c r="I28" s="54"/>
      <c r="J28" s="55"/>
      <c r="K28" s="54"/>
      <c r="L28" s="54"/>
      <c r="M28" s="54"/>
      <c r="N28" s="54"/>
      <c r="O28" s="55"/>
      <c r="P28" s="54"/>
      <c r="Q28" s="54"/>
      <c r="R28" s="54"/>
      <c r="S28" s="54"/>
      <c r="T28" s="55"/>
      <c r="U28" s="54"/>
      <c r="V28" s="54"/>
      <c r="W28" s="54"/>
      <c r="X28" s="54"/>
      <c r="Y28" s="55"/>
      <c r="Z28" s="54"/>
      <c r="AA28" s="54"/>
      <c r="AB28" s="54"/>
      <c r="AC28" s="54"/>
      <c r="AD28" s="54"/>
      <c r="AE28" s="54"/>
      <c r="AF28" s="54"/>
      <c r="AG28" s="56"/>
      <c r="AH28" s="39"/>
    </row>
    <row r="29" spans="1:34" ht="15" thickBot="1" x14ac:dyDescent="0.35">
      <c r="A29" s="2"/>
      <c r="B29" s="40" t="s">
        <v>7</v>
      </c>
      <c r="C29" s="45"/>
      <c r="D29" s="46"/>
      <c r="E29" s="47"/>
      <c r="F29" s="46"/>
      <c r="G29" s="46"/>
      <c r="H29" s="46"/>
      <c r="I29" s="46"/>
      <c r="J29" s="47"/>
      <c r="K29" s="46"/>
      <c r="L29" s="46"/>
      <c r="M29" s="46"/>
      <c r="N29" s="46"/>
      <c r="O29" s="47"/>
      <c r="P29" s="46"/>
      <c r="Q29" s="46"/>
      <c r="R29" s="46"/>
      <c r="S29" s="46"/>
      <c r="T29" s="47"/>
      <c r="U29" s="46"/>
      <c r="V29" s="46"/>
      <c r="W29" s="46"/>
      <c r="X29" s="46"/>
      <c r="Y29" s="47"/>
      <c r="Z29" s="46"/>
      <c r="AA29" s="46"/>
      <c r="AB29" s="46"/>
      <c r="AC29" s="46"/>
      <c r="AD29" s="46"/>
      <c r="AE29" s="46"/>
      <c r="AF29" s="46"/>
      <c r="AG29" s="48"/>
      <c r="AH29" s="40"/>
    </row>
    <row r="30" spans="1:34" ht="15" thickTop="1" x14ac:dyDescent="0.3">
      <c r="A30" s="1"/>
      <c r="B30" s="38" t="s">
        <v>1</v>
      </c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7"/>
      <c r="AH30" s="38"/>
    </row>
    <row r="31" spans="1:34" x14ac:dyDescent="0.3">
      <c r="A31" s="1" t="s">
        <v>2</v>
      </c>
      <c r="B31" s="39" t="s">
        <v>3</v>
      </c>
      <c r="C31" s="49"/>
      <c r="D31" s="50"/>
      <c r="E31" s="51"/>
      <c r="F31" s="50"/>
      <c r="G31" s="50"/>
      <c r="H31" s="50"/>
      <c r="I31" s="50"/>
      <c r="J31" s="51"/>
      <c r="K31" s="50"/>
      <c r="L31" s="50"/>
      <c r="M31" s="50"/>
      <c r="N31" s="50"/>
      <c r="O31" s="51"/>
      <c r="P31" s="50"/>
      <c r="Q31" s="50"/>
      <c r="R31" s="50"/>
      <c r="S31" s="50"/>
      <c r="T31" s="51"/>
      <c r="U31" s="50"/>
      <c r="V31" s="50"/>
      <c r="W31" s="50"/>
      <c r="X31" s="50"/>
      <c r="Y31" s="51"/>
      <c r="Z31" s="50"/>
      <c r="AA31" s="50"/>
      <c r="AB31" s="50"/>
      <c r="AC31" s="50"/>
      <c r="AD31" s="50"/>
      <c r="AE31" s="50"/>
      <c r="AF31" s="50"/>
      <c r="AG31" s="52"/>
      <c r="AH31" s="39"/>
    </row>
    <row r="32" spans="1:34" x14ac:dyDescent="0.3">
      <c r="A32" s="1"/>
      <c r="B32" s="39" t="s">
        <v>4</v>
      </c>
      <c r="C32" s="41"/>
      <c r="D32" s="42"/>
      <c r="E32" s="43"/>
      <c r="F32" s="42"/>
      <c r="G32" s="42"/>
      <c r="H32" s="42"/>
      <c r="I32" s="42"/>
      <c r="J32" s="43"/>
      <c r="K32" s="42"/>
      <c r="L32" s="42"/>
      <c r="M32" s="42"/>
      <c r="N32" s="42"/>
      <c r="O32" s="43"/>
      <c r="P32" s="42"/>
      <c r="Q32" s="42"/>
      <c r="R32" s="42"/>
      <c r="S32" s="42"/>
      <c r="T32" s="43"/>
      <c r="U32" s="42"/>
      <c r="V32" s="42"/>
      <c r="W32" s="42"/>
      <c r="X32" s="42"/>
      <c r="Y32" s="43"/>
      <c r="Z32" s="42"/>
      <c r="AA32" s="42"/>
      <c r="AB32" s="42"/>
      <c r="AC32" s="42"/>
      <c r="AD32" s="42"/>
      <c r="AE32" s="42"/>
      <c r="AF32" s="42"/>
      <c r="AG32" s="44"/>
      <c r="AH32" s="39"/>
    </row>
    <row r="33" spans="1:34" x14ac:dyDescent="0.3">
      <c r="A33" s="1" t="s">
        <v>5</v>
      </c>
      <c r="B33" s="39" t="s">
        <v>6</v>
      </c>
      <c r="C33" s="53"/>
      <c r="D33" s="54"/>
      <c r="E33" s="55"/>
      <c r="F33" s="54"/>
      <c r="G33" s="54"/>
      <c r="H33" s="54"/>
      <c r="I33" s="54"/>
      <c r="J33" s="55"/>
      <c r="K33" s="54"/>
      <c r="L33" s="54"/>
      <c r="M33" s="54"/>
      <c r="N33" s="54"/>
      <c r="O33" s="55"/>
      <c r="P33" s="54"/>
      <c r="Q33" s="54"/>
      <c r="R33" s="54"/>
      <c r="S33" s="54"/>
      <c r="T33" s="55"/>
      <c r="U33" s="54"/>
      <c r="V33" s="54"/>
      <c r="W33" s="54"/>
      <c r="X33" s="54"/>
      <c r="Y33" s="55"/>
      <c r="Z33" s="54"/>
      <c r="AA33" s="54"/>
      <c r="AB33" s="54"/>
      <c r="AC33" s="54"/>
      <c r="AD33" s="54"/>
      <c r="AE33" s="54"/>
      <c r="AF33" s="54"/>
      <c r="AG33" s="56"/>
      <c r="AH33" s="39"/>
    </row>
    <row r="34" spans="1:34" ht="15" thickBot="1" x14ac:dyDescent="0.35">
      <c r="A34" s="2"/>
      <c r="B34" s="40" t="s">
        <v>7</v>
      </c>
      <c r="C34" s="45"/>
      <c r="D34" s="46"/>
      <c r="E34" s="47"/>
      <c r="F34" s="46"/>
      <c r="G34" s="46"/>
      <c r="H34" s="46"/>
      <c r="I34" s="46"/>
      <c r="J34" s="47"/>
      <c r="K34" s="46"/>
      <c r="L34" s="46"/>
      <c r="M34" s="46"/>
      <c r="N34" s="46"/>
      <c r="O34" s="47"/>
      <c r="P34" s="46"/>
      <c r="Q34" s="46"/>
      <c r="R34" s="46"/>
      <c r="S34" s="46"/>
      <c r="T34" s="47"/>
      <c r="U34" s="46"/>
      <c r="V34" s="46"/>
      <c r="W34" s="46"/>
      <c r="X34" s="46"/>
      <c r="Y34" s="47"/>
      <c r="Z34" s="46"/>
      <c r="AA34" s="46"/>
      <c r="AB34" s="46"/>
      <c r="AC34" s="46"/>
      <c r="AD34" s="46"/>
      <c r="AE34" s="46"/>
      <c r="AF34" s="46"/>
      <c r="AG34" s="48"/>
      <c r="AH34" s="40"/>
    </row>
    <row r="35" spans="1:34" ht="15" thickTop="1" x14ac:dyDescent="0.3">
      <c r="A35" s="1"/>
      <c r="B35" s="38" t="s">
        <v>1</v>
      </c>
      <c r="C35" s="35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7"/>
      <c r="AH35" s="38"/>
    </row>
    <row r="36" spans="1:34" x14ac:dyDescent="0.3">
      <c r="A36" s="1" t="s">
        <v>2</v>
      </c>
      <c r="B36" s="39" t="s">
        <v>3</v>
      </c>
      <c r="C36" s="49"/>
      <c r="D36" s="50"/>
      <c r="E36" s="51"/>
      <c r="F36" s="50"/>
      <c r="G36" s="50"/>
      <c r="H36" s="50"/>
      <c r="I36" s="50"/>
      <c r="J36" s="51"/>
      <c r="K36" s="50"/>
      <c r="L36" s="50"/>
      <c r="M36" s="50"/>
      <c r="N36" s="50"/>
      <c r="O36" s="51"/>
      <c r="P36" s="50"/>
      <c r="Q36" s="50"/>
      <c r="R36" s="50"/>
      <c r="S36" s="50"/>
      <c r="T36" s="51"/>
      <c r="U36" s="50"/>
      <c r="V36" s="50"/>
      <c r="W36" s="50"/>
      <c r="X36" s="50"/>
      <c r="Y36" s="51"/>
      <c r="Z36" s="50"/>
      <c r="AA36" s="50"/>
      <c r="AB36" s="50"/>
      <c r="AC36" s="50"/>
      <c r="AD36" s="50"/>
      <c r="AE36" s="50"/>
      <c r="AF36" s="50"/>
      <c r="AG36" s="52"/>
      <c r="AH36" s="39"/>
    </row>
    <row r="37" spans="1:34" x14ac:dyDescent="0.3">
      <c r="A37" s="1"/>
      <c r="B37" s="39" t="s">
        <v>4</v>
      </c>
      <c r="C37" s="41"/>
      <c r="D37" s="42"/>
      <c r="E37" s="43"/>
      <c r="F37" s="42"/>
      <c r="G37" s="42"/>
      <c r="H37" s="42"/>
      <c r="I37" s="42"/>
      <c r="J37" s="43"/>
      <c r="K37" s="42"/>
      <c r="L37" s="42"/>
      <c r="M37" s="42"/>
      <c r="N37" s="42"/>
      <c r="O37" s="43"/>
      <c r="P37" s="42"/>
      <c r="Q37" s="42"/>
      <c r="R37" s="42"/>
      <c r="S37" s="42"/>
      <c r="T37" s="43"/>
      <c r="U37" s="42"/>
      <c r="V37" s="42"/>
      <c r="W37" s="42"/>
      <c r="X37" s="42"/>
      <c r="Y37" s="43"/>
      <c r="Z37" s="42"/>
      <c r="AA37" s="42"/>
      <c r="AB37" s="42"/>
      <c r="AC37" s="42"/>
      <c r="AD37" s="42"/>
      <c r="AE37" s="42"/>
      <c r="AF37" s="42"/>
      <c r="AG37" s="44"/>
      <c r="AH37" s="39"/>
    </row>
    <row r="38" spans="1:34" x14ac:dyDescent="0.3">
      <c r="A38" s="1" t="s">
        <v>5</v>
      </c>
      <c r="B38" s="39" t="s">
        <v>6</v>
      </c>
      <c r="C38" s="53"/>
      <c r="D38" s="54"/>
      <c r="E38" s="55"/>
      <c r="F38" s="54"/>
      <c r="G38" s="54"/>
      <c r="H38" s="54"/>
      <c r="I38" s="54"/>
      <c r="J38" s="55"/>
      <c r="K38" s="54"/>
      <c r="L38" s="54"/>
      <c r="M38" s="54"/>
      <c r="N38" s="54"/>
      <c r="O38" s="55"/>
      <c r="P38" s="54"/>
      <c r="Q38" s="54"/>
      <c r="R38" s="54"/>
      <c r="S38" s="54"/>
      <c r="T38" s="55"/>
      <c r="U38" s="54"/>
      <c r="V38" s="54"/>
      <c r="W38" s="54"/>
      <c r="X38" s="54"/>
      <c r="Y38" s="55"/>
      <c r="Z38" s="54"/>
      <c r="AA38" s="54"/>
      <c r="AB38" s="54"/>
      <c r="AC38" s="54"/>
      <c r="AD38" s="54"/>
      <c r="AE38" s="54"/>
      <c r="AF38" s="54"/>
      <c r="AG38" s="56"/>
      <c r="AH38" s="39"/>
    </row>
    <row r="39" spans="1:34" ht="15" thickBot="1" x14ac:dyDescent="0.35">
      <c r="A39" s="2"/>
      <c r="B39" s="40" t="s">
        <v>7</v>
      </c>
      <c r="C39" s="45"/>
      <c r="D39" s="46"/>
      <c r="E39" s="47"/>
      <c r="F39" s="46"/>
      <c r="G39" s="46"/>
      <c r="H39" s="46"/>
      <c r="I39" s="46"/>
      <c r="J39" s="47"/>
      <c r="K39" s="46"/>
      <c r="L39" s="46"/>
      <c r="M39" s="46"/>
      <c r="N39" s="46"/>
      <c r="O39" s="47"/>
      <c r="P39" s="46"/>
      <c r="Q39" s="46"/>
      <c r="R39" s="46"/>
      <c r="S39" s="46"/>
      <c r="T39" s="47"/>
      <c r="U39" s="46"/>
      <c r="V39" s="46"/>
      <c r="W39" s="46"/>
      <c r="X39" s="46"/>
      <c r="Y39" s="47"/>
      <c r="Z39" s="46"/>
      <c r="AA39" s="46"/>
      <c r="AB39" s="46"/>
      <c r="AC39" s="46"/>
      <c r="AD39" s="46"/>
      <c r="AE39" s="46"/>
      <c r="AF39" s="46"/>
      <c r="AG39" s="48"/>
      <c r="AH39" s="40"/>
    </row>
    <row r="40" spans="1:34" ht="15" thickTop="1" x14ac:dyDescent="0.3">
      <c r="A40" s="1"/>
      <c r="B40" s="38" t="s">
        <v>1</v>
      </c>
      <c r="C40" s="35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7"/>
      <c r="AH40" s="38"/>
    </row>
    <row r="41" spans="1:34" x14ac:dyDescent="0.3">
      <c r="A41" s="1" t="s">
        <v>2</v>
      </c>
      <c r="B41" s="39" t="s">
        <v>3</v>
      </c>
      <c r="C41" s="49"/>
      <c r="D41" s="50"/>
      <c r="E41" s="51"/>
      <c r="F41" s="50"/>
      <c r="G41" s="50"/>
      <c r="H41" s="50"/>
      <c r="I41" s="50"/>
      <c r="J41" s="51"/>
      <c r="K41" s="50"/>
      <c r="L41" s="50"/>
      <c r="M41" s="50"/>
      <c r="N41" s="50"/>
      <c r="O41" s="51"/>
      <c r="P41" s="50"/>
      <c r="Q41" s="50"/>
      <c r="R41" s="50"/>
      <c r="S41" s="50"/>
      <c r="T41" s="51"/>
      <c r="U41" s="50"/>
      <c r="V41" s="50"/>
      <c r="W41" s="50"/>
      <c r="X41" s="50"/>
      <c r="Y41" s="51"/>
      <c r="Z41" s="50"/>
      <c r="AA41" s="50"/>
      <c r="AB41" s="50"/>
      <c r="AC41" s="50"/>
      <c r="AD41" s="50"/>
      <c r="AE41" s="50"/>
      <c r="AF41" s="50"/>
      <c r="AG41" s="52"/>
      <c r="AH41" s="39"/>
    </row>
    <row r="42" spans="1:34" x14ac:dyDescent="0.3">
      <c r="A42" s="1"/>
      <c r="B42" s="39" t="s">
        <v>4</v>
      </c>
      <c r="C42" s="41"/>
      <c r="D42" s="42"/>
      <c r="E42" s="43"/>
      <c r="F42" s="42"/>
      <c r="G42" s="42"/>
      <c r="H42" s="42"/>
      <c r="I42" s="42"/>
      <c r="J42" s="43"/>
      <c r="K42" s="42"/>
      <c r="L42" s="42"/>
      <c r="M42" s="42"/>
      <c r="N42" s="42"/>
      <c r="O42" s="43"/>
      <c r="P42" s="42"/>
      <c r="Q42" s="42"/>
      <c r="R42" s="42"/>
      <c r="S42" s="42"/>
      <c r="T42" s="43"/>
      <c r="U42" s="42"/>
      <c r="V42" s="42"/>
      <c r="W42" s="42"/>
      <c r="X42" s="42"/>
      <c r="Y42" s="43"/>
      <c r="Z42" s="42"/>
      <c r="AA42" s="42"/>
      <c r="AB42" s="42"/>
      <c r="AC42" s="42"/>
      <c r="AD42" s="42"/>
      <c r="AE42" s="42"/>
      <c r="AF42" s="42"/>
      <c r="AG42" s="44"/>
      <c r="AH42" s="39"/>
    </row>
    <row r="43" spans="1:34" x14ac:dyDescent="0.3">
      <c r="A43" s="1" t="s">
        <v>5</v>
      </c>
      <c r="B43" s="39" t="s">
        <v>6</v>
      </c>
      <c r="C43" s="53"/>
      <c r="D43" s="54"/>
      <c r="E43" s="55"/>
      <c r="F43" s="54"/>
      <c r="G43" s="54"/>
      <c r="H43" s="54"/>
      <c r="I43" s="54"/>
      <c r="J43" s="55"/>
      <c r="K43" s="54"/>
      <c r="L43" s="54"/>
      <c r="M43" s="54"/>
      <c r="N43" s="54"/>
      <c r="O43" s="55"/>
      <c r="P43" s="54"/>
      <c r="Q43" s="54"/>
      <c r="R43" s="54"/>
      <c r="S43" s="54"/>
      <c r="T43" s="55"/>
      <c r="U43" s="54"/>
      <c r="V43" s="54"/>
      <c r="W43" s="54"/>
      <c r="X43" s="54"/>
      <c r="Y43" s="55"/>
      <c r="Z43" s="54"/>
      <c r="AA43" s="54"/>
      <c r="AB43" s="54"/>
      <c r="AC43" s="54"/>
      <c r="AD43" s="54"/>
      <c r="AE43" s="54"/>
      <c r="AF43" s="54"/>
      <c r="AG43" s="56"/>
      <c r="AH43" s="39"/>
    </row>
    <row r="44" spans="1:34" ht="15" thickBot="1" x14ac:dyDescent="0.35">
      <c r="A44" s="2"/>
      <c r="B44" s="40" t="s">
        <v>7</v>
      </c>
      <c r="C44" s="45"/>
      <c r="D44" s="46"/>
      <c r="E44" s="47"/>
      <c r="F44" s="46"/>
      <c r="G44" s="46"/>
      <c r="H44" s="46"/>
      <c r="I44" s="46"/>
      <c r="J44" s="47"/>
      <c r="K44" s="46"/>
      <c r="L44" s="46"/>
      <c r="M44" s="46"/>
      <c r="N44" s="46"/>
      <c r="O44" s="47"/>
      <c r="P44" s="46"/>
      <c r="Q44" s="46"/>
      <c r="R44" s="46"/>
      <c r="S44" s="46"/>
      <c r="T44" s="47"/>
      <c r="U44" s="46"/>
      <c r="V44" s="46"/>
      <c r="W44" s="46"/>
      <c r="X44" s="46"/>
      <c r="Y44" s="47"/>
      <c r="Z44" s="46"/>
      <c r="AA44" s="46"/>
      <c r="AB44" s="46"/>
      <c r="AC44" s="46"/>
      <c r="AD44" s="46"/>
      <c r="AE44" s="46"/>
      <c r="AF44" s="46"/>
      <c r="AG44" s="48"/>
      <c r="AH44" s="40"/>
    </row>
    <row r="45" spans="1:34" ht="15" thickTop="1" x14ac:dyDescent="0.3">
      <c r="A45" s="1"/>
      <c r="B45" s="38" t="s">
        <v>1</v>
      </c>
      <c r="C45" s="35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7"/>
      <c r="AH45" s="38"/>
    </row>
    <row r="46" spans="1:34" x14ac:dyDescent="0.3">
      <c r="A46" s="1" t="s">
        <v>2</v>
      </c>
      <c r="B46" s="39" t="s">
        <v>3</v>
      </c>
      <c r="C46" s="49"/>
      <c r="D46" s="50"/>
      <c r="E46" s="51"/>
      <c r="F46" s="50"/>
      <c r="G46" s="50"/>
      <c r="H46" s="50"/>
      <c r="I46" s="50"/>
      <c r="J46" s="51"/>
      <c r="K46" s="50"/>
      <c r="L46" s="50"/>
      <c r="M46" s="50"/>
      <c r="N46" s="50"/>
      <c r="O46" s="51"/>
      <c r="P46" s="50"/>
      <c r="Q46" s="50"/>
      <c r="R46" s="50"/>
      <c r="S46" s="50"/>
      <c r="T46" s="51"/>
      <c r="U46" s="50"/>
      <c r="V46" s="50"/>
      <c r="W46" s="50"/>
      <c r="X46" s="50"/>
      <c r="Y46" s="51"/>
      <c r="Z46" s="50"/>
      <c r="AA46" s="50"/>
      <c r="AB46" s="50"/>
      <c r="AC46" s="50"/>
      <c r="AD46" s="50"/>
      <c r="AE46" s="50"/>
      <c r="AF46" s="50"/>
      <c r="AG46" s="52"/>
      <c r="AH46" s="39"/>
    </row>
    <row r="47" spans="1:34" x14ac:dyDescent="0.3">
      <c r="A47" s="1"/>
      <c r="B47" s="39" t="s">
        <v>4</v>
      </c>
      <c r="C47" s="41"/>
      <c r="D47" s="42"/>
      <c r="E47" s="43"/>
      <c r="F47" s="42"/>
      <c r="G47" s="42"/>
      <c r="H47" s="42"/>
      <c r="I47" s="42"/>
      <c r="J47" s="43"/>
      <c r="K47" s="42"/>
      <c r="L47" s="42"/>
      <c r="M47" s="42"/>
      <c r="N47" s="42"/>
      <c r="O47" s="43"/>
      <c r="P47" s="42"/>
      <c r="Q47" s="42"/>
      <c r="R47" s="42"/>
      <c r="S47" s="42"/>
      <c r="T47" s="43"/>
      <c r="U47" s="42"/>
      <c r="V47" s="42"/>
      <c r="W47" s="42"/>
      <c r="X47" s="42"/>
      <c r="Y47" s="43"/>
      <c r="Z47" s="42"/>
      <c r="AA47" s="42"/>
      <c r="AB47" s="42"/>
      <c r="AC47" s="42"/>
      <c r="AD47" s="42"/>
      <c r="AE47" s="42"/>
      <c r="AF47" s="42"/>
      <c r="AG47" s="44"/>
      <c r="AH47" s="39"/>
    </row>
    <row r="48" spans="1:34" x14ac:dyDescent="0.3">
      <c r="A48" s="1" t="s">
        <v>5</v>
      </c>
      <c r="B48" s="39" t="s">
        <v>6</v>
      </c>
      <c r="C48" s="53"/>
      <c r="D48" s="54"/>
      <c r="E48" s="55"/>
      <c r="F48" s="54"/>
      <c r="G48" s="54"/>
      <c r="H48" s="54"/>
      <c r="I48" s="54"/>
      <c r="J48" s="55"/>
      <c r="K48" s="54"/>
      <c r="L48" s="54"/>
      <c r="M48" s="54"/>
      <c r="N48" s="54"/>
      <c r="O48" s="55"/>
      <c r="P48" s="54"/>
      <c r="Q48" s="54"/>
      <c r="R48" s="54"/>
      <c r="S48" s="54"/>
      <c r="T48" s="55"/>
      <c r="U48" s="54"/>
      <c r="V48" s="54"/>
      <c r="W48" s="54"/>
      <c r="X48" s="54"/>
      <c r="Y48" s="55"/>
      <c r="Z48" s="54"/>
      <c r="AA48" s="54"/>
      <c r="AB48" s="54"/>
      <c r="AC48" s="54"/>
      <c r="AD48" s="54"/>
      <c r="AE48" s="54"/>
      <c r="AF48" s="54"/>
      <c r="AG48" s="56"/>
      <c r="AH48" s="39"/>
    </row>
    <row r="49" spans="1:34" ht="15" thickBot="1" x14ac:dyDescent="0.35">
      <c r="A49" s="2"/>
      <c r="B49" s="40" t="s">
        <v>7</v>
      </c>
      <c r="C49" s="45"/>
      <c r="D49" s="46"/>
      <c r="E49" s="47"/>
      <c r="F49" s="46"/>
      <c r="G49" s="46"/>
      <c r="H49" s="46"/>
      <c r="I49" s="46"/>
      <c r="J49" s="47"/>
      <c r="K49" s="46"/>
      <c r="L49" s="46"/>
      <c r="M49" s="46"/>
      <c r="N49" s="46"/>
      <c r="O49" s="47"/>
      <c r="P49" s="46"/>
      <c r="Q49" s="46"/>
      <c r="R49" s="46"/>
      <c r="S49" s="46"/>
      <c r="T49" s="47"/>
      <c r="U49" s="46"/>
      <c r="V49" s="46"/>
      <c r="W49" s="46"/>
      <c r="X49" s="46"/>
      <c r="Y49" s="47"/>
      <c r="Z49" s="46"/>
      <c r="AA49" s="46"/>
      <c r="AB49" s="46"/>
      <c r="AC49" s="46"/>
      <c r="AD49" s="46"/>
      <c r="AE49" s="46"/>
      <c r="AF49" s="46"/>
      <c r="AG49" s="48"/>
      <c r="AH49" s="40"/>
    </row>
    <row r="50" spans="1:34" ht="15" thickTop="1" x14ac:dyDescent="0.3">
      <c r="A50" s="1"/>
      <c r="B50" s="38" t="s">
        <v>1</v>
      </c>
      <c r="C50" s="35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7"/>
      <c r="AH50" s="38"/>
    </row>
    <row r="51" spans="1:34" x14ac:dyDescent="0.3">
      <c r="A51" s="1" t="s">
        <v>2</v>
      </c>
      <c r="B51" s="39" t="s">
        <v>3</v>
      </c>
      <c r="C51" s="49"/>
      <c r="D51" s="50"/>
      <c r="E51" s="51"/>
      <c r="F51" s="50"/>
      <c r="G51" s="50"/>
      <c r="H51" s="50"/>
      <c r="I51" s="50"/>
      <c r="J51" s="51"/>
      <c r="K51" s="50"/>
      <c r="L51" s="50"/>
      <c r="M51" s="50"/>
      <c r="N51" s="50"/>
      <c r="O51" s="51"/>
      <c r="P51" s="50"/>
      <c r="Q51" s="50"/>
      <c r="R51" s="50"/>
      <c r="S51" s="50"/>
      <c r="T51" s="51"/>
      <c r="U51" s="50"/>
      <c r="V51" s="50"/>
      <c r="W51" s="50"/>
      <c r="X51" s="50"/>
      <c r="Y51" s="51"/>
      <c r="Z51" s="50"/>
      <c r="AA51" s="50"/>
      <c r="AB51" s="50"/>
      <c r="AC51" s="50"/>
      <c r="AD51" s="50"/>
      <c r="AE51" s="50"/>
      <c r="AF51" s="50"/>
      <c r="AG51" s="52"/>
      <c r="AH51" s="39"/>
    </row>
    <row r="52" spans="1:34" x14ac:dyDescent="0.3">
      <c r="A52" s="1"/>
      <c r="B52" s="39" t="s">
        <v>4</v>
      </c>
      <c r="C52" s="41"/>
      <c r="D52" s="42"/>
      <c r="E52" s="43"/>
      <c r="F52" s="42"/>
      <c r="G52" s="42"/>
      <c r="H52" s="42"/>
      <c r="I52" s="42"/>
      <c r="J52" s="43"/>
      <c r="K52" s="42"/>
      <c r="L52" s="42"/>
      <c r="M52" s="42"/>
      <c r="N52" s="42"/>
      <c r="O52" s="43"/>
      <c r="P52" s="42"/>
      <c r="Q52" s="42"/>
      <c r="R52" s="42"/>
      <c r="S52" s="42"/>
      <c r="T52" s="43"/>
      <c r="U52" s="42"/>
      <c r="V52" s="42"/>
      <c r="W52" s="42"/>
      <c r="X52" s="42"/>
      <c r="Y52" s="43"/>
      <c r="Z52" s="42"/>
      <c r="AA52" s="42"/>
      <c r="AB52" s="42"/>
      <c r="AC52" s="42"/>
      <c r="AD52" s="42"/>
      <c r="AE52" s="42"/>
      <c r="AF52" s="42"/>
      <c r="AG52" s="44"/>
      <c r="AH52" s="39"/>
    </row>
    <row r="53" spans="1:34" x14ac:dyDescent="0.3">
      <c r="A53" s="1" t="s">
        <v>5</v>
      </c>
      <c r="B53" s="39" t="s">
        <v>6</v>
      </c>
      <c r="C53" s="53"/>
      <c r="D53" s="54"/>
      <c r="E53" s="55"/>
      <c r="F53" s="54"/>
      <c r="G53" s="54"/>
      <c r="H53" s="54"/>
      <c r="I53" s="54"/>
      <c r="J53" s="55"/>
      <c r="K53" s="54"/>
      <c r="L53" s="54"/>
      <c r="M53" s="54"/>
      <c r="N53" s="54"/>
      <c r="O53" s="55"/>
      <c r="P53" s="54"/>
      <c r="Q53" s="54"/>
      <c r="R53" s="54"/>
      <c r="S53" s="54"/>
      <c r="T53" s="55"/>
      <c r="U53" s="54"/>
      <c r="V53" s="54"/>
      <c r="W53" s="54"/>
      <c r="X53" s="54"/>
      <c r="Y53" s="55"/>
      <c r="Z53" s="54"/>
      <c r="AA53" s="54"/>
      <c r="AB53" s="54"/>
      <c r="AC53" s="54"/>
      <c r="AD53" s="54"/>
      <c r="AE53" s="54"/>
      <c r="AF53" s="54"/>
      <c r="AG53" s="56"/>
      <c r="AH53" s="39"/>
    </row>
    <row r="54" spans="1:34" ht="15" thickBot="1" x14ac:dyDescent="0.35">
      <c r="A54" s="2"/>
      <c r="B54" s="40" t="s">
        <v>7</v>
      </c>
      <c r="C54" s="45"/>
      <c r="D54" s="46"/>
      <c r="E54" s="47"/>
      <c r="F54" s="46"/>
      <c r="G54" s="46"/>
      <c r="H54" s="46"/>
      <c r="I54" s="46"/>
      <c r="J54" s="47"/>
      <c r="K54" s="46"/>
      <c r="L54" s="46"/>
      <c r="M54" s="46"/>
      <c r="N54" s="46"/>
      <c r="O54" s="47"/>
      <c r="P54" s="46"/>
      <c r="Q54" s="46"/>
      <c r="R54" s="46"/>
      <c r="S54" s="46"/>
      <c r="T54" s="47"/>
      <c r="U54" s="46"/>
      <c r="V54" s="46"/>
      <c r="W54" s="46"/>
      <c r="X54" s="46"/>
      <c r="Y54" s="47"/>
      <c r="Z54" s="46"/>
      <c r="AA54" s="46"/>
      <c r="AB54" s="46"/>
      <c r="AC54" s="46"/>
      <c r="AD54" s="46"/>
      <c r="AE54" s="46"/>
      <c r="AF54" s="46"/>
      <c r="AG54" s="48"/>
      <c r="AH54" s="40"/>
    </row>
    <row r="55" spans="1:34" ht="15" thickTop="1" x14ac:dyDescent="0.3"/>
  </sheetData>
  <mergeCells count="5">
    <mergeCell ref="A1:K1"/>
    <mergeCell ref="A3:B4"/>
    <mergeCell ref="Q1:S1"/>
    <mergeCell ref="L1:O1"/>
    <mergeCell ref="T1:AH1"/>
  </mergeCells>
  <conditionalFormatting sqref="C3:AG9">
    <cfRule type="expression" dxfId="109" priority="187">
      <formula>WEEKDAY(C$4,2)&gt;5</formula>
    </cfRule>
  </conditionalFormatting>
  <conditionalFormatting sqref="C6:AG9">
    <cfRule type="expression" dxfId="108" priority="186">
      <formula>WEEKDAY(C$4,2)=3</formula>
    </cfRule>
  </conditionalFormatting>
  <conditionalFormatting sqref="F3:J9 M3:Q9">
    <cfRule type="expression" dxfId="107" priority="174" stopIfTrue="1">
      <formula>AND($F$4:$Q$4&gt;=DATE(2016,4,4),$F$4:$Q$4&lt;=DATE(2016,4,15))</formula>
    </cfRule>
  </conditionalFormatting>
  <conditionalFormatting sqref="H3:J9 M3:Q9 T3:X9 AA3:AE9">
    <cfRule type="expression" dxfId="106" priority="173" stopIfTrue="1">
      <formula>AND($H$4:$AG$4&gt;=DATE(2016,7,6),$H$4:$AG$4&lt;=DATE(2016,7,31))</formula>
    </cfRule>
  </conditionalFormatting>
  <conditionalFormatting sqref="V3:W9 Z3:AD9 AG3:AG9">
    <cfRule type="expression" dxfId="105" priority="172" stopIfTrue="1">
      <formula>AND($V$4:$AG$4&gt;=DATE(2016,10,20),$V$4:$AG$4&lt;=DATE(2016,10,31))</formula>
    </cfRule>
  </conditionalFormatting>
  <conditionalFormatting sqref="C3:D9">
    <cfRule type="expression" dxfId="104" priority="171" stopIfTrue="1">
      <formula>AND($C$4:$D$4&gt;=DATE(2016,11,1),$C$4:$D$4&lt;=DATE(2016,11,2))</formula>
    </cfRule>
  </conditionalFormatting>
  <conditionalFormatting sqref="C10:AG14">
    <cfRule type="expression" dxfId="103" priority="90">
      <formula>WEEKDAY(C$4,2)&gt;5</formula>
    </cfRule>
  </conditionalFormatting>
  <conditionalFormatting sqref="C11:AG14">
    <cfRule type="expression" dxfId="102" priority="89">
      <formula>WEEKDAY(C$4,2)=3</formula>
    </cfRule>
  </conditionalFormatting>
  <conditionalFormatting sqref="F10:J14 M10:Q14">
    <cfRule type="expression" dxfId="101" priority="84" stopIfTrue="1">
      <formula>AND($F$4:$Q$4&gt;=DATE(2016,4,4),$F$4:$Q$4&lt;=DATE(2016,4,15))</formula>
    </cfRule>
  </conditionalFormatting>
  <conditionalFormatting sqref="H10:J14 M10:Q14 T10:X14 AA10:AE14">
    <cfRule type="expression" dxfId="100" priority="83" stopIfTrue="1">
      <formula>AND($H$4:$AG$4&gt;=DATE(2016,7,6),$H$4:$AG$4&lt;=DATE(2016,7,31))</formula>
    </cfRule>
  </conditionalFormatting>
  <conditionalFormatting sqref="V10:W14 Z10:AD14 AG10:AG14">
    <cfRule type="expression" dxfId="99" priority="82" stopIfTrue="1">
      <formula>AND($V$4:$AG$4&gt;=DATE(2016,10,20),$V$4:$AG$4&lt;=DATE(2016,10,31))</formula>
    </cfRule>
  </conditionalFormatting>
  <conditionalFormatting sqref="C10:D14">
    <cfRule type="expression" dxfId="98" priority="81" stopIfTrue="1">
      <formula>AND($C$4:$D$4&gt;=DATE(2016,11,1),$C$4:$D$4&lt;=DATE(2016,11,2))</formula>
    </cfRule>
  </conditionalFormatting>
  <conditionalFormatting sqref="C15:AG19">
    <cfRule type="expression" dxfId="97" priority="80">
      <formula>WEEKDAY(C$4,2)&gt;5</formula>
    </cfRule>
  </conditionalFormatting>
  <conditionalFormatting sqref="C16:AG19">
    <cfRule type="expression" dxfId="96" priority="79">
      <formula>WEEKDAY(C$4,2)=3</formula>
    </cfRule>
  </conditionalFormatting>
  <conditionalFormatting sqref="F15:J19 M15:Q19">
    <cfRule type="expression" dxfId="95" priority="74" stopIfTrue="1">
      <formula>AND($F$4:$Q$4&gt;=DATE(2016,4,4),$F$4:$Q$4&lt;=DATE(2016,4,15))</formula>
    </cfRule>
  </conditionalFormatting>
  <conditionalFormatting sqref="H15:J19 M15:Q19 T15:X19 AA15:AE19">
    <cfRule type="expression" dxfId="94" priority="73" stopIfTrue="1">
      <formula>AND($H$4:$AG$4&gt;=DATE(2016,7,6),$H$4:$AG$4&lt;=DATE(2016,7,31))</formula>
    </cfRule>
  </conditionalFormatting>
  <conditionalFormatting sqref="V15:W19 Z15:AD19 AG15:AG19">
    <cfRule type="expression" dxfId="93" priority="72" stopIfTrue="1">
      <formula>AND($V$4:$AG$4&gt;=DATE(2016,10,20),$V$4:$AG$4&lt;=DATE(2016,10,31))</formula>
    </cfRule>
  </conditionalFormatting>
  <conditionalFormatting sqref="C15:D19">
    <cfRule type="expression" dxfId="92" priority="71" stopIfTrue="1">
      <formula>AND($C$4:$D$4&gt;=DATE(2016,11,1),$C$4:$D$4&lt;=DATE(2016,11,2))</formula>
    </cfRule>
  </conditionalFormatting>
  <conditionalFormatting sqref="C20:AG24">
    <cfRule type="expression" dxfId="91" priority="70">
      <formula>WEEKDAY(C$4,2)&gt;5</formula>
    </cfRule>
  </conditionalFormatting>
  <conditionalFormatting sqref="C21:AG24">
    <cfRule type="expression" dxfId="90" priority="69">
      <formula>WEEKDAY(C$4,2)=3</formula>
    </cfRule>
  </conditionalFormatting>
  <conditionalFormatting sqref="F20:J24 M20:Q24">
    <cfRule type="expression" dxfId="89" priority="64" stopIfTrue="1">
      <formula>AND($F$4:$Q$4&gt;=DATE(2016,4,4),$F$4:$Q$4&lt;=DATE(2016,4,15))</formula>
    </cfRule>
  </conditionalFormatting>
  <conditionalFormatting sqref="H20:J24 M20:Q24 T20:X24 AA20:AE24">
    <cfRule type="expression" dxfId="88" priority="63" stopIfTrue="1">
      <formula>AND($H$4:$AG$4&gt;=DATE(2016,7,6),$H$4:$AG$4&lt;=DATE(2016,7,31))</formula>
    </cfRule>
  </conditionalFormatting>
  <conditionalFormatting sqref="V20:W24 Z20:AD24 AG20:AG24">
    <cfRule type="expression" dxfId="87" priority="62" stopIfTrue="1">
      <formula>AND($V$4:$AG$4&gt;=DATE(2016,10,20),$V$4:$AG$4&lt;=DATE(2016,10,31))</formula>
    </cfRule>
  </conditionalFormatting>
  <conditionalFormatting sqref="C20:D24">
    <cfRule type="expression" dxfId="86" priority="61" stopIfTrue="1">
      <formula>AND($C$4:$D$4&gt;=DATE(2016,11,1),$C$4:$D$4&lt;=DATE(2016,11,2))</formula>
    </cfRule>
  </conditionalFormatting>
  <conditionalFormatting sqref="C25:AG29">
    <cfRule type="expression" dxfId="85" priority="60">
      <formula>WEEKDAY(C$4,2)&gt;5</formula>
    </cfRule>
  </conditionalFormatting>
  <conditionalFormatting sqref="C26:AG29">
    <cfRule type="expression" dxfId="84" priority="59">
      <formula>WEEKDAY(C$4,2)=3</formula>
    </cfRule>
  </conditionalFormatting>
  <conditionalFormatting sqref="F25:J29 M25:Q29">
    <cfRule type="expression" dxfId="83" priority="54" stopIfTrue="1">
      <formula>AND($F$4:$Q$4&gt;=DATE(2016,4,4),$F$4:$Q$4&lt;=DATE(2016,4,15))</formula>
    </cfRule>
  </conditionalFormatting>
  <conditionalFormatting sqref="H25:J29 M25:Q29 T25:X29 AA25:AE29">
    <cfRule type="expression" dxfId="82" priority="53" stopIfTrue="1">
      <formula>AND($H$4:$AG$4&gt;=DATE(2016,7,6),$H$4:$AG$4&lt;=DATE(2016,7,31))</formula>
    </cfRule>
  </conditionalFormatting>
  <conditionalFormatting sqref="V25:W29 Z25:AD29 AG25:AG29">
    <cfRule type="expression" dxfId="81" priority="52" stopIfTrue="1">
      <formula>AND($V$4:$AG$4&gt;=DATE(2016,10,20),$V$4:$AG$4&lt;=DATE(2016,10,31))</formula>
    </cfRule>
  </conditionalFormatting>
  <conditionalFormatting sqref="C25:D29">
    <cfRule type="expression" dxfId="80" priority="51" stopIfTrue="1">
      <formula>AND($C$4:$D$4&gt;=DATE(2016,11,1),$C$4:$D$4&lt;=DATE(2016,11,2))</formula>
    </cfRule>
  </conditionalFormatting>
  <conditionalFormatting sqref="C30:AG34">
    <cfRule type="expression" dxfId="79" priority="50">
      <formula>WEEKDAY(C$4,2)&gt;5</formula>
    </cfRule>
  </conditionalFormatting>
  <conditionalFormatting sqref="C31:AG34">
    <cfRule type="expression" dxfId="78" priority="49">
      <formula>WEEKDAY(C$4,2)=3</formula>
    </cfRule>
  </conditionalFormatting>
  <conditionalFormatting sqref="F30:J34 M30:Q34">
    <cfRule type="expression" dxfId="77" priority="44" stopIfTrue="1">
      <formula>AND($F$4:$Q$4&gt;=DATE(2016,4,4),$F$4:$Q$4&lt;=DATE(2016,4,15))</formula>
    </cfRule>
  </conditionalFormatting>
  <conditionalFormatting sqref="H30:J34 M30:Q34 T30:X34 AA30:AE34">
    <cfRule type="expression" dxfId="76" priority="43" stopIfTrue="1">
      <formula>AND($H$4:$AG$4&gt;=DATE(2016,7,6),$H$4:$AG$4&lt;=DATE(2016,7,31))</formula>
    </cfRule>
  </conditionalFormatting>
  <conditionalFormatting sqref="V30:W34 Z30:AD34 AG30:AG34">
    <cfRule type="expression" dxfId="75" priority="42" stopIfTrue="1">
      <formula>AND($V$4:$AG$4&gt;=DATE(2016,10,20),$V$4:$AG$4&lt;=DATE(2016,10,31))</formula>
    </cfRule>
  </conditionalFormatting>
  <conditionalFormatting sqref="C30:D34">
    <cfRule type="expression" dxfId="74" priority="41" stopIfTrue="1">
      <formula>AND($C$4:$D$4&gt;=DATE(2016,11,1),$C$4:$D$4&lt;=DATE(2016,11,2))</formula>
    </cfRule>
  </conditionalFormatting>
  <conditionalFormatting sqref="C35:AG39">
    <cfRule type="expression" dxfId="73" priority="40">
      <formula>WEEKDAY(C$4,2)&gt;5</formula>
    </cfRule>
  </conditionalFormatting>
  <conditionalFormatting sqref="C36:AG39">
    <cfRule type="expression" dxfId="72" priority="39">
      <formula>WEEKDAY(C$4,2)=3</formula>
    </cfRule>
  </conditionalFormatting>
  <conditionalFormatting sqref="F35:J39 M35:Q39">
    <cfRule type="expression" dxfId="71" priority="34" stopIfTrue="1">
      <formula>AND($F$4:$Q$4&gt;=DATE(2016,4,4),$F$4:$Q$4&lt;=DATE(2016,4,15))</formula>
    </cfRule>
  </conditionalFormatting>
  <conditionalFormatting sqref="H35:J39 M35:Q39 T35:X39 AA35:AE39">
    <cfRule type="expression" dxfId="70" priority="33" stopIfTrue="1">
      <formula>AND($H$4:$AG$4&gt;=DATE(2016,7,6),$H$4:$AG$4&lt;=DATE(2016,7,31))</formula>
    </cfRule>
  </conditionalFormatting>
  <conditionalFormatting sqref="V35:W39 Z35:AD39 AG35:AG39">
    <cfRule type="expression" dxfId="69" priority="32" stopIfTrue="1">
      <formula>AND($V$4:$AG$4&gt;=DATE(2016,10,20),$V$4:$AG$4&lt;=DATE(2016,10,31))</formula>
    </cfRule>
  </conditionalFormatting>
  <conditionalFormatting sqref="C35:D39">
    <cfRule type="expression" dxfId="68" priority="31" stopIfTrue="1">
      <formula>AND($C$4:$D$4&gt;=DATE(2016,11,1),$C$4:$D$4&lt;=DATE(2016,11,2))</formula>
    </cfRule>
  </conditionalFormatting>
  <conditionalFormatting sqref="C40:AG44">
    <cfRule type="expression" dxfId="67" priority="30">
      <formula>WEEKDAY(C$4,2)&gt;5</formula>
    </cfRule>
  </conditionalFormatting>
  <conditionalFormatting sqref="C41:AG44">
    <cfRule type="expression" dxfId="66" priority="29">
      <formula>WEEKDAY(C$4,2)=3</formula>
    </cfRule>
  </conditionalFormatting>
  <conditionalFormatting sqref="F40:J44 M40:Q44">
    <cfRule type="expression" dxfId="65" priority="24" stopIfTrue="1">
      <formula>AND($F$4:$Q$4&gt;=DATE(2016,4,4),$F$4:$Q$4&lt;=DATE(2016,4,15))</formula>
    </cfRule>
  </conditionalFormatting>
  <conditionalFormatting sqref="H40:J44 M40:Q44 T40:X44 AA40:AE44">
    <cfRule type="expression" dxfId="64" priority="23" stopIfTrue="1">
      <formula>AND($H$4:$AG$4&gt;=DATE(2016,7,6),$H$4:$AG$4&lt;=DATE(2016,7,31))</formula>
    </cfRule>
  </conditionalFormatting>
  <conditionalFormatting sqref="V40:W44 Z40:AD44 AG40:AG44">
    <cfRule type="expression" dxfId="63" priority="22" stopIfTrue="1">
      <formula>AND($V$4:$AG$4&gt;=DATE(2016,10,20),$V$4:$AG$4&lt;=DATE(2016,10,31))</formula>
    </cfRule>
  </conditionalFormatting>
  <conditionalFormatting sqref="C40:D44">
    <cfRule type="expression" dxfId="62" priority="21" stopIfTrue="1">
      <formula>AND($C$4:$D$4&gt;=DATE(2016,11,1),$C$4:$D$4&lt;=DATE(2016,11,2))</formula>
    </cfRule>
  </conditionalFormatting>
  <conditionalFormatting sqref="C45:AG49">
    <cfRule type="expression" dxfId="61" priority="20">
      <formula>WEEKDAY(C$4,2)&gt;5</formula>
    </cfRule>
  </conditionalFormatting>
  <conditionalFormatting sqref="C46:AG49">
    <cfRule type="expression" dxfId="60" priority="19">
      <formula>WEEKDAY(C$4,2)=3</formula>
    </cfRule>
  </conditionalFormatting>
  <conditionalFormatting sqref="F45:J49 M45:Q49">
    <cfRule type="expression" dxfId="59" priority="14" stopIfTrue="1">
      <formula>AND($F$4:$Q$4&gt;=DATE(2016,4,4),$F$4:$Q$4&lt;=DATE(2016,4,15))</formula>
    </cfRule>
  </conditionalFormatting>
  <conditionalFormatting sqref="H45:J49 M45:Q49 T45:X49 AA45:AE49">
    <cfRule type="expression" dxfId="58" priority="13" stopIfTrue="1">
      <formula>AND($H$4:$AG$4&gt;=DATE(2016,7,6),$H$4:$AG$4&lt;=DATE(2016,7,31))</formula>
    </cfRule>
  </conditionalFormatting>
  <conditionalFormatting sqref="V45:W49 Z45:AD49 AG45:AG49">
    <cfRule type="expression" dxfId="57" priority="12" stopIfTrue="1">
      <formula>AND($V$4:$AG$4&gt;=DATE(2016,10,20),$V$4:$AG$4&lt;=DATE(2016,10,31))</formula>
    </cfRule>
  </conditionalFormatting>
  <conditionalFormatting sqref="C45:D49">
    <cfRule type="expression" dxfId="56" priority="11" stopIfTrue="1">
      <formula>AND($C$4:$D$4&gt;=DATE(2016,11,1),$C$4:$D$4&lt;=DATE(2016,11,2))</formula>
    </cfRule>
  </conditionalFormatting>
  <conditionalFormatting sqref="C50:AG54">
    <cfRule type="expression" dxfId="19" priority="10">
      <formula>WEEKDAY(C$4,2)&gt;5</formula>
    </cfRule>
  </conditionalFormatting>
  <conditionalFormatting sqref="C51:AG54">
    <cfRule type="expression" dxfId="17" priority="9">
      <formula>WEEKDAY(C$4,2)=3</formula>
    </cfRule>
  </conditionalFormatting>
  <conditionalFormatting sqref="F50:J54 M50:Q54">
    <cfRule type="expression" dxfId="15" priority="4" stopIfTrue="1">
      <formula>AND($F$4:$Q$4&gt;=DATE(2016,4,4),$F$4:$Q$4&lt;=DATE(2016,4,15))</formula>
    </cfRule>
  </conditionalFormatting>
  <conditionalFormatting sqref="H50:J54 M50:Q54 T50:X54 AA50:AE54">
    <cfRule type="expression" dxfId="13" priority="3" stopIfTrue="1">
      <formula>AND($H$4:$AG$4&gt;=DATE(2016,7,6),$H$4:$AG$4&lt;=DATE(2016,7,31))</formula>
    </cfRule>
  </conditionalFormatting>
  <conditionalFormatting sqref="V50:W54 Z50:AD54 AG50:AG54">
    <cfRule type="expression" dxfId="11" priority="2" stopIfTrue="1">
      <formula>AND($V$4:$AG$4&gt;=DATE(2016,10,20),$V$4:$AG$4&lt;=DATE(2016,10,31))</formula>
    </cfRule>
  </conditionalFormatting>
  <conditionalFormatting sqref="C50:D54">
    <cfRule type="expression" dxfId="9" priority="1" stopIfTrue="1">
      <formula>AND($C$4:$D$4&gt;=DATE(2016,11,1),$C$4:$D$4&lt;=DATE(2016,11,2))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Spinner 5">
              <controlPr defaultSize="0" autoPict="0">
                <anchor moveWithCells="1" sizeWithCells="1">
                  <from>
                    <xdr:col>18</xdr:col>
                    <xdr:colOff>175260</xdr:colOff>
                    <xdr:row>0</xdr:row>
                    <xdr:rowOff>45720</xdr:rowOff>
                  </from>
                  <to>
                    <xdr:col>19</xdr:col>
                    <xdr:colOff>167640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Spinner 7">
              <controlPr defaultSize="0" autoPict="0">
                <anchor moveWithCells="1" sizeWithCells="1">
                  <from>
                    <xdr:col>13</xdr:col>
                    <xdr:colOff>327660</xdr:colOff>
                    <xdr:row>0</xdr:row>
                    <xdr:rowOff>60960</xdr:rowOff>
                  </from>
                  <to>
                    <xdr:col>14</xdr:col>
                    <xdr:colOff>320040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9" id="{7C23B660-2C01-4AED-AE6A-C48701877063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AD3:AD9</xm:sqref>
        </x14:conditionalFormatting>
        <x14:conditionalFormatting xmlns:xm="http://schemas.microsoft.com/office/excel/2006/main">
          <x14:cfRule type="expression" priority="178" id="{A3D39BB5-7A61-4AB5-A8DC-2F4811307FD8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G3:G9</xm:sqref>
        </x14:conditionalFormatting>
        <x14:conditionalFormatting xmlns:xm="http://schemas.microsoft.com/office/excel/2006/main">
          <x14:cfRule type="expression" priority="177" id="{0626BE57-1F98-42F3-B789-833B4823F272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H3:H9</xm:sqref>
        </x14:conditionalFormatting>
        <x14:conditionalFormatting xmlns:xm="http://schemas.microsoft.com/office/excel/2006/main">
          <x14:cfRule type="expression" priority="176" id="{E31281D2-206C-4775-946B-C697D9816BC3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R3:R9</xm:sqref>
        </x14:conditionalFormatting>
        <x14:conditionalFormatting xmlns:xm="http://schemas.microsoft.com/office/excel/2006/main">
          <x14:cfRule type="expression" priority="88" id="{5D6CA45B-C6CB-407E-8288-79C94D348037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AD10:AD14</xm:sqref>
        </x14:conditionalFormatting>
        <x14:conditionalFormatting xmlns:xm="http://schemas.microsoft.com/office/excel/2006/main">
          <x14:cfRule type="expression" priority="87" id="{19AC1EEF-5BB5-4C60-BC38-DBC0117FC677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G10:G14</xm:sqref>
        </x14:conditionalFormatting>
        <x14:conditionalFormatting xmlns:xm="http://schemas.microsoft.com/office/excel/2006/main">
          <x14:cfRule type="expression" priority="86" id="{398994E0-2D0E-4FF2-9BF4-DE37BD997BD7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H10:H14</xm:sqref>
        </x14:conditionalFormatting>
        <x14:conditionalFormatting xmlns:xm="http://schemas.microsoft.com/office/excel/2006/main">
          <x14:cfRule type="expression" priority="85" id="{C4B28E8B-E959-46AC-B132-C613D150B4B5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R10:R14</xm:sqref>
        </x14:conditionalFormatting>
        <x14:conditionalFormatting xmlns:xm="http://schemas.microsoft.com/office/excel/2006/main">
          <x14:cfRule type="expression" priority="78" id="{7FD67F73-2D68-4FDF-B49A-B33CFB1611EE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AD15:AD19</xm:sqref>
        </x14:conditionalFormatting>
        <x14:conditionalFormatting xmlns:xm="http://schemas.microsoft.com/office/excel/2006/main">
          <x14:cfRule type="expression" priority="77" id="{2511F877-C214-47C1-834E-55C6686E3F0E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G15:G19</xm:sqref>
        </x14:conditionalFormatting>
        <x14:conditionalFormatting xmlns:xm="http://schemas.microsoft.com/office/excel/2006/main">
          <x14:cfRule type="expression" priority="76" id="{204281AF-8AAB-4E3B-A86F-1E148E2401F5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H15:H19</xm:sqref>
        </x14:conditionalFormatting>
        <x14:conditionalFormatting xmlns:xm="http://schemas.microsoft.com/office/excel/2006/main">
          <x14:cfRule type="expression" priority="75" id="{D1105360-6FD3-495D-A7AE-996E0696019F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R15:R19</xm:sqref>
        </x14:conditionalFormatting>
        <x14:conditionalFormatting xmlns:xm="http://schemas.microsoft.com/office/excel/2006/main">
          <x14:cfRule type="expression" priority="68" id="{DBA1E153-91DF-4C48-B668-3A8B0A6FA014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AD20:AD24</xm:sqref>
        </x14:conditionalFormatting>
        <x14:conditionalFormatting xmlns:xm="http://schemas.microsoft.com/office/excel/2006/main">
          <x14:cfRule type="expression" priority="67" id="{41C5E2AB-7E4A-4E3F-A023-333CB27C1B82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G20:G24</xm:sqref>
        </x14:conditionalFormatting>
        <x14:conditionalFormatting xmlns:xm="http://schemas.microsoft.com/office/excel/2006/main">
          <x14:cfRule type="expression" priority="66" id="{6C066FFE-ED2C-4D74-B5AB-B03BAE3E2BC9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H20:H24</xm:sqref>
        </x14:conditionalFormatting>
        <x14:conditionalFormatting xmlns:xm="http://schemas.microsoft.com/office/excel/2006/main">
          <x14:cfRule type="expression" priority="65" id="{229DF541-0F78-4501-90F8-55DC59A72B30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R20:R24</xm:sqref>
        </x14:conditionalFormatting>
        <x14:conditionalFormatting xmlns:xm="http://schemas.microsoft.com/office/excel/2006/main">
          <x14:cfRule type="expression" priority="58" id="{B69E37C8-D114-4DD6-9F43-EB83E4E77471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AD25:AD29</xm:sqref>
        </x14:conditionalFormatting>
        <x14:conditionalFormatting xmlns:xm="http://schemas.microsoft.com/office/excel/2006/main">
          <x14:cfRule type="expression" priority="57" id="{C8486DD6-F66E-42DA-9807-F4CF83A7694B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G25:G29</xm:sqref>
        </x14:conditionalFormatting>
        <x14:conditionalFormatting xmlns:xm="http://schemas.microsoft.com/office/excel/2006/main">
          <x14:cfRule type="expression" priority="56" id="{3BE89F7A-2117-4D39-9BB8-D99C257DAF7D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H25:H29</xm:sqref>
        </x14:conditionalFormatting>
        <x14:conditionalFormatting xmlns:xm="http://schemas.microsoft.com/office/excel/2006/main">
          <x14:cfRule type="expression" priority="55" id="{DAC09170-2BBB-4526-9C3B-E57232C4434D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R25:R29</xm:sqref>
        </x14:conditionalFormatting>
        <x14:conditionalFormatting xmlns:xm="http://schemas.microsoft.com/office/excel/2006/main">
          <x14:cfRule type="expression" priority="48" id="{46743B05-E7B6-4787-AD55-DDA0572A70B2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AD30:AD34</xm:sqref>
        </x14:conditionalFormatting>
        <x14:conditionalFormatting xmlns:xm="http://schemas.microsoft.com/office/excel/2006/main">
          <x14:cfRule type="expression" priority="47" id="{85362509-5AF2-41DA-ACC7-B77B431BCC87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G30:G34</xm:sqref>
        </x14:conditionalFormatting>
        <x14:conditionalFormatting xmlns:xm="http://schemas.microsoft.com/office/excel/2006/main">
          <x14:cfRule type="expression" priority="46" id="{168E7318-A6FC-4954-8482-153DBC572A23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H30:H34</xm:sqref>
        </x14:conditionalFormatting>
        <x14:conditionalFormatting xmlns:xm="http://schemas.microsoft.com/office/excel/2006/main">
          <x14:cfRule type="expression" priority="45" id="{CBF4910F-EA85-43B2-9474-A3FDBF845C83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R30:R34</xm:sqref>
        </x14:conditionalFormatting>
        <x14:conditionalFormatting xmlns:xm="http://schemas.microsoft.com/office/excel/2006/main">
          <x14:cfRule type="expression" priority="38" id="{C7C34E81-3CCE-4747-9EBA-3AE5490F9113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AD35:AD39</xm:sqref>
        </x14:conditionalFormatting>
        <x14:conditionalFormatting xmlns:xm="http://schemas.microsoft.com/office/excel/2006/main">
          <x14:cfRule type="expression" priority="37" id="{0D859D4A-35E2-4C8E-B208-05ADFB0DDFAF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G35:G39</xm:sqref>
        </x14:conditionalFormatting>
        <x14:conditionalFormatting xmlns:xm="http://schemas.microsoft.com/office/excel/2006/main">
          <x14:cfRule type="expression" priority="36" id="{6563FDB9-092C-4ACA-9F66-276B2250B0CF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H35:H39</xm:sqref>
        </x14:conditionalFormatting>
        <x14:conditionalFormatting xmlns:xm="http://schemas.microsoft.com/office/excel/2006/main">
          <x14:cfRule type="expression" priority="35" id="{4C6C4EFB-6A48-4A44-8353-339E5E0D2357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R35:R39</xm:sqref>
        </x14:conditionalFormatting>
        <x14:conditionalFormatting xmlns:xm="http://schemas.microsoft.com/office/excel/2006/main">
          <x14:cfRule type="expression" priority="28" id="{6840DBEB-88C9-499A-A1EA-2AD02A234739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AD40:AD44</xm:sqref>
        </x14:conditionalFormatting>
        <x14:conditionalFormatting xmlns:xm="http://schemas.microsoft.com/office/excel/2006/main">
          <x14:cfRule type="expression" priority="27" id="{B332B9D9-A618-469D-B5E6-22AD29917563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G40:G44</xm:sqref>
        </x14:conditionalFormatting>
        <x14:conditionalFormatting xmlns:xm="http://schemas.microsoft.com/office/excel/2006/main">
          <x14:cfRule type="expression" priority="26" id="{B10E5EAF-5977-44D5-8EF1-CC722080EFCA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H40:H44</xm:sqref>
        </x14:conditionalFormatting>
        <x14:conditionalFormatting xmlns:xm="http://schemas.microsoft.com/office/excel/2006/main">
          <x14:cfRule type="expression" priority="25" id="{92729D31-FCC2-4C6D-82ED-61FC8DF40E36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R40:R44</xm:sqref>
        </x14:conditionalFormatting>
        <x14:conditionalFormatting xmlns:xm="http://schemas.microsoft.com/office/excel/2006/main">
          <x14:cfRule type="expression" priority="18" id="{5CB6C018-B067-4ACC-910F-B2205C45AF6E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AD45:AD49</xm:sqref>
        </x14:conditionalFormatting>
        <x14:conditionalFormatting xmlns:xm="http://schemas.microsoft.com/office/excel/2006/main">
          <x14:cfRule type="expression" priority="17" id="{0E6FD4BE-B194-4BBF-92D6-0BEDFE2DAB82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G45:G49</xm:sqref>
        </x14:conditionalFormatting>
        <x14:conditionalFormatting xmlns:xm="http://schemas.microsoft.com/office/excel/2006/main">
          <x14:cfRule type="expression" priority="16" id="{C8BAC258-033B-435D-A701-76FCE96DAB58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H45:H49</xm:sqref>
        </x14:conditionalFormatting>
        <x14:conditionalFormatting xmlns:xm="http://schemas.microsoft.com/office/excel/2006/main">
          <x14:cfRule type="expression" priority="15" id="{BE7B8D32-802E-4682-AC62-1339E9E37A0B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R45:R49</xm:sqref>
        </x14:conditionalFormatting>
        <x14:conditionalFormatting xmlns:xm="http://schemas.microsoft.com/office/excel/2006/main">
          <x14:cfRule type="expression" priority="8" id="{99F0C990-A773-4111-AB25-C51F41FC6AED}">
            <xm:f>$AD$4=données!$F$8</xm:f>
            <x14:dxf>
              <fill>
                <patternFill>
                  <bgColor theme="0" tint="-0.14996795556505021"/>
                </patternFill>
              </fill>
            </x14:dxf>
          </x14:cfRule>
          <xm:sqref>AD50:AD54</xm:sqref>
        </x14:conditionalFormatting>
        <x14:conditionalFormatting xmlns:xm="http://schemas.microsoft.com/office/excel/2006/main">
          <x14:cfRule type="expression" priority="7" id="{0F11CED0-3AB8-44A0-A0FF-114ED7A5DC31}">
            <xm:f>$G$4=données!$F$11</xm:f>
            <x14:dxf>
              <fill>
                <patternFill>
                  <bgColor theme="0" tint="-0.14996795556505021"/>
                </patternFill>
              </fill>
            </x14:dxf>
          </x14:cfRule>
          <xm:sqref>G50:G54</xm:sqref>
        </x14:conditionalFormatting>
        <x14:conditionalFormatting xmlns:xm="http://schemas.microsoft.com/office/excel/2006/main">
          <x14:cfRule type="expression" priority="6" id="{17F6F6C0-9EC8-49B8-A0C4-9A1332273BD9}">
            <xm:f>$H$4=données!$G$11</xm:f>
            <x14:dxf>
              <fill>
                <patternFill patternType="lightGray">
                  <bgColor auto="1"/>
                </patternFill>
              </fill>
            </x14:dxf>
          </x14:cfRule>
          <xm:sqref>H50:H54</xm:sqref>
        </x14:conditionalFormatting>
        <x14:conditionalFormatting xmlns:xm="http://schemas.microsoft.com/office/excel/2006/main">
          <x14:cfRule type="expression" priority="5" id="{79EB64AF-63EE-4EA2-A5FD-629C6386EF66}">
            <xm:f>$R$4=données!$F$13</xm:f>
            <x14:dxf>
              <fill>
                <patternFill>
                  <bgColor theme="0" tint="-0.14996795556505021"/>
                </patternFill>
              </fill>
            </x14:dxf>
          </x14:cfRule>
          <xm:sqref>R50:R54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données!$A$3:$A$13</xm:f>
          </x14:formula1>
          <xm:sqref>A1:K1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5"/>
  <sheetViews>
    <sheetView workbookViewId="0">
      <selection activeCell="B6" sqref="B6"/>
    </sheetView>
  </sheetViews>
  <sheetFormatPr baseColWidth="10" defaultRowHeight="14.4" x14ac:dyDescent="0.3"/>
  <cols>
    <col min="1" max="1" width="26.5546875" bestFit="1" customWidth="1"/>
    <col min="2" max="2" width="12" bestFit="1" customWidth="1"/>
    <col min="3" max="3" width="7.33203125" style="3" customWidth="1"/>
    <col min="5" max="5" width="27.77734375" bestFit="1" customWidth="1"/>
    <col min="6" max="6" width="20.6640625" bestFit="1" customWidth="1"/>
    <col min="7" max="7" width="23.6640625" bestFit="1" customWidth="1"/>
  </cols>
  <sheetData>
    <row r="1" spans="1:7" x14ac:dyDescent="0.3">
      <c r="A1" s="4" t="s">
        <v>131</v>
      </c>
      <c r="B1" s="4"/>
    </row>
    <row r="2" spans="1:7" x14ac:dyDescent="0.3">
      <c r="A2" s="5"/>
      <c r="B2" s="6"/>
    </row>
    <row r="3" spans="1:7" x14ac:dyDescent="0.3">
      <c r="A3" s="7" t="s">
        <v>135</v>
      </c>
      <c r="B3" s="6"/>
      <c r="E3" s="73" t="s">
        <v>8</v>
      </c>
      <c r="F3" s="73"/>
    </row>
    <row r="4" spans="1:7" ht="15" thickBot="1" x14ac:dyDescent="0.35">
      <c r="A4" s="7" t="s">
        <v>136</v>
      </c>
      <c r="B4" s="6"/>
      <c r="E4" s="9"/>
      <c r="F4" s="9">
        <v>2016</v>
      </c>
      <c r="G4" s="59" t="s">
        <v>44</v>
      </c>
    </row>
    <row r="5" spans="1:7" x14ac:dyDescent="0.3">
      <c r="A5" s="8" t="s">
        <v>137</v>
      </c>
      <c r="B5" s="6"/>
      <c r="E5" s="10" t="s">
        <v>9</v>
      </c>
      <c r="F5" s="11">
        <f ca="1">TODAY()</f>
        <v>42436</v>
      </c>
    </row>
    <row r="6" spans="1:7" x14ac:dyDescent="0.3">
      <c r="A6" s="7"/>
      <c r="B6" s="6"/>
      <c r="E6" s="12" t="s">
        <v>10</v>
      </c>
      <c r="F6" s="13">
        <f>DATE(F4,1,1)</f>
        <v>42370</v>
      </c>
    </row>
    <row r="7" spans="1:7" x14ac:dyDescent="0.3">
      <c r="A7" s="7"/>
      <c r="B7" s="6"/>
      <c r="E7" s="14" t="s">
        <v>11</v>
      </c>
      <c r="F7" s="15">
        <f>ROUND(DATE(F4,4,MOD(234-11*MOD(F4,19),30))/7,)*7-6</f>
        <v>42456</v>
      </c>
    </row>
    <row r="8" spans="1:7" x14ac:dyDescent="0.3">
      <c r="A8" s="8"/>
      <c r="B8" s="6"/>
      <c r="E8" s="12" t="s">
        <v>12</v>
      </c>
      <c r="F8" s="13">
        <f>SUM(F7+1)</f>
        <v>42457</v>
      </c>
    </row>
    <row r="9" spans="1:7" x14ac:dyDescent="0.3">
      <c r="A9" s="8"/>
      <c r="B9" s="6"/>
      <c r="E9" s="14" t="s">
        <v>13</v>
      </c>
      <c r="F9" s="15">
        <f>DATE(F4,5,1)</f>
        <v>42491</v>
      </c>
    </row>
    <row r="10" spans="1:7" x14ac:dyDescent="0.3">
      <c r="A10" s="7"/>
      <c r="B10" s="6"/>
      <c r="E10" s="12" t="s">
        <v>14</v>
      </c>
      <c r="F10" s="13">
        <f>DATE(F4,5,8)</f>
        <v>42498</v>
      </c>
    </row>
    <row r="11" spans="1:7" x14ac:dyDescent="0.3">
      <c r="A11" s="7"/>
      <c r="B11" s="6"/>
      <c r="E11" s="14" t="s">
        <v>15</v>
      </c>
      <c r="F11" s="15">
        <f>F7+39</f>
        <v>42495</v>
      </c>
      <c r="G11" s="15">
        <f>F7+40</f>
        <v>42496</v>
      </c>
    </row>
    <row r="12" spans="1:7" x14ac:dyDescent="0.3">
      <c r="A12" s="7"/>
      <c r="B12" s="6"/>
      <c r="E12" s="12" t="s">
        <v>16</v>
      </c>
      <c r="F12" s="13">
        <f>F7+49</f>
        <v>42505</v>
      </c>
    </row>
    <row r="13" spans="1:7" x14ac:dyDescent="0.3">
      <c r="A13" s="8"/>
      <c r="B13" s="6"/>
      <c r="E13" s="14" t="s">
        <v>17</v>
      </c>
      <c r="F13" s="15">
        <f>F12+1</f>
        <v>42506</v>
      </c>
    </row>
    <row r="14" spans="1:7" x14ac:dyDescent="0.3">
      <c r="E14" s="12" t="s">
        <v>18</v>
      </c>
      <c r="F14" s="13">
        <f>DATE(F4,7,14)</f>
        <v>42565</v>
      </c>
    </row>
    <row r="15" spans="1:7" x14ac:dyDescent="0.3">
      <c r="E15" s="14" t="s">
        <v>19</v>
      </c>
      <c r="F15" s="16">
        <f>DATE(F4,8,15)</f>
        <v>42597</v>
      </c>
    </row>
    <row r="16" spans="1:7" x14ac:dyDescent="0.3">
      <c r="E16" s="12" t="s">
        <v>20</v>
      </c>
      <c r="F16" s="13">
        <f>DATE(F4,11,1)</f>
        <v>42675</v>
      </c>
    </row>
    <row r="17" spans="5:7" x14ac:dyDescent="0.3">
      <c r="E17" s="14" t="s">
        <v>21</v>
      </c>
      <c r="F17" s="16">
        <f>DATE(F4,11,11)</f>
        <v>42685</v>
      </c>
    </row>
    <row r="18" spans="5:7" ht="15" thickBot="1" x14ac:dyDescent="0.35">
      <c r="E18" s="17" t="s">
        <v>22</v>
      </c>
      <c r="F18" s="18">
        <f>DATE(F4,12,25)</f>
        <v>42729</v>
      </c>
    </row>
    <row r="20" spans="5:7" x14ac:dyDescent="0.3">
      <c r="E20" s="73" t="s">
        <v>23</v>
      </c>
      <c r="F20" s="73"/>
    </row>
    <row r="21" spans="5:7" x14ac:dyDescent="0.3">
      <c r="E21" t="s">
        <v>24</v>
      </c>
      <c r="F21" s="19">
        <f>DATE(2016,2,8)</f>
        <v>42408</v>
      </c>
      <c r="G21" s="19">
        <f>DATE(2016,2,19)</f>
        <v>42419</v>
      </c>
    </row>
    <row r="22" spans="5:7" x14ac:dyDescent="0.3">
      <c r="E22" t="s">
        <v>25</v>
      </c>
      <c r="F22" s="19">
        <f>DATE(2016,4,4)</f>
        <v>42464</v>
      </c>
      <c r="G22" s="19">
        <f>DATE(2016,4,15)</f>
        <v>42475</v>
      </c>
    </row>
    <row r="23" spans="5:7" x14ac:dyDescent="0.3">
      <c r="E23" t="s">
        <v>26</v>
      </c>
      <c r="F23" s="19">
        <f>DATE(2016,7,6)</f>
        <v>42557</v>
      </c>
      <c r="G23" s="19">
        <f>DATE(2016,8,31)</f>
        <v>42613</v>
      </c>
    </row>
    <row r="24" spans="5:7" x14ac:dyDescent="0.3">
      <c r="E24" t="s">
        <v>27</v>
      </c>
      <c r="F24" s="19">
        <f>DATE(2016,10,20)</f>
        <v>42663</v>
      </c>
      <c r="G24" s="19">
        <f>DATE(2016,11,2)</f>
        <v>42676</v>
      </c>
    </row>
    <row r="25" spans="5:7" x14ac:dyDescent="0.3">
      <c r="E25" t="s">
        <v>22</v>
      </c>
      <c r="F25" s="19">
        <f>DATE(2016,12,19)</f>
        <v>42723</v>
      </c>
      <c r="G25" s="19">
        <f>DATE(2016,12,30)</f>
        <v>42734</v>
      </c>
    </row>
  </sheetData>
  <mergeCells count="2">
    <mergeCell ref="E3:F3"/>
    <mergeCell ref="E20:F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1"/>
  <sheetViews>
    <sheetView workbookViewId="0">
      <selection activeCell="F12" sqref="F12"/>
    </sheetView>
  </sheetViews>
  <sheetFormatPr baseColWidth="10" defaultRowHeight="14.4" x14ac:dyDescent="0.3"/>
  <cols>
    <col min="1" max="1" width="23.88671875" customWidth="1"/>
    <col min="2" max="2" width="22.88671875" customWidth="1"/>
  </cols>
  <sheetData>
    <row r="1" spans="1:6" x14ac:dyDescent="0.3">
      <c r="A1" s="57" t="s">
        <v>28</v>
      </c>
      <c r="B1" s="57" t="s">
        <v>29</v>
      </c>
      <c r="E1" t="s">
        <v>134</v>
      </c>
      <c r="F1">
        <v>51</v>
      </c>
    </row>
    <row r="2" spans="1:6" x14ac:dyDescent="0.3">
      <c r="A2" s="58" t="s">
        <v>37</v>
      </c>
      <c r="B2" s="58" t="s">
        <v>30</v>
      </c>
    </row>
    <row r="3" spans="1:6" x14ac:dyDescent="0.3">
      <c r="A3" s="58" t="s">
        <v>38</v>
      </c>
      <c r="B3" s="58" t="s">
        <v>31</v>
      </c>
    </row>
    <row r="4" spans="1:6" x14ac:dyDescent="0.3">
      <c r="A4" s="58" t="s">
        <v>39</v>
      </c>
      <c r="B4" s="58" t="s">
        <v>32</v>
      </c>
    </row>
    <row r="5" spans="1:6" x14ac:dyDescent="0.3">
      <c r="A5" s="58" t="s">
        <v>40</v>
      </c>
      <c r="B5" s="58" t="s">
        <v>33</v>
      </c>
    </row>
    <row r="6" spans="1:6" x14ac:dyDescent="0.3">
      <c r="A6" s="58" t="s">
        <v>41</v>
      </c>
      <c r="B6" s="58" t="s">
        <v>34</v>
      </c>
    </row>
    <row r="7" spans="1:6" x14ac:dyDescent="0.3">
      <c r="A7" s="58" t="s">
        <v>42</v>
      </c>
      <c r="B7" s="58" t="s">
        <v>35</v>
      </c>
    </row>
    <row r="8" spans="1:6" x14ac:dyDescent="0.3">
      <c r="A8" s="58" t="s">
        <v>43</v>
      </c>
      <c r="B8" s="58" t="s">
        <v>36</v>
      </c>
    </row>
    <row r="9" spans="1:6" x14ac:dyDescent="0.3">
      <c r="A9" s="58" t="s">
        <v>45</v>
      </c>
      <c r="B9" s="58" t="s">
        <v>46</v>
      </c>
    </row>
    <row r="10" spans="1:6" x14ac:dyDescent="0.3">
      <c r="A10" s="58" t="s">
        <v>47</v>
      </c>
      <c r="B10" s="58" t="s">
        <v>48</v>
      </c>
    </row>
    <row r="11" spans="1:6" x14ac:dyDescent="0.3">
      <c r="A11" s="58" t="s">
        <v>49</v>
      </c>
      <c r="B11" s="58" t="s">
        <v>50</v>
      </c>
    </row>
    <row r="12" spans="1:6" x14ac:dyDescent="0.3">
      <c r="A12" s="58" t="s">
        <v>51</v>
      </c>
      <c r="B12" s="58" t="s">
        <v>52</v>
      </c>
    </row>
    <row r="13" spans="1:6" x14ac:dyDescent="0.3">
      <c r="A13" s="58" t="s">
        <v>53</v>
      </c>
      <c r="B13" s="58" t="s">
        <v>54</v>
      </c>
    </row>
    <row r="14" spans="1:6" x14ac:dyDescent="0.3">
      <c r="A14" s="58" t="s">
        <v>55</v>
      </c>
      <c r="B14" s="58" t="s">
        <v>56</v>
      </c>
    </row>
    <row r="15" spans="1:6" x14ac:dyDescent="0.3">
      <c r="A15" s="58" t="s">
        <v>57</v>
      </c>
      <c r="B15" s="58" t="s">
        <v>58</v>
      </c>
    </row>
    <row r="16" spans="1:6" x14ac:dyDescent="0.3">
      <c r="A16" s="58" t="s">
        <v>59</v>
      </c>
      <c r="B16" s="58" t="s">
        <v>60</v>
      </c>
    </row>
    <row r="17" spans="1:2" x14ac:dyDescent="0.3">
      <c r="A17" s="58" t="s">
        <v>61</v>
      </c>
      <c r="B17" s="58" t="s">
        <v>62</v>
      </c>
    </row>
    <row r="18" spans="1:2" x14ac:dyDescent="0.3">
      <c r="A18" s="58" t="s">
        <v>63</v>
      </c>
      <c r="B18" s="58" t="s">
        <v>64</v>
      </c>
    </row>
    <row r="19" spans="1:2" x14ac:dyDescent="0.3">
      <c r="A19" s="58" t="s">
        <v>65</v>
      </c>
      <c r="B19" s="58" t="s">
        <v>66</v>
      </c>
    </row>
    <row r="20" spans="1:2" x14ac:dyDescent="0.3">
      <c r="A20" s="58" t="s">
        <v>67</v>
      </c>
      <c r="B20" s="58" t="s">
        <v>68</v>
      </c>
    </row>
    <row r="21" spans="1:2" x14ac:dyDescent="0.3">
      <c r="A21" s="58" t="s">
        <v>69</v>
      </c>
      <c r="B21" s="58" t="s">
        <v>70</v>
      </c>
    </row>
    <row r="22" spans="1:2" x14ac:dyDescent="0.3">
      <c r="A22" s="58" t="s">
        <v>71</v>
      </c>
      <c r="B22" s="58" t="s">
        <v>72</v>
      </c>
    </row>
    <row r="23" spans="1:2" x14ac:dyDescent="0.3">
      <c r="A23" s="58" t="s">
        <v>73</v>
      </c>
      <c r="B23" s="58" t="s">
        <v>74</v>
      </c>
    </row>
    <row r="24" spans="1:2" x14ac:dyDescent="0.3">
      <c r="A24" s="58" t="s">
        <v>75</v>
      </c>
      <c r="B24" s="58" t="s">
        <v>76</v>
      </c>
    </row>
    <row r="25" spans="1:2" x14ac:dyDescent="0.3">
      <c r="A25" s="58" t="s">
        <v>77</v>
      </c>
      <c r="B25" s="58" t="s">
        <v>78</v>
      </c>
    </row>
    <row r="26" spans="1:2" x14ac:dyDescent="0.3">
      <c r="A26" s="58" t="s">
        <v>79</v>
      </c>
      <c r="B26" s="58" t="s">
        <v>80</v>
      </c>
    </row>
    <row r="27" spans="1:2" x14ac:dyDescent="0.3">
      <c r="A27" s="58" t="s">
        <v>81</v>
      </c>
      <c r="B27" s="58" t="s">
        <v>82</v>
      </c>
    </row>
    <row r="28" spans="1:2" x14ac:dyDescent="0.3">
      <c r="A28" s="58" t="s">
        <v>83</v>
      </c>
      <c r="B28" s="58" t="s">
        <v>84</v>
      </c>
    </row>
    <row r="29" spans="1:2" x14ac:dyDescent="0.3">
      <c r="A29" s="58" t="s">
        <v>85</v>
      </c>
      <c r="B29" s="58" t="s">
        <v>86</v>
      </c>
    </row>
    <row r="30" spans="1:2" x14ac:dyDescent="0.3">
      <c r="A30" s="58" t="s">
        <v>87</v>
      </c>
      <c r="B30" s="58" t="s">
        <v>88</v>
      </c>
    </row>
    <row r="31" spans="1:2" x14ac:dyDescent="0.3">
      <c r="A31" s="58" t="s">
        <v>89</v>
      </c>
      <c r="B31" s="58" t="s">
        <v>90</v>
      </c>
    </row>
    <row r="32" spans="1:2" x14ac:dyDescent="0.3">
      <c r="A32" s="58" t="s">
        <v>91</v>
      </c>
      <c r="B32" s="58" t="s">
        <v>92</v>
      </c>
    </row>
    <row r="33" spans="1:2" x14ac:dyDescent="0.3">
      <c r="A33" s="58" t="s">
        <v>93</v>
      </c>
      <c r="B33" s="58" t="s">
        <v>94</v>
      </c>
    </row>
    <row r="34" spans="1:2" x14ac:dyDescent="0.3">
      <c r="A34" s="58" t="s">
        <v>95</v>
      </c>
      <c r="B34" s="58" t="s">
        <v>96</v>
      </c>
    </row>
    <row r="35" spans="1:2" x14ac:dyDescent="0.3">
      <c r="A35" s="58" t="s">
        <v>97</v>
      </c>
      <c r="B35" s="58" t="s">
        <v>98</v>
      </c>
    </row>
    <row r="36" spans="1:2" x14ac:dyDescent="0.3">
      <c r="A36" s="58" t="s">
        <v>99</v>
      </c>
      <c r="B36" s="58" t="s">
        <v>100</v>
      </c>
    </row>
    <row r="37" spans="1:2" x14ac:dyDescent="0.3">
      <c r="A37" s="58" t="s">
        <v>101</v>
      </c>
      <c r="B37" s="58" t="s">
        <v>102</v>
      </c>
    </row>
    <row r="38" spans="1:2" x14ac:dyDescent="0.3">
      <c r="A38" s="58" t="s">
        <v>103</v>
      </c>
      <c r="B38" s="58" t="s">
        <v>104</v>
      </c>
    </row>
    <row r="39" spans="1:2" x14ac:dyDescent="0.3">
      <c r="A39" s="58" t="s">
        <v>105</v>
      </c>
      <c r="B39" s="58" t="s">
        <v>106</v>
      </c>
    </row>
    <row r="40" spans="1:2" x14ac:dyDescent="0.3">
      <c r="A40" s="58" t="s">
        <v>107</v>
      </c>
      <c r="B40" s="58" t="s">
        <v>108</v>
      </c>
    </row>
    <row r="41" spans="1:2" x14ac:dyDescent="0.3">
      <c r="A41" s="58" t="s">
        <v>109</v>
      </c>
      <c r="B41" s="58" t="s">
        <v>110</v>
      </c>
    </row>
    <row r="42" spans="1:2" x14ac:dyDescent="0.3">
      <c r="A42" s="58" t="s">
        <v>111</v>
      </c>
      <c r="B42" s="58" t="s">
        <v>112</v>
      </c>
    </row>
    <row r="43" spans="1:2" x14ac:dyDescent="0.3">
      <c r="A43" s="58" t="s">
        <v>113</v>
      </c>
      <c r="B43" s="58" t="s">
        <v>114</v>
      </c>
    </row>
    <row r="44" spans="1:2" x14ac:dyDescent="0.3">
      <c r="A44" s="58" t="s">
        <v>115</v>
      </c>
      <c r="B44" s="58" t="s">
        <v>116</v>
      </c>
    </row>
    <row r="45" spans="1:2" x14ac:dyDescent="0.3">
      <c r="A45" s="58" t="s">
        <v>117</v>
      </c>
      <c r="B45" s="58" t="s">
        <v>118</v>
      </c>
    </row>
    <row r="46" spans="1:2" x14ac:dyDescent="0.3">
      <c r="A46" s="58" t="s">
        <v>119</v>
      </c>
      <c r="B46" s="58" t="s">
        <v>120</v>
      </c>
    </row>
    <row r="47" spans="1:2" x14ac:dyDescent="0.3">
      <c r="A47" s="58" t="s">
        <v>121</v>
      </c>
      <c r="B47" s="58" t="s">
        <v>122</v>
      </c>
    </row>
    <row r="48" spans="1:2" x14ac:dyDescent="0.3">
      <c r="A48" s="58" t="s">
        <v>123</v>
      </c>
      <c r="B48" s="58" t="s">
        <v>124</v>
      </c>
    </row>
    <row r="49" spans="1:2" x14ac:dyDescent="0.3">
      <c r="A49" s="58" t="s">
        <v>125</v>
      </c>
      <c r="B49" s="58" t="s">
        <v>126</v>
      </c>
    </row>
    <row r="50" spans="1:2" x14ac:dyDescent="0.3">
      <c r="A50" s="58" t="s">
        <v>127</v>
      </c>
      <c r="B50" s="58" t="s">
        <v>128</v>
      </c>
    </row>
    <row r="51" spans="1:2" x14ac:dyDescent="0.3">
      <c r="A51" s="58" t="s">
        <v>129</v>
      </c>
      <c r="B51" s="58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Fiche</vt:lpstr>
      <vt:lpstr>données</vt:lpstr>
      <vt:lpstr>Liste</vt:lpstr>
      <vt:lpstr>Compteur</vt:lpstr>
      <vt:lpstr>Fiche!Impression_des_titres</vt:lpstr>
      <vt:lpstr>Tableau</vt:lpstr>
      <vt:lpstr>Fiche!Zone_d_impression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fougeres</dc:creator>
  <cp:lastModifiedBy>denis fougeres</cp:lastModifiedBy>
  <cp:lastPrinted>2016-03-07T22:57:09Z</cp:lastPrinted>
  <dcterms:created xsi:type="dcterms:W3CDTF">2016-02-29T21:32:06Z</dcterms:created>
  <dcterms:modified xsi:type="dcterms:W3CDTF">2016-03-07T22:57:53Z</dcterms:modified>
</cp:coreProperties>
</file>